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Public_Folders2\Makefet\פעילות גמל כספים\פעילות גמל-כספים\2023\1-3.2023\רשימות נכסים- 31.3.23\רשימות נכסים- לאתר- 31.3.23\"/>
    </mc:Choice>
  </mc:AlternateContent>
  <xr:revisionPtr revIDLastSave="0" documentId="13_ncr:1_{A65B02B8-17B7-4EC0-A194-79ACBC4DE2B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2" i="2" l="1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11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J28" i="2"/>
  <c r="K28" i="2" s="1"/>
  <c r="K27" i="2"/>
  <c r="K26" i="2"/>
  <c r="K25" i="2"/>
  <c r="J24" i="2"/>
  <c r="K24" i="2" s="1"/>
  <c r="K23" i="2"/>
  <c r="K22" i="2"/>
  <c r="J22" i="2"/>
  <c r="K21" i="2"/>
  <c r="J20" i="2"/>
  <c r="K19" i="2"/>
  <c r="K18" i="2"/>
  <c r="J18" i="2"/>
  <c r="K17" i="2"/>
  <c r="K16" i="2"/>
  <c r="K15" i="2"/>
  <c r="K14" i="2"/>
  <c r="K13" i="2"/>
  <c r="K12" i="2"/>
  <c r="K11" i="2"/>
  <c r="I12" i="24"/>
  <c r="I13" i="24"/>
  <c r="I14" i="24"/>
  <c r="I15" i="24"/>
  <c r="I16" i="24"/>
  <c r="I17" i="24"/>
  <c r="I18" i="24"/>
  <c r="I19" i="24"/>
  <c r="I20" i="24"/>
  <c r="I21" i="24"/>
  <c r="I22" i="24"/>
  <c r="I23" i="24"/>
  <c r="I24" i="24"/>
  <c r="I25" i="24"/>
  <c r="I26" i="24"/>
  <c r="I27" i="24"/>
  <c r="I28" i="24"/>
  <c r="I11" i="24"/>
  <c r="H28" i="24"/>
  <c r="H27" i="24"/>
  <c r="H26" i="24"/>
  <c r="H25" i="24"/>
  <c r="H24" i="24"/>
  <c r="H23" i="24"/>
  <c r="H22" i="24"/>
  <c r="H21" i="24"/>
  <c r="H20" i="24"/>
  <c r="H19" i="24"/>
  <c r="H18" i="24"/>
  <c r="H17" i="24"/>
  <c r="H16" i="24"/>
  <c r="H15" i="24"/>
  <c r="H14" i="24"/>
  <c r="H13" i="24"/>
  <c r="E13" i="24"/>
  <c r="H12" i="24"/>
  <c r="E12" i="24"/>
  <c r="E11" i="24" s="1"/>
  <c r="H11" i="24"/>
  <c r="C52" i="27"/>
  <c r="C12" i="27"/>
  <c r="K20" i="2" l="1"/>
  <c r="C11" i="27"/>
  <c r="C43" i="1" s="1"/>
  <c r="D43" i="1" s="1"/>
</calcChain>
</file>

<file path=xl/sharedStrings.xml><?xml version="1.0" encoding="utf-8"?>
<sst xmlns="http://schemas.openxmlformats.org/spreadsheetml/2006/main" count="14128" uniqueCount="4080">
  <si>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</si>
  <si>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</si>
  <si>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</si>
  <si>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</si>
  <si>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</si>
  <si>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</si>
  <si>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</si>
  <si>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</si>
  <si>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</si>
  <si>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</si>
  <si>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</si>
  <si>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</si>
  <si>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</si>
  <si>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</si>
  <si>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</si>
  <si>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</si>
  <si>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</si>
  <si>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</si>
  <si>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</si>
  <si>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</si>
  <si>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</si>
  <si>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</si>
  <si>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</si>
  <si>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</si>
  <si>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</si>
  <si>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</si>
  <si>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</si>
  <si>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</si>
  <si>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</si>
  <si>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</si>
  <si>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</si>
  <si>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</si>
  <si>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</si>
  <si>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</si>
  <si>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</si>
  <si>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</si>
  <si>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</si>
  <si>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</si>
  <si>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</si>
  <si>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</si>
  <si>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</si>
  <si>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</si>
  <si>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</si>
  <si>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</si>
  <si>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</si>
  <si>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</si>
  <si>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</si>
  <si>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</si>
  <si>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</si>
  <si>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</si>
  <si>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</si>
  <si>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</si>
  <si>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</si>
  <si>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</si>
  <si>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</si>
  <si>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</si>
  <si>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</si>
  <si>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</si>
  <si>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</si>
  <si>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</si>
  <si>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</si>
  <si>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</si>
  <si>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</si>
  <si>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</si>
  <si>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</si>
  <si>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</si>
  <si>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</si>
  <si>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</si>
  <si>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</si>
  <si>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</si>
  <si>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</si>
  <si>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</si>
  <si>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</si>
  <si>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</si>
  <si>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</si>
  <si>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</si>
  <si>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</si>
  <si>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</si>
  <si>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</si>
  <si>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</si>
  <si>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</si>
  <si>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</si>
  <si>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</si>
  <si>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</si>
  <si>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</si>
  <si>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</si>
  <si>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</si>
  <si>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</si>
  <si>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</si>
  <si>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</si>
  <si>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</si>
  <si>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</si>
  <si>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</si>
  <si>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</si>
  <si>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</si>
  <si>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</si>
  <si>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</si>
  <si>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</si>
  <si>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</si>
  <si>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</si>
  <si>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</si>
  <si>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</si>
  <si>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</si>
  <si>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</si>
  <si>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</si>
  <si>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</si>
  <si>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</si>
  <si>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</si>
  <si>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</si>
  <si>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</si>
  <si>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</si>
  <si>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</si>
  <si>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</si>
  <si>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</si>
  <si>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</si>
  <si>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</si>
  <si>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</si>
  <si>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</si>
  <si>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</si>
  <si>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</si>
  <si>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</si>
  <si>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</si>
  <si>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</si>
  <si>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</si>
  <si>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</si>
  <si>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</si>
  <si>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</si>
  <si>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</si>
  <si>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</si>
  <si>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</si>
  <si>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</si>
  <si>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</si>
  <si>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</si>
  <si>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</si>
  <si>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</si>
  <si>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</si>
  <si>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</si>
  <si>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</si>
  <si>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</si>
  <si>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</si>
  <si>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</si>
  <si>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</si>
  <si>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</si>
  <si>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</si>
  <si>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</si>
  <si>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</si>
  <si>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</si>
  <si>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</si>
  <si>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</si>
  <si>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</si>
  <si>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</si>
  <si>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</si>
  <si>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</si>
  <si>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</si>
  <si>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</si>
  <si>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</si>
  <si>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</si>
  <si>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</si>
  <si>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</si>
  <si>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</si>
  <si>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</si>
  <si>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</si>
  <si>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</si>
  <si>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</si>
  <si>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</si>
  <si>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</si>
  <si>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</si>
  <si>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</si>
  <si>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</si>
  <si>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</si>
  <si>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</si>
  <si>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</si>
  <si>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</si>
  <si>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</si>
  <si>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</si>
  <si>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</si>
  <si>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</si>
  <si>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</si>
  <si>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</si>
  <si>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</si>
  <si>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</si>
  <si>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</si>
  <si>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</si>
  <si>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</si>
  <si>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</si>
  <si>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</si>
  <si>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</si>
  <si>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</si>
  <si>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</si>
  <si>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</si>
  <si>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</si>
  <si>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</si>
  <si>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</si>
  <si>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</si>
  <si>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</si>
  <si>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</si>
  <si>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</si>
  <si>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7253</t>
  </si>
  <si>
    <t>בהתאם לשיטה שיושמה בדוח הכספי *</t>
  </si>
  <si>
    <t>פרנק שווצרי</t>
  </si>
  <si>
    <t>יין יפני</t>
  </si>
  <si>
    <t>כתר שבדי</t>
  </si>
  <si>
    <t>דולר הונג קונג</t>
  </si>
  <si>
    <t>כתר נורבגי</t>
  </si>
  <si>
    <t>סה"כ בישראל</t>
  </si>
  <si>
    <t>סה"כ יתרת מזומנים ועו"ש בש"ח</t>
  </si>
  <si>
    <t>1111111111- 12- בנק הפועלים</t>
  </si>
  <si>
    <t>12</t>
  </si>
  <si>
    <t>ilAAA</t>
  </si>
  <si>
    <t>S&amp;P מעלות</t>
  </si>
  <si>
    <t>1111111111- 10- לאומי</t>
  </si>
  <si>
    <t>10</t>
  </si>
  <si>
    <t>סה"כ יתרת מזומנים ועו"ש נקובים במט"ח</t>
  </si>
  <si>
    <t>0</t>
  </si>
  <si>
    <t>לא מדורג</t>
  </si>
  <si>
    <t>AAA</t>
  </si>
  <si>
    <t>S&amp;P</t>
  </si>
  <si>
    <t>130018- 12- בנק הפועלים</t>
  </si>
  <si>
    <t>130018- 10- לאומי</t>
  </si>
  <si>
    <t>20001- 12- בנק הפועלים</t>
  </si>
  <si>
    <t>20001- 10- לאומי</t>
  </si>
  <si>
    <t>100006- 10- לאומי</t>
  </si>
  <si>
    <t>20003- 12- בנק הפועלים</t>
  </si>
  <si>
    <t>70002- 12- בנק הפועלים</t>
  </si>
  <si>
    <t>70002- 10- לאומי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</si>
  <si>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</si>
  <si>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</si>
  <si>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</si>
  <si>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</si>
  <si>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</si>
  <si>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</si>
  <si>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</si>
  <si>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</si>
  <si>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</si>
  <si>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</si>
  <si>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גליל</t>
  </si>
  <si>
    <t>9590431</t>
  </si>
  <si>
    <t>RF</t>
  </si>
  <si>
    <t>27/09/18</t>
  </si>
  <si>
    <t>ממשל צמודה 0527- גליל</t>
  </si>
  <si>
    <t>1140847</t>
  </si>
  <si>
    <t>21/06/18</t>
  </si>
  <si>
    <t>ממשל צמודה 0545- גליל</t>
  </si>
  <si>
    <t>1134865</t>
  </si>
  <si>
    <t>11/07/18</t>
  </si>
  <si>
    <t>ממשל צמודה 0923- גליל</t>
  </si>
  <si>
    <t>1128081</t>
  </si>
  <si>
    <t>04/01/16</t>
  </si>
  <si>
    <t>ממשל צמודה 1025- גליל</t>
  </si>
  <si>
    <t>1135912</t>
  </si>
  <si>
    <t>01/02/16</t>
  </si>
  <si>
    <t>ממשל צמודה 1131- גליל</t>
  </si>
  <si>
    <t>1172220</t>
  </si>
  <si>
    <t>30/06/21</t>
  </si>
  <si>
    <t>ממשל צמודה 1151- גליל</t>
  </si>
  <si>
    <t>1168301</t>
  </si>
  <si>
    <t>31/01/21</t>
  </si>
  <si>
    <t>ממשלתי צמוד 841- גליל</t>
  </si>
  <si>
    <t>1120583</t>
  </si>
  <si>
    <t>04/05/17</t>
  </si>
  <si>
    <t>ממשלתי צמודה 0536- גליל</t>
  </si>
  <si>
    <t>1097708</t>
  </si>
  <si>
    <t>14/07/16</t>
  </si>
  <si>
    <t>ממשלתית צמודה 0.5% 0529- גליל</t>
  </si>
  <si>
    <t>1157023</t>
  </si>
  <si>
    <t>31/03/19</t>
  </si>
  <si>
    <t>ממשלתית צמודה 0726- גליל</t>
  </si>
  <si>
    <t>1169564</t>
  </si>
  <si>
    <t>29/04/21</t>
  </si>
  <si>
    <t>סה"כ לא צמודות</t>
  </si>
  <si>
    <t>סה"כ מלווה קצר מועד</t>
  </si>
  <si>
    <t>מלווה קצר מועד 1023- בנק ישראל- מק"מ</t>
  </si>
  <si>
    <t>8231029</t>
  </si>
  <si>
    <t>31/10/22</t>
  </si>
  <si>
    <t>מלווה קצר מועד 1123- בנק ישראל- מק"מ</t>
  </si>
  <si>
    <t>8231128</t>
  </si>
  <si>
    <t>מלווה קצר מועד 114- בנק ישראל- מק"מ</t>
  </si>
  <si>
    <t>8240111</t>
  </si>
  <si>
    <t>31/01/23</t>
  </si>
  <si>
    <t>מלווה קצר מועד 214- בנק ישראל- מק"מ</t>
  </si>
  <si>
    <t>8240210</t>
  </si>
  <si>
    <t>28/02/23</t>
  </si>
  <si>
    <t>מלווה קצר מועד 314- בנק ישראל- מק"מ</t>
  </si>
  <si>
    <t>8240319</t>
  </si>
  <si>
    <t>30/03/23</t>
  </si>
  <si>
    <t>מקמ 1213- בנק ישראל- מק"מ</t>
  </si>
  <si>
    <t>8231219</t>
  </si>
  <si>
    <t>29/12/22</t>
  </si>
  <si>
    <t>מקמ 813</t>
  </si>
  <si>
    <t>8230815</t>
  </si>
  <si>
    <t>מקמ 913- בנק ישראל- מק"מ</t>
  </si>
  <si>
    <t>8230914</t>
  </si>
  <si>
    <t>סה"כ שחר</t>
  </si>
  <si>
    <t>ממשל שיקלית 0928- שחר</t>
  </si>
  <si>
    <t>1150879</t>
  </si>
  <si>
    <t>10/07/18</t>
  </si>
  <si>
    <t>ממשל שקלית 0226- שחר</t>
  </si>
  <si>
    <t>1174697</t>
  </si>
  <si>
    <t>ממשל שקלית 0327- שחר</t>
  </si>
  <si>
    <t>1139344</t>
  </si>
  <si>
    <t>29/01/18</t>
  </si>
  <si>
    <t>ממשל שקלית 0347- שחר</t>
  </si>
  <si>
    <t>1140193</t>
  </si>
  <si>
    <t>05/12/17</t>
  </si>
  <si>
    <t>ממשל שקלית 0723- שחר</t>
  </si>
  <si>
    <t>1167105</t>
  </si>
  <si>
    <t>29/07/20</t>
  </si>
  <si>
    <t>ממשל שקלית 0825- שחר</t>
  </si>
  <si>
    <t>1135557</t>
  </si>
  <si>
    <t>24/04/16</t>
  </si>
  <si>
    <t>ממשל שקלית 11/52 2.8%- שחר</t>
  </si>
  <si>
    <t>1184076</t>
  </si>
  <si>
    <t>28/02/22</t>
  </si>
  <si>
    <t>ממשל שקלית 323- שחר</t>
  </si>
  <si>
    <t>1126747</t>
  </si>
  <si>
    <t>03/01/16</t>
  </si>
  <si>
    <t>ממשלתי שקלי  1026- שחר</t>
  </si>
  <si>
    <t>1099456</t>
  </si>
  <si>
    <t>03/11/16</t>
  </si>
  <si>
    <t>ממשלתי שקלי 324- שחר</t>
  </si>
  <si>
    <t>1130848</t>
  </si>
  <si>
    <t>15/02/16</t>
  </si>
  <si>
    <t>ממשלתי שקלית 0142- שחר</t>
  </si>
  <si>
    <t>1125400</t>
  </si>
  <si>
    <t>23/08/16</t>
  </si>
  <si>
    <t>ממשלתית שקלית 0.4% 10/24- שחר</t>
  </si>
  <si>
    <t>1175777</t>
  </si>
  <si>
    <t>ממשלתית שקלית 0.5% 04/25- שחר</t>
  </si>
  <si>
    <t>1162668</t>
  </si>
  <si>
    <t>ממשלתית שקלית 1.00% 03/30- שחר</t>
  </si>
  <si>
    <t>1160985</t>
  </si>
  <si>
    <t>31/03/20</t>
  </si>
  <si>
    <t>ממשלתית שקלית 1.3% 04/32- שחר</t>
  </si>
  <si>
    <t>1180660</t>
  </si>
  <si>
    <t>31/10/21</t>
  </si>
  <si>
    <t>ממשלתית שקלית 1.5% 11/23- שחר</t>
  </si>
  <si>
    <t>1155068</t>
  </si>
  <si>
    <t>31/01/19</t>
  </si>
  <si>
    <t>ממשלתית שקלית 537ב 1.5% 05/37- שחר</t>
  </si>
  <si>
    <t>1166180</t>
  </si>
  <si>
    <t>30/06/20</t>
  </si>
  <si>
    <t>סה"כ גילון</t>
  </si>
  <si>
    <t>ממשלתי משתנה 1130- גילון חדש</t>
  </si>
  <si>
    <t>1166552</t>
  </si>
  <si>
    <t>30/11/22</t>
  </si>
  <si>
    <t>ממשלתית משתנה 05/26 0.0866%- גילון חדש</t>
  </si>
  <si>
    <t>1141795</t>
  </si>
  <si>
    <t>סה"כ צמודות לדולר</t>
  </si>
  <si>
    <t>סה"כ אג"ח של ממשלת ישראל שהונפקו בחו"ל</t>
  </si>
  <si>
    <t>ISRAEL 4.5 2120- מדינת ישראל</t>
  </si>
  <si>
    <t>US46513JB593</t>
  </si>
  <si>
    <t>A1</t>
  </si>
  <si>
    <t>Moodys</t>
  </si>
  <si>
    <t>30/04/20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</si>
  <si>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</si>
  <si>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</si>
  <si>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</si>
  <si>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</si>
  <si>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</si>
  <si>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</si>
  <si>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</si>
  <si>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</si>
  <si>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</si>
  <si>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 אגח י- הבינלאומי הראשון הנפקות בע"מ</t>
  </si>
  <si>
    <t>1160290</t>
  </si>
  <si>
    <t>513141879</t>
  </si>
  <si>
    <t>בנקים</t>
  </si>
  <si>
    <t>Aaa.il</t>
  </si>
  <si>
    <t>26/09/19</t>
  </si>
  <si>
    <t>דיסק מנ אגח טו- דיסקונט מנפיקים בע"מ</t>
  </si>
  <si>
    <t>7480304</t>
  </si>
  <si>
    <t>520029935</t>
  </si>
  <si>
    <t>30/11/21</t>
  </si>
  <si>
    <t>לאומי   אגח 179- בנק לאומי לישראל בע"מ</t>
  </si>
  <si>
    <t>6040372</t>
  </si>
  <si>
    <t>520018078</t>
  </si>
  <si>
    <t>מז טפ הנפק 52- מזרחי טפחות חברה להנפקות בע"מ</t>
  </si>
  <si>
    <t>2310381</t>
  </si>
  <si>
    <t>520032046</t>
  </si>
  <si>
    <t>31/01/22</t>
  </si>
  <si>
    <t>מזרחי טפחות הנפ 9/24- מזרחי טפחות חברה להנפקות בע"מ</t>
  </si>
  <si>
    <t>2310217</t>
  </si>
  <si>
    <t>28/09/17</t>
  </si>
  <si>
    <t>מזרחי טפחות הנפק 49- מזרחי טפחות חברה להנפקות בע"מ</t>
  </si>
  <si>
    <t>2310282</t>
  </si>
  <si>
    <t>30/06/19</t>
  </si>
  <si>
    <t>מקורות אגח 11- מקורות חברת מים בע"מ</t>
  </si>
  <si>
    <t>1158476</t>
  </si>
  <si>
    <t>520010869</t>
  </si>
  <si>
    <t>מרכנתיל 3- מרכנתיל הנפקות בע"מ</t>
  </si>
  <si>
    <t>1171297</t>
  </si>
  <si>
    <t>513686154</t>
  </si>
  <si>
    <t>מרכנתיל 4- מרכנתיל הנפקות בע"מ</t>
  </si>
  <si>
    <t>1171305</t>
  </si>
  <si>
    <t>נמלי ישראל אג ב- חברת נמלי ישראל - פיתוח נכסים בע"מ</t>
  </si>
  <si>
    <t>1145572</t>
  </si>
  <si>
    <t>513569780</t>
  </si>
  <si>
    <t>נדלן מניב בישראל</t>
  </si>
  <si>
    <t>07/05/18</t>
  </si>
  <si>
    <t>נמלי ישראל אגח א- חברת נמלי ישראל - פיתוח נכסים בע"מ</t>
  </si>
  <si>
    <t>1145564</t>
  </si>
  <si>
    <t>פועלים אגח 200- בנק הפועלים בע"מ</t>
  </si>
  <si>
    <t>6620496</t>
  </si>
  <si>
    <t>520000118</t>
  </si>
  <si>
    <t>פועלים הנ אגח 36- הפועלים הנפקות בע"מ</t>
  </si>
  <si>
    <t>1940659</t>
  </si>
  <si>
    <t>520032640</t>
  </si>
  <si>
    <t>02/12/18</t>
  </si>
  <si>
    <t>פועלים הנפ 35- הפועלים הנפקות בע"מ</t>
  </si>
  <si>
    <t>1940618</t>
  </si>
  <si>
    <t>פועלים הנפ אגח 32- הפועלים הנפקות בע"מ</t>
  </si>
  <si>
    <t>1940535</t>
  </si>
  <si>
    <t>14/11/16</t>
  </si>
  <si>
    <t>חשמל     אגח 29- חברת החשמל לישראל בע"מ</t>
  </si>
  <si>
    <t>6000236</t>
  </si>
  <si>
    <t>520000472</t>
  </si>
  <si>
    <t>אנרגיה</t>
  </si>
  <si>
    <t>Aa1.il</t>
  </si>
  <si>
    <t>28/03/17</t>
  </si>
  <si>
    <t>חשמל אגח 27- חברת החשמל לישראל בע"מ</t>
  </si>
  <si>
    <t>6000210</t>
  </si>
  <si>
    <t>12/09/16</t>
  </si>
  <si>
    <t>חשמל אגח 31- חברת החשמל לישראל בע"מ</t>
  </si>
  <si>
    <t>6000285</t>
  </si>
  <si>
    <t>13/11/18</t>
  </si>
  <si>
    <t>חשמל אגח 32- חברת החשמל לישראל בע"מ</t>
  </si>
  <si>
    <t>6000384</t>
  </si>
  <si>
    <t>29/07/21</t>
  </si>
  <si>
    <t>חשמל אגח 33- חברת החשמל לישראל בע"מ</t>
  </si>
  <si>
    <t>6000392</t>
  </si>
  <si>
    <t>31/08/22</t>
  </si>
  <si>
    <t>נתיבי גז אגח ד- נתיבי הגז הטבעי לישראל בע"מ</t>
  </si>
  <si>
    <t>1147503</t>
  </si>
  <si>
    <t>513436394</t>
  </si>
  <si>
    <t>ilAA+</t>
  </si>
  <si>
    <t>28/02/19</t>
  </si>
  <si>
    <t>עזריאלי אגח ד- קבוצת עזריאלי בע"מ (לשעבר קנית מימון)</t>
  </si>
  <si>
    <t>1138650</t>
  </si>
  <si>
    <t>510960719</t>
  </si>
  <si>
    <t>05/09/16</t>
  </si>
  <si>
    <t>עזריאלי אגח ה- קבוצת עזריאלי בע"מ (לשעבר קנית מימון)</t>
  </si>
  <si>
    <t>1156603</t>
  </si>
  <si>
    <t>עזריאלי אגח ו- קבוצת עזריאלי בע"מ (לשעבר קנית מימון)</t>
  </si>
  <si>
    <t>1156611</t>
  </si>
  <si>
    <t>עזריאלי אגח ז- קבוצת עזריאלי בע"מ (לשעבר קנית מימון)</t>
  </si>
  <si>
    <t>1178672</t>
  </si>
  <si>
    <t>עזריאלי אגח ח- קבוצת עזריאלי בע"מ (לשעבר קנית מימון)</t>
  </si>
  <si>
    <t>1178680</t>
  </si>
  <si>
    <t>עזריאלי קבוצה אגח ב סחיר- קבוצת עזריאלי בע"מ (לשעבר קנית מימון)</t>
  </si>
  <si>
    <t>1134436</t>
  </si>
  <si>
    <t>פועלים הנפ הת טו- הפועלים הנפקות בע"מ</t>
  </si>
  <si>
    <t>1940543</t>
  </si>
  <si>
    <t>10/11/16</t>
  </si>
  <si>
    <t>*גב ים     אגח ט- חברת גב-ים לקרקעות בע"מ</t>
  </si>
  <si>
    <t>7590219</t>
  </si>
  <si>
    <t>520001736</t>
  </si>
  <si>
    <t>ilAA</t>
  </si>
  <si>
    <t>27/02/20</t>
  </si>
  <si>
    <t>*גב ים אגח י- חברת גב-ים לקרקעות בע"מ</t>
  </si>
  <si>
    <t>7590284</t>
  </si>
  <si>
    <t>31/05/22</t>
  </si>
  <si>
    <t>*גב ים סד' ו'- חברת גב-ים לקרקעות בע"מ</t>
  </si>
  <si>
    <t>7590128</t>
  </si>
  <si>
    <t>31/10/16</t>
  </si>
  <si>
    <t>*מבנה אגח כה- מבנה נדל"ן (כ.ד)  בע"מ</t>
  </si>
  <si>
    <t>2260636</t>
  </si>
  <si>
    <t>520024126</t>
  </si>
  <si>
    <t>*מבני תעש אגח כג- מבנה נדל"ן (כ.ד)  בע"מ</t>
  </si>
  <si>
    <t>2260545</t>
  </si>
  <si>
    <t>28/11/19</t>
  </si>
  <si>
    <t>*מבני תעש אגח כד- מבנה נדל"ן (כ.ד)  בע"מ</t>
  </si>
  <si>
    <t>2260552</t>
  </si>
  <si>
    <t>*מבני תעשיה  אגח כ- מבנה נדל"ן (כ.ד)  בע"מ</t>
  </si>
  <si>
    <t>2260495</t>
  </si>
  <si>
    <t>04/09/17</t>
  </si>
  <si>
    <t>*מבני תעשיה אגח יז- מבנה נדל"ן (כ.ד)  בע"מ</t>
  </si>
  <si>
    <t>2260446</t>
  </si>
  <si>
    <t>22/02/17</t>
  </si>
  <si>
    <t>*מליסרון  אגח יח- מליסרון בע"מ</t>
  </si>
  <si>
    <t>3230372</t>
  </si>
  <si>
    <t>520037789</t>
  </si>
  <si>
    <t>*מליסרון  אגח יט- מליסרון בע"מ</t>
  </si>
  <si>
    <t>3230398</t>
  </si>
  <si>
    <t>*מליסרון אג"ח יג- מליסרון בע"מ</t>
  </si>
  <si>
    <t>3230224</t>
  </si>
  <si>
    <t>10/06/18</t>
  </si>
  <si>
    <t>*מליסרון אגח ו- מליסרון בע"מ</t>
  </si>
  <si>
    <t>3230125</t>
  </si>
  <si>
    <t>*מליסרון אגח י'- מליסרון בע"מ</t>
  </si>
  <si>
    <t>3230190</t>
  </si>
  <si>
    <t>22/03/18</t>
  </si>
  <si>
    <t>*מליסרון אגח יד- מליסרון בע"מ</t>
  </si>
  <si>
    <t>3230232</t>
  </si>
  <si>
    <t>09/05/17</t>
  </si>
  <si>
    <t>*מליסרון אגח יז- מליסרון בע"מ</t>
  </si>
  <si>
    <t>3230273</t>
  </si>
  <si>
    <t>06/03/18</t>
  </si>
  <si>
    <t>*מליסרון אגח כ- מליסרון בע"מ</t>
  </si>
  <si>
    <t>3230422</t>
  </si>
  <si>
    <t>31/08/21</t>
  </si>
  <si>
    <t>*מליסרון טז'- מליסרון בע"מ</t>
  </si>
  <si>
    <t>3230265</t>
  </si>
  <si>
    <t>15/01/17</t>
  </si>
  <si>
    <t>*רבוע נדלן אגח ח- רבוע כחול נדל"ן בע"מ</t>
  </si>
  <si>
    <t>1157569</t>
  </si>
  <si>
    <t>513765859</t>
  </si>
  <si>
    <t>29/10/20</t>
  </si>
  <si>
    <t>*ריט 1 אגח ד- ריט 1 בע"מ</t>
  </si>
  <si>
    <t>1129899</t>
  </si>
  <si>
    <t>513821488</t>
  </si>
  <si>
    <t>17/04/18</t>
  </si>
  <si>
    <t>*ריט 1 אגח ו- ריט 1 בע"מ</t>
  </si>
  <si>
    <t>1138544</t>
  </si>
  <si>
    <t>18/09/16</t>
  </si>
  <si>
    <t>*ריט 1 אגח ז- ריט 1 בע"מ</t>
  </si>
  <si>
    <t>1171271</t>
  </si>
  <si>
    <t>*ריט 1 סד ה- ריט 1 בע"מ</t>
  </si>
  <si>
    <t>1136753</t>
  </si>
  <si>
    <t>08/12/16</t>
  </si>
  <si>
    <t>איירפורט אגח ה- איירפורט סיטי בע"מ</t>
  </si>
  <si>
    <t>1133487</t>
  </si>
  <si>
    <t>511659401</t>
  </si>
  <si>
    <t>אמות אגח ד- אמות השקעות בע"מ</t>
  </si>
  <si>
    <t>1133149</t>
  </si>
  <si>
    <t>520026683</t>
  </si>
  <si>
    <t>Aa2.il</t>
  </si>
  <si>
    <t>14/12/16</t>
  </si>
  <si>
    <t>אמות אגח ו- אמות השקעות בע"מ</t>
  </si>
  <si>
    <t>1158609</t>
  </si>
  <si>
    <t>31/07/19</t>
  </si>
  <si>
    <t>אמות אגח ח- אמות השקעות בע"מ</t>
  </si>
  <si>
    <t>1172782</t>
  </si>
  <si>
    <t>28/02/21</t>
  </si>
  <si>
    <t>ארפורט אגח ט- איירפורט סיטי בע"מ</t>
  </si>
  <si>
    <t>1160944</t>
  </si>
  <si>
    <t>31/10/19</t>
  </si>
  <si>
    <t>ביג  ח- ביג מרכזי קניות (2004) בע"מ</t>
  </si>
  <si>
    <t>1138924</t>
  </si>
  <si>
    <t>513623314</t>
  </si>
  <si>
    <t>AA</t>
  </si>
  <si>
    <t>09/01/17</t>
  </si>
  <si>
    <t>ביג אגח יד- ביג מרכזי קניות (2004) בע"מ</t>
  </si>
  <si>
    <t>1161512</t>
  </si>
  <si>
    <t>30/01/20</t>
  </si>
  <si>
    <t>ביג יא- ביג מרכזי קניות (2004) בע"מ</t>
  </si>
  <si>
    <t>1151117</t>
  </si>
  <si>
    <t>29/07/18</t>
  </si>
  <si>
    <t>ישרס אגח טו- ישרס חברה להשקעות בע"מ</t>
  </si>
  <si>
    <t>6130207</t>
  </si>
  <si>
    <t>520017807</t>
  </si>
  <si>
    <t>20/09/16</t>
  </si>
  <si>
    <t>ישרס אגח יח- ישרס חברה להשקעות בע"מ</t>
  </si>
  <si>
    <t>6130280</t>
  </si>
  <si>
    <t>לאומי התח נד 403- בנק לאומי לישראל בע"מ</t>
  </si>
  <si>
    <t>6040430</t>
  </si>
  <si>
    <t>לאומי התח נד40- בנק לאומי לישראל בע"מ</t>
  </si>
  <si>
    <t>6040471</t>
  </si>
  <si>
    <t>לאומי התח נדח' סד' 405- בנק לאומי לישראל בע"מ</t>
  </si>
  <si>
    <t>6040620</t>
  </si>
  <si>
    <t>31/03/22</t>
  </si>
  <si>
    <t>לאומי כתבי התח נד סד' 401- בנק לאומי לישראל בע"מ</t>
  </si>
  <si>
    <t>6040380</t>
  </si>
  <si>
    <t>09/07/18</t>
  </si>
  <si>
    <t>לאומי כתבי התח נד סד' 402- בנק לאומי לישראל בע"מ</t>
  </si>
  <si>
    <t>6040398</t>
  </si>
  <si>
    <t>פועלים הנ הת יח- הפועלים הנפקות בע"מ</t>
  </si>
  <si>
    <t>1940600</t>
  </si>
  <si>
    <t>פועלים הנפ הת כ- הפועלים הנפקות בע"מ</t>
  </si>
  <si>
    <t>1940691</t>
  </si>
  <si>
    <t>פועלים הנפקות התחייבות נדחית ס- הפועלים הנפקות בע"מ</t>
  </si>
  <si>
    <t>1940626</t>
  </si>
  <si>
    <t>פועלים הנפקות כא COCO- הפועלים הנפקות בע"מ</t>
  </si>
  <si>
    <t>1940725</t>
  </si>
  <si>
    <t>31/05/20</t>
  </si>
  <si>
    <t>פועלים התחייבות נדחים ה'- בנק הפועלים בע"מ</t>
  </si>
  <si>
    <t>6620462</t>
  </si>
  <si>
    <t>פועלים התחייבות נדחים ו- בנק הפועלים בע"מ</t>
  </si>
  <si>
    <t>6620553</t>
  </si>
  <si>
    <t>פועלים התחייבות נדחים ז'- בנק הפועלים בע"מ</t>
  </si>
  <si>
    <t>1191329</t>
  </si>
  <si>
    <t>שלמה החז אגח טז- ש.שלמה החזקות בע"מ</t>
  </si>
  <si>
    <t>1410281</t>
  </si>
  <si>
    <t>520034372</t>
  </si>
  <si>
    <t>שלמה החז אגח יח- ש.שלמה החזקות בע"מ</t>
  </si>
  <si>
    <t>1410307</t>
  </si>
  <si>
    <t>11/10/18</t>
  </si>
  <si>
    <t>שלמה החז אגח כ- ש.שלמה החזקות בע"מ</t>
  </si>
  <si>
    <t>1192749</t>
  </si>
  <si>
    <t>*מגה אור אג8- מגה אור החזקות בע"מ</t>
  </si>
  <si>
    <t>1147602</t>
  </si>
  <si>
    <t>513257873</t>
  </si>
  <si>
    <t>ilAA-</t>
  </si>
  <si>
    <t>13/06/18</t>
  </si>
  <si>
    <t>*מליסרון  אגח כא- מליסרון בע"מ</t>
  </si>
  <si>
    <t>1194638</t>
  </si>
  <si>
    <t>*רבוע נדלן אגח ו- רבוע כחול נדל"ן בע"מ</t>
  </si>
  <si>
    <t>1140607</t>
  </si>
  <si>
    <t>*ריבוע נדלן אגח ט- רבוע כחול נדל"ן בע"מ</t>
  </si>
  <si>
    <t>1174556</t>
  </si>
  <si>
    <t>31/03/21</t>
  </si>
  <si>
    <t>אדמה אגח ב- אדמה פתרונות לחקלאות בע"מ</t>
  </si>
  <si>
    <t>1110915</t>
  </si>
  <si>
    <t>520043605</t>
  </si>
  <si>
    <t>כימיה, גומי ופלסטיק</t>
  </si>
  <si>
    <t>06/09/16</t>
  </si>
  <si>
    <t>בזק אגח 10- בזק החברה הישראלית לתקשורת בע"מ</t>
  </si>
  <si>
    <t>2300184</t>
  </si>
  <si>
    <t>520031931</t>
  </si>
  <si>
    <t>Aa3.il</t>
  </si>
  <si>
    <t>03/01/18</t>
  </si>
  <si>
    <t>בזק אגח 12- בזק החברה הישראלית לתקשורת בע"מ</t>
  </si>
  <si>
    <t>2300242</t>
  </si>
  <si>
    <t>בזק אגח 14- בזק החברה הישראלית לתקשורת בע"מ</t>
  </si>
  <si>
    <t>2300317</t>
  </si>
  <si>
    <t>ביג אג"ח ט'- ביג מרכזי קניות (2004) בע"מ</t>
  </si>
  <si>
    <t>1141050</t>
  </si>
  <si>
    <t>11/02/18</t>
  </si>
  <si>
    <t>ביג אגח ז- ביג מרכזי קניות (2004) בע"מ</t>
  </si>
  <si>
    <t>1136084</t>
  </si>
  <si>
    <t>12/12/16</t>
  </si>
  <si>
    <t>ביג אגח טו- ביג מרכזי קניות (2004) בע"מ</t>
  </si>
  <si>
    <t>1162221</t>
  </si>
  <si>
    <t>ביג אגח יח- ביג מרכזי קניות (2004) בע"מ</t>
  </si>
  <si>
    <t>1174226</t>
  </si>
  <si>
    <t>ביג אגח כ- ביג מרכזי קניות (2004) בע"מ</t>
  </si>
  <si>
    <t>1186188</t>
  </si>
  <si>
    <t>AA-</t>
  </si>
  <si>
    <t>ביג מרכזי קניות יב- ביג מרכזי קניות (2004) בע"מ</t>
  </si>
  <si>
    <t>1156231</t>
  </si>
  <si>
    <t>בילאומי הנפקות כד- הבינלאומי הראשון הנפקות בע"מ</t>
  </si>
  <si>
    <t>1151000</t>
  </si>
  <si>
    <t>16/07/18</t>
  </si>
  <si>
    <t>בינלאומי הנפק התח כו- הבינלאומי הראשון הנפקות בע"מ</t>
  </si>
  <si>
    <t>1185537</t>
  </si>
  <si>
    <t>בינלאומי הנפק התח כז- הבינלאומי הראשון הנפקות בע"מ</t>
  </si>
  <si>
    <t>1189497</t>
  </si>
  <si>
    <t>29/09/22</t>
  </si>
  <si>
    <t>בינלאומי כה COCO- הבינלאומי הראשון הנפקות בע"מ</t>
  </si>
  <si>
    <t>1167030</t>
  </si>
  <si>
    <t>דיסקונט כתבי התחייבות נדחים ז- דיסקונט מנפיקים בע"מ</t>
  </si>
  <si>
    <t>7480247</t>
  </si>
  <si>
    <t>דיסקונט מנ נד ו- דיסקונט מנפיקים בע"מ</t>
  </si>
  <si>
    <t>7480197</t>
  </si>
  <si>
    <t>דיסקונט מנ נד ח- דיסקונט מנפיקים בע"מ</t>
  </si>
  <si>
    <t>7480312</t>
  </si>
  <si>
    <t>דיסקונט מנ נד ט- דיסקונט מנפיקים בע"מ</t>
  </si>
  <si>
    <t>1191246</t>
  </si>
  <si>
    <t>הפניקס אגח 5- הפניקס אחזקות בע"מ</t>
  </si>
  <si>
    <t>7670284</t>
  </si>
  <si>
    <t>520017450</t>
  </si>
  <si>
    <t>ביטוח</t>
  </si>
  <si>
    <t>30/09/20</t>
  </si>
  <si>
    <t>הראל הנפק אגח ו- הראל ביטוח מימון והנפקות בע"מ</t>
  </si>
  <si>
    <t>1126069</t>
  </si>
  <si>
    <t>513834200</t>
  </si>
  <si>
    <t>הראל הנפק אגח ז- הראל ביטוח מימון והנפקות בע"מ</t>
  </si>
  <si>
    <t>1126077</t>
  </si>
  <si>
    <t>ישרס אגח טז- ישרס חברה להשקעות בע"מ</t>
  </si>
  <si>
    <t>6130223</t>
  </si>
  <si>
    <t>06/02/18</t>
  </si>
  <si>
    <t>ישרס אגח יג- ישרס חברה להשקעות בע"מ</t>
  </si>
  <si>
    <t>6130181</t>
  </si>
  <si>
    <t>ישרס אגח יט- ישרס חברה להשקעות בע"מ</t>
  </si>
  <si>
    <t>6130348</t>
  </si>
  <si>
    <t>כללביט אגח ט- כללביט מימון בע"מ</t>
  </si>
  <si>
    <t>1136050</t>
  </si>
  <si>
    <t>513754069</t>
  </si>
  <si>
    <t>מז טפ הנפק הת 48- מזרחי טפחות חברה להנפקות בע"מ</t>
  </si>
  <si>
    <t>2310266</t>
  </si>
  <si>
    <t>21/10/18</t>
  </si>
  <si>
    <t>מז טפ הנפק כתבי הת50 coco- מזרחי טפחות חברה להנפקות בע"מ</t>
  </si>
  <si>
    <t>2310290</t>
  </si>
  <si>
    <t>מזטפ הנפ הת65- מזרחי טפחות חברה להנפקות בע"מ</t>
  </si>
  <si>
    <t>1191675</t>
  </si>
  <si>
    <t>מזרחי כתבי התחייבות נדחים 53- מזרחי טפחות חברה להנפקות בע"מ</t>
  </si>
  <si>
    <t>2310399</t>
  </si>
  <si>
    <t>סלע נדלן אגח ב- סלע קפיטל נדל"ן בע"מ</t>
  </si>
  <si>
    <t>1132927</t>
  </si>
  <si>
    <t>513992529</t>
  </si>
  <si>
    <t>21/09/16</t>
  </si>
  <si>
    <t>סלע נדלן אגח ג- סלע קפיטל נדל"ן בע"מ</t>
  </si>
  <si>
    <t>1138973</t>
  </si>
  <si>
    <t>12/02/18</t>
  </si>
  <si>
    <t>סלע נדלן אגח ד- סלע קפיטל נדל"ן בע"מ</t>
  </si>
  <si>
    <t>1167147</t>
  </si>
  <si>
    <t>פניקס הון אגח ה- הפניקס גיוסי הון (2009) בע"מ</t>
  </si>
  <si>
    <t>1135417</t>
  </si>
  <si>
    <t>514290345</t>
  </si>
  <si>
    <t>05/03/17</t>
  </si>
  <si>
    <t>*ג'נריישן קפיטל אגח ב- ג'נריישן קפיטל בע"מ</t>
  </si>
  <si>
    <t>1177526</t>
  </si>
  <si>
    <t>515846558</t>
  </si>
  <si>
    <t>ilA+</t>
  </si>
  <si>
    <t>30/06/22</t>
  </si>
  <si>
    <t>*ג'נריישן קפיטל אגח ג- ג'נריישן קפיטל בע"מ</t>
  </si>
  <si>
    <t>1184555</t>
  </si>
  <si>
    <t>*מגה אור   אגח ו- מגה אור החזקות בע"מ</t>
  </si>
  <si>
    <t>1138668</t>
  </si>
  <si>
    <t>25/07/18</t>
  </si>
  <si>
    <t>*מגה אור אגח ד- מגה אור החזקות בע"מ</t>
  </si>
  <si>
    <t>1130632</t>
  </si>
  <si>
    <t>*מגה אור אגח ז- מגה אור החזקות בע"מ</t>
  </si>
  <si>
    <t>1141696</t>
  </si>
  <si>
    <t>*מגה אור אגח ט- מגה אור החזקות בע"מ</t>
  </si>
  <si>
    <t>1165141</t>
  </si>
  <si>
    <t>*מגה אור אגח י- מגה אור החזקות בע"מ</t>
  </si>
  <si>
    <t>1178367</t>
  </si>
  <si>
    <t>*מגה אור אגח יא- מגה אור החזקות בע"מ</t>
  </si>
  <si>
    <t>1178375</t>
  </si>
  <si>
    <t>*פז נפט  ו- פז חברת הנפט בע"מ</t>
  </si>
  <si>
    <t>1139542</t>
  </si>
  <si>
    <t>510216054</t>
  </si>
  <si>
    <t>01/12/16</t>
  </si>
  <si>
    <t>*פז נפט אגח ז- פז חברת הנפט בע"מ</t>
  </si>
  <si>
    <t>1142595</t>
  </si>
  <si>
    <t>06/06/18</t>
  </si>
  <si>
    <t>אלבר אג"ח יז- אלבר שירותי מימונית בע"מ</t>
  </si>
  <si>
    <t>1158732</t>
  </si>
  <si>
    <t>512025891</t>
  </si>
  <si>
    <t>אלבר אגח יט- אלבר שירותי מימונית בע"מ</t>
  </si>
  <si>
    <t>1191824</t>
  </si>
  <si>
    <t>אלדן תחבורה אגח ה- אלדן תחבורה בע"מ</t>
  </si>
  <si>
    <t>1155357</t>
  </si>
  <si>
    <t>510454333</t>
  </si>
  <si>
    <t>30/04/19</t>
  </si>
  <si>
    <t>אלדן תחבורה אגח ז- אלדן תחבורה בע"מ</t>
  </si>
  <si>
    <t>1184779</t>
  </si>
  <si>
    <t>אלדן תחבורה אגח ח- אלדן תחבורה בע"מ</t>
  </si>
  <si>
    <t>1192442</t>
  </si>
  <si>
    <t>גירון אגח ו- גירון פיתוח ובניה בע"מ</t>
  </si>
  <si>
    <t>1139849</t>
  </si>
  <si>
    <t>520044520</t>
  </si>
  <si>
    <t>A1.il</t>
  </si>
  <si>
    <t>29/11/18</t>
  </si>
  <si>
    <t>גירון אגח ז- גירון פיתוח ובניה בע"מ</t>
  </si>
  <si>
    <t>1142629</t>
  </si>
  <si>
    <t>19/12/17</t>
  </si>
  <si>
    <t>גירון אגח ח- גירון פיתוח ובניה בע"מ</t>
  </si>
  <si>
    <t>1183151</t>
  </si>
  <si>
    <t>מימון ישיר אגח ג- מימון ישיר מקבוצת ישיר 2006 בע"מ</t>
  </si>
  <si>
    <t>1171214</t>
  </si>
  <si>
    <t>513893123</t>
  </si>
  <si>
    <t>אשראי חוץ בנקאי</t>
  </si>
  <si>
    <t>מימון ישיר אגח ה- מימון ישיר מקבוצת ישיר 2006 בע"מ</t>
  </si>
  <si>
    <t>1182831</t>
  </si>
  <si>
    <t>מימון ישיר אגח ו- מימון ישיר מקבוצת ישיר 2006 בע"מ</t>
  </si>
  <si>
    <t>1191659</t>
  </si>
  <si>
    <t>מימון ישיר ד- מימון ישיר מקבוצת ישיר 2006 בע"מ</t>
  </si>
  <si>
    <t>1175660</t>
  </si>
  <si>
    <t>*סלקום אגח ח- סלקום ישראל בע"מ</t>
  </si>
  <si>
    <t>1132828</t>
  </si>
  <si>
    <t>511930125</t>
  </si>
  <si>
    <t>ilA</t>
  </si>
  <si>
    <t>07/02/18</t>
  </si>
  <si>
    <t>אפי נכסים אגח 8- אפי נכסים בע"מ</t>
  </si>
  <si>
    <t>1142231</t>
  </si>
  <si>
    <t>510560188</t>
  </si>
  <si>
    <t>נדלן מניב בחו"ל</t>
  </si>
  <si>
    <t>A2.il</t>
  </si>
  <si>
    <t>אפי נכסים אגח יא- אפי נכסים בע"מ</t>
  </si>
  <si>
    <t>1171628</t>
  </si>
  <si>
    <t>אפי נכסים אגח יג- אפי נכסים בע"מ</t>
  </si>
  <si>
    <t>1178292</t>
  </si>
  <si>
    <t>אפי נכסים אגח יד- אפי נכסים בע"מ</t>
  </si>
  <si>
    <t>1184530</t>
  </si>
  <si>
    <t>אשטרום קבוצה אגח ד- קבוצת אשטרום</t>
  </si>
  <si>
    <t>1182989</t>
  </si>
  <si>
    <t>510381601</t>
  </si>
  <si>
    <t>בנייה</t>
  </si>
  <si>
    <t>ג'י סיטי אגח טו- ג'י סיטי בע"מ</t>
  </si>
  <si>
    <t>1260769</t>
  </si>
  <si>
    <t>520033234</t>
  </si>
  <si>
    <t>הכשרת ישוב אגח 21- חברת הכשרת הישוב בישראל בע"מ</t>
  </si>
  <si>
    <t>6120224</t>
  </si>
  <si>
    <t>520020116</t>
  </si>
  <si>
    <t>נכסים ובנין אגח י- חברה לנכסים ולבנין בע"מ</t>
  </si>
  <si>
    <t>1193630</t>
  </si>
  <si>
    <t>520025438</t>
  </si>
  <si>
    <t>*או פי סי אגח ב'- או.פי.סי. אנרגיה בע"מ</t>
  </si>
  <si>
    <t>1166057</t>
  </si>
  <si>
    <t>514401702</t>
  </si>
  <si>
    <t>ilA-</t>
  </si>
  <si>
    <t>*פתאל החזקות אגח ד- פתאל החזקות 1998 בע"מ</t>
  </si>
  <si>
    <t>1188192</t>
  </si>
  <si>
    <t>512607888</t>
  </si>
  <si>
    <t>A-</t>
  </si>
  <si>
    <t>גזית גלוב אגח יד- ג'י סיטי בע"מ</t>
  </si>
  <si>
    <t>1260736</t>
  </si>
  <si>
    <t>ג'י סיטי  אגח יג- ג'י סיטי בע"מ</t>
  </si>
  <si>
    <t>1260652</t>
  </si>
  <si>
    <t>A3.il</t>
  </si>
  <si>
    <t>18/02/18</t>
  </si>
  <si>
    <t>ג'י סיטי אגח יב- ג'י סיטי בע"מ</t>
  </si>
  <si>
    <t>1260603</t>
  </si>
  <si>
    <t>21/02/18</t>
  </si>
  <si>
    <t>הכשרת הישוב אג"ח 23- חברת הכשרת הישוב בישראל בע"מ</t>
  </si>
  <si>
    <t>6120323</t>
  </si>
  <si>
    <t>מגוריט אגח ב- מגוריט ישראל בעמ</t>
  </si>
  <si>
    <t>1168350</t>
  </si>
  <si>
    <t>515434074</t>
  </si>
  <si>
    <t>31/08/20</t>
  </si>
  <si>
    <t>מגוריט אגח ג- מגוריט ישראל בעמ</t>
  </si>
  <si>
    <t>1175975</t>
  </si>
  <si>
    <t>מגוריט אגח ד- מגוריט ישראל בעמ</t>
  </si>
  <si>
    <t>1185834</t>
  </si>
  <si>
    <t>28/04/22</t>
  </si>
  <si>
    <t>מגוריט אגח ה- מגוריט ישראל בעמ</t>
  </si>
  <si>
    <t>1192129</t>
  </si>
  <si>
    <t>LLOYDS 8.5 PERP_28- LLOYDS BANKING GROUP PLC</t>
  </si>
  <si>
    <t>XS2575900977</t>
  </si>
  <si>
    <t>28102</t>
  </si>
  <si>
    <t>Banks</t>
  </si>
  <si>
    <t>BB-</t>
  </si>
  <si>
    <t>*נופר אנרג אגח א- ע.י נופר אנרגי' בע"מ</t>
  </si>
  <si>
    <t>1179340</t>
  </si>
  <si>
    <t>514599943</t>
  </si>
  <si>
    <t>אנרגיה מתחדשת</t>
  </si>
  <si>
    <t>*קרדן אן וי אגח ב- קרדן אן.וי.</t>
  </si>
  <si>
    <t>1113034</t>
  </si>
  <si>
    <t>520041005</t>
  </si>
  <si>
    <t>ארי נדלן אגח א- ארי נדל"ן(ארנה) השקעות בע"מ</t>
  </si>
  <si>
    <t>3660156</t>
  </si>
  <si>
    <t>520038332</t>
  </si>
  <si>
    <t>מניבים ריט אג 1- מניבים קרן הריט החדשה בע"מ</t>
  </si>
  <si>
    <t>1140581</t>
  </si>
  <si>
    <t>515327120</t>
  </si>
  <si>
    <t>מניבים ריט אגח ב- מניבים קרן הריט החדשה בע"מ</t>
  </si>
  <si>
    <t>1155928</t>
  </si>
  <si>
    <t>מניבים ריט אגח ג- מניבים קרן הריט החדשה בע"מ</t>
  </si>
  <si>
    <t>1177658</t>
  </si>
  <si>
    <t>מניבים ריט אגח ד- מניבים קרן הריט החדשה בע"מ</t>
  </si>
  <si>
    <t>1193929</t>
  </si>
  <si>
    <t>משק אנרגיה אגח א- משק אנרגיה-אנרגיות מתחדשות בע"מ</t>
  </si>
  <si>
    <t>1169531</t>
  </si>
  <si>
    <t>516167343</t>
  </si>
  <si>
    <t>30/11/20</t>
  </si>
  <si>
    <t>דיסקונט אגח יד- דיסקונט מנפיקים בע"מ</t>
  </si>
  <si>
    <t>7480163</t>
  </si>
  <si>
    <t>פועלים אגח 100- בנק הפועלים בע"מ</t>
  </si>
  <si>
    <t>6620488</t>
  </si>
  <si>
    <t>תעשיה אוירית אגח ד- התעשיה האוירית לישראל בע"מ</t>
  </si>
  <si>
    <t>1133131</t>
  </si>
  <si>
    <t>520027194</t>
  </si>
  <si>
    <t>ביטחוניות</t>
  </si>
  <si>
    <t>10/05/17</t>
  </si>
  <si>
    <t>*אייסיאל   אגח ז- איי.סי.אל גרופ בע"מ (דואלי)</t>
  </si>
  <si>
    <t>2810372</t>
  </si>
  <si>
    <t>520027830</t>
  </si>
  <si>
    <t>*גב ים אגח ח- חברת גב-ים לקרקעות בע"מ</t>
  </si>
  <si>
    <t>7590151</t>
  </si>
  <si>
    <t>10/09/17</t>
  </si>
  <si>
    <t>*ישראמקו אגח ג- ישראמקו נגב 2 שותפות מוגבלת</t>
  </si>
  <si>
    <t>2320232</t>
  </si>
  <si>
    <t>550010003</t>
  </si>
  <si>
    <t>חיפושי נפט וגז</t>
  </si>
  <si>
    <t>*שופרסל אגח ז- שופר-סל בע"מ</t>
  </si>
  <si>
    <t>7770258</t>
  </si>
  <si>
    <t>520022732</t>
  </si>
  <si>
    <t>רשתות שיווק</t>
  </si>
  <si>
    <t>אמות אגח ה- אמות השקעות בע"מ</t>
  </si>
  <si>
    <t>1138114</t>
  </si>
  <si>
    <t>03/01/17</t>
  </si>
  <si>
    <t>אמות אגח ז- אמות השקעות בע"מ</t>
  </si>
  <si>
    <t>1162866</t>
  </si>
  <si>
    <t>ביג אגח ו- ביג מרכזי קניות (2004) בע"מ</t>
  </si>
  <si>
    <t>1132521</t>
  </si>
  <si>
    <t>וילאר אינטרנ' ח'- וילאר אינטרנשיונל בע"מ</t>
  </si>
  <si>
    <t>4160156</t>
  </si>
  <si>
    <t>520038910</t>
  </si>
  <si>
    <t>מנורה הון ד- מנורה חברה לביטוח בע"מ</t>
  </si>
  <si>
    <t>1135920</t>
  </si>
  <si>
    <t>520042540</t>
  </si>
  <si>
    <t>30/05/19</t>
  </si>
  <si>
    <t>שלמה החז אגח יז- ש.שלמה החזקות בע"מ</t>
  </si>
  <si>
    <t>1410299</t>
  </si>
  <si>
    <t>שלמה החז אגח יט- ש.שלמה החזקות בע"מ</t>
  </si>
  <si>
    <t>1192731</t>
  </si>
  <si>
    <t>בזק אגח 13- בזק החברה הישראלית לתקשורת בע"מ</t>
  </si>
  <si>
    <t>2300309</t>
  </si>
  <si>
    <t>בזק אגח 9- בזק החברה הישראלית לתקשורת בע"מ</t>
  </si>
  <si>
    <t>2300176</t>
  </si>
  <si>
    <t>31/05/18</t>
  </si>
  <si>
    <t>גמא אגח ג- גמא ניהול וסליקה בע"מ</t>
  </si>
  <si>
    <t>1185941</t>
  </si>
  <si>
    <t>512711789</t>
  </si>
  <si>
    <t>הראל הנפ אגח טו- הראל ביטוח מימון והנפקות בע"מ</t>
  </si>
  <si>
    <t>1143130</t>
  </si>
  <si>
    <t>06/12/18</t>
  </si>
  <si>
    <t>הראל הנפ אגח טז- הראל ביטוח מימון והנפקות בע"מ</t>
  </si>
  <si>
    <t>1157601</t>
  </si>
  <si>
    <t>הראל הנפ אגח יד- הראל ביטוח מימון והנפקות בע"מ</t>
  </si>
  <si>
    <t>1143122</t>
  </si>
  <si>
    <t>הראל הנפק אגח יח- הראל ביטוח מימון והנפקות בע"מ</t>
  </si>
  <si>
    <t>1182666</t>
  </si>
  <si>
    <t>הראל הנפקות יב ש- הראל ביטוח מימון והנפקות בע"מ</t>
  </si>
  <si>
    <t>1138163</t>
  </si>
  <si>
    <t>01/11/16</t>
  </si>
  <si>
    <t>יוניברסל אגח ב- יוניברסל מוטורס  ישראל בע"מ</t>
  </si>
  <si>
    <t>1141647</t>
  </si>
  <si>
    <t>511809071</t>
  </si>
  <si>
    <t>מסחר</t>
  </si>
  <si>
    <t>כללביט אגח י'- כללביט מימון בע"מ</t>
  </si>
  <si>
    <t>1136068</t>
  </si>
  <si>
    <t>כללביט אגח יא- כללביט מימון בע"מ</t>
  </si>
  <si>
    <t>1160647</t>
  </si>
  <si>
    <t>כללביט כתהתנ אגח יב- כללביט מימון בע"מ</t>
  </si>
  <si>
    <t>1179928</t>
  </si>
  <si>
    <t>מנורה הון אגח ז- מנורה מבטחים גיוס הון בע"מ</t>
  </si>
  <si>
    <t>1184191</t>
  </si>
  <si>
    <t>513937714</t>
  </si>
  <si>
    <t>מנורה הון התח 5- מנורה מבטחים גיוס הון בע"מ</t>
  </si>
  <si>
    <t>1143411</t>
  </si>
  <si>
    <t>20/02/18</t>
  </si>
  <si>
    <t>פניקס הון אגח ח- הפניקס גיוסי הון (2009) בע"מ</t>
  </si>
  <si>
    <t>1139815</t>
  </si>
  <si>
    <t>פניקס הון אגח ט- הפניקס גיוסי הון (2009) בע"מ</t>
  </si>
  <si>
    <t>1155522</t>
  </si>
  <si>
    <t>06/11/18</t>
  </si>
  <si>
    <t>פניקס הון אגח יא- הפניקס גיוסי הון (2009) בע"מ</t>
  </si>
  <si>
    <t>1159359</t>
  </si>
  <si>
    <t>קרסו אגח ב- קרסו מוטורס בע"מ</t>
  </si>
  <si>
    <t>1139591</t>
  </si>
  <si>
    <t>514065283</t>
  </si>
  <si>
    <t>11/12/16</t>
  </si>
  <si>
    <t>קרסו מוטורס   אגח ג- קרסו מוטורס בע"מ</t>
  </si>
  <si>
    <t>1141829</t>
  </si>
  <si>
    <t>20/09/18</t>
  </si>
  <si>
    <t>קרסו מוטורס אגח א- קרסו מוטורס בע"מ</t>
  </si>
  <si>
    <t>1136464</t>
  </si>
  <si>
    <t>22/05/18</t>
  </si>
  <si>
    <t>קרסו מוטורס אגח ד- קרסו מוטורס בע"מ</t>
  </si>
  <si>
    <t>1173566</t>
  </si>
  <si>
    <t>*אלקטרה    אגח ד- אלקטרה בע"מ</t>
  </si>
  <si>
    <t>7390149</t>
  </si>
  <si>
    <t>520028911</t>
  </si>
  <si>
    <t>*אלקטרה אגח ה- אלקטרה בע"מ</t>
  </si>
  <si>
    <t>7390222</t>
  </si>
  <si>
    <t>10/12/18</t>
  </si>
  <si>
    <t>*דמרי      אגח ז- י.ח.דמרי בניה ופיתוח בע"מ</t>
  </si>
  <si>
    <t>1141191</t>
  </si>
  <si>
    <t>511399388</t>
  </si>
  <si>
    <t>*דמרי אגח ט- י.ח.דמרי בניה ופיתוח בע"מ</t>
  </si>
  <si>
    <t>1168368</t>
  </si>
  <si>
    <t>*פז נפט  אגח ח- פז חברת הנפט בע"מ</t>
  </si>
  <si>
    <t>1162817</t>
  </si>
  <si>
    <t>*פז נפט אגח ד- פז חברת הנפט בע"מ</t>
  </si>
  <si>
    <t>1132505</t>
  </si>
  <si>
    <t>26/10/16</t>
  </si>
  <si>
    <t>*פרטנר אגח ו- חברת פרטנר תקשורת בע"מ</t>
  </si>
  <si>
    <t>1141415</t>
  </si>
  <si>
    <t>520044314</t>
  </si>
  <si>
    <t>15/05/18</t>
  </si>
  <si>
    <t>*פרטנר אגח ז- חברת פרטנר תקשורת בע"מ</t>
  </si>
  <si>
    <t>1156397</t>
  </si>
  <si>
    <t>*שפיר הנדסה  אג"ח א- שפיר הנדסה ותעשיה בע"מ</t>
  </si>
  <si>
    <t>1136134</t>
  </si>
  <si>
    <t>514892801</t>
  </si>
  <si>
    <t>מתכת ומוצרי בניה</t>
  </si>
  <si>
    <t>*שפיר הנדסה אגח ב- שפיר הנדסה ותעשיה בע"מ</t>
  </si>
  <si>
    <t>1141951</t>
  </si>
  <si>
    <t>אלבר אג"ח יח- אלבר שירותי מימונית בע"מ</t>
  </si>
  <si>
    <t>1158740</t>
  </si>
  <si>
    <t>אלבר אגח כ- אלבר שירותי מימונית בע"מ</t>
  </si>
  <si>
    <t>1191832</t>
  </si>
  <si>
    <t>אלדן תחבורה אגח ט- אלדן תחבורה בע"מ</t>
  </si>
  <si>
    <t>1192459</t>
  </si>
  <si>
    <t>בזן אגח ה- בתי זקוק לנפט בע"מ</t>
  </si>
  <si>
    <t>2590388</t>
  </si>
  <si>
    <t>520036658</t>
  </si>
  <si>
    <t>08/11/16</t>
  </si>
  <si>
    <t>בזן אגח י- בתי זקוק לנפט בע"מ</t>
  </si>
  <si>
    <t>2590511</t>
  </si>
  <si>
    <t>ממן אגח ב- ממן-מסופי מטען וניטול בע"מ</t>
  </si>
  <si>
    <t>2380046</t>
  </si>
  <si>
    <t>520036435</t>
  </si>
  <si>
    <t>*אזורים אגח 13- אזורים-חברה להשקעות בפתוח ובבנין בע"מ</t>
  </si>
  <si>
    <t>7150410</t>
  </si>
  <si>
    <t>520025990</t>
  </si>
  <si>
    <t>*אזורים סדרה 14- אזורים-חברה להשקעות בפתוח ובבנין בע"מ</t>
  </si>
  <si>
    <t>7150444</t>
  </si>
  <si>
    <t>*אנלייט אנר אגח ו- אנלייט אנרגיה מתחדשת בע"מ</t>
  </si>
  <si>
    <t>7200173</t>
  </si>
  <si>
    <t>520041146</t>
  </si>
  <si>
    <t>*אנלייט אנרגיה אגח ג- אנלייט אנרגיה מתחדשת בע"מ</t>
  </si>
  <si>
    <t>7200249</t>
  </si>
  <si>
    <t>*אנרג'יקס אגח א- אנרג'יקס אנרגיות מתחדשות בע"מ</t>
  </si>
  <si>
    <t>1161751</t>
  </si>
  <si>
    <t>513901371</t>
  </si>
  <si>
    <t>*אנרג'יקס ב 0.25%- אנרג'יקס אנרגיות מתחדשות בע"מ</t>
  </si>
  <si>
    <t>1168483</t>
  </si>
  <si>
    <t>*אפריקה מגורים אגח ה- אפריקה ישראל מגורים בע"מ</t>
  </si>
  <si>
    <t>1162825</t>
  </si>
  <si>
    <t>520034760</t>
  </si>
  <si>
    <t>A</t>
  </si>
  <si>
    <t>*סלקום אגח ט- סלקום ישראל בע"מ</t>
  </si>
  <si>
    <t>1132836</t>
  </si>
  <si>
    <t>*סלקום אגח יא- סלקום ישראל בע"מ</t>
  </si>
  <si>
    <t>1139252</t>
  </si>
  <si>
    <t>*סלקום אגח יב- סלקום ישראל בע"מ</t>
  </si>
  <si>
    <t>1143080</t>
  </si>
  <si>
    <t>26/07/18</t>
  </si>
  <si>
    <t>*סלקום אגח יג- סלקום ישראל בע"מ</t>
  </si>
  <si>
    <t>1189190</t>
  </si>
  <si>
    <t>איידיאיי הנפקות התחייבות ה- איי.די.איי. הנפקות (2010) בע"מ</t>
  </si>
  <si>
    <t>1155878</t>
  </si>
  <si>
    <t>514486042</t>
  </si>
  <si>
    <t>אלדן אגח ו- אלדן תחבורה בע"מ</t>
  </si>
  <si>
    <t>1161678</t>
  </si>
  <si>
    <t>אשטרום קב אגח ג- קבוצת אשטרום</t>
  </si>
  <si>
    <t>1140102</t>
  </si>
  <si>
    <t>פתאל אירו אגח א- פתאל נכסים(אירופה)בע"מ</t>
  </si>
  <si>
    <t>1137512</t>
  </si>
  <si>
    <t>515328250</t>
  </si>
  <si>
    <t>פתאל אירו אגח ד- פתאל נכסים(אירופה)בע"מ</t>
  </si>
  <si>
    <t>1168038</t>
  </si>
  <si>
    <t>פתאל אירופה אגח ג- פתאל נכסים(אירופה)בע"מ</t>
  </si>
  <si>
    <t>1141852</t>
  </si>
  <si>
    <t>*או.פי.סי  אגח ג- או.פי.סי. אנרגיה בע"מ</t>
  </si>
  <si>
    <t>1180355</t>
  </si>
  <si>
    <t>*פתאל החז  אגח ב- פתאל החזקות 1998 בע"מ</t>
  </si>
  <si>
    <t>1150812</t>
  </si>
  <si>
    <t>מלונאות ותיירות</t>
  </si>
  <si>
    <t>*פתאל החזקות אגח ג- פתאל החזקות 1998 בע"מ</t>
  </si>
  <si>
    <t>1161785</t>
  </si>
  <si>
    <t>*פתאל החזקות אגח להמרה 1- פתאל החזקות 1998 בע"מ</t>
  </si>
  <si>
    <t>1169721</t>
  </si>
  <si>
    <t>אקרו אגח א- קבוצת אקרו בע"מ</t>
  </si>
  <si>
    <t>1188572</t>
  </si>
  <si>
    <t>511996803</t>
  </si>
  <si>
    <t>דלשה קפיטל אגחב- דלשה קפיטל לימיטד</t>
  </si>
  <si>
    <t>1137314</t>
  </si>
  <si>
    <t>1659</t>
  </si>
  <si>
    <t>17/05/18</t>
  </si>
  <si>
    <t>קרדן נדלן אגח- קרדן ישראל בע"מ</t>
  </si>
  <si>
    <t>1172725</t>
  </si>
  <si>
    <t>520033457</t>
  </si>
  <si>
    <t>קרסו נדלן אגח א- קרסו נדלן בע"מ</t>
  </si>
  <si>
    <t>1190008</t>
  </si>
  <si>
    <t>510488190</t>
  </si>
  <si>
    <t>אלומיי אגח ה- אלומיי קפיטל בע"מ</t>
  </si>
  <si>
    <t>1193275</t>
  </si>
  <si>
    <t>520039868</t>
  </si>
  <si>
    <t>Baa1.il</t>
  </si>
  <si>
    <t>*אנלייט אנר אגח ה- אנלייט אנרגיה מתחדשת בע"מ</t>
  </si>
  <si>
    <t>7200116</t>
  </si>
  <si>
    <t>אול-יר אג"ח סדרה ג בהשעיה- אול-יר  הולדינגס לימיטד</t>
  </si>
  <si>
    <t>1140136</t>
  </si>
  <si>
    <t>1841580</t>
  </si>
  <si>
    <t>05/02/18</t>
  </si>
  <si>
    <t>אול-יר אגח ה בהשעיה- אול-יר  הולדינגס לימיטד</t>
  </si>
  <si>
    <t>1143304</t>
  </si>
  <si>
    <t>אלומיי קפיטל אגח ג- אלומיי קפיטל בע"מ</t>
  </si>
  <si>
    <t>1159375</t>
  </si>
  <si>
    <t>ריט אזורים אג ב- ריט אזורים - ה.פ ליווינג בע"מ</t>
  </si>
  <si>
    <t>1183581</t>
  </si>
  <si>
    <t>516117181</t>
  </si>
  <si>
    <t>*ישראמקו אגח ב- ישראמקו נגב 2 שותפות מוגבלת</t>
  </si>
  <si>
    <t>2320224</t>
  </si>
  <si>
    <t>*ישראמקו נגב 2 א- ישראמקו נגב 2 שותפות מוגבלת</t>
  </si>
  <si>
    <t>2320174</t>
  </si>
  <si>
    <t>06/07/17</t>
  </si>
  <si>
    <t>אלביט מערכות אגח ג- אלביט בע"מ</t>
  </si>
  <si>
    <t>1178250</t>
  </si>
  <si>
    <t>520027509</t>
  </si>
  <si>
    <t>אלביט מערכות אגח ד- אלביט מערכות בע"מ</t>
  </si>
  <si>
    <t>1178268</t>
  </si>
  <si>
    <t>520043027</t>
  </si>
  <si>
    <t>*תמר פטרו אגח ב- תמר פטרוליום בעמ</t>
  </si>
  <si>
    <t>1143593</t>
  </si>
  <si>
    <t>515334662</t>
  </si>
  <si>
    <t>13/03/18</t>
  </si>
  <si>
    <t>*תמר פטרוליום אגח א- תמר פטרוליום בעמ</t>
  </si>
  <si>
    <t>1141332</t>
  </si>
  <si>
    <t>01/11/18</t>
  </si>
  <si>
    <t>סה"כ אחר</t>
  </si>
  <si>
    <t>HAPOAL 3.255 01/32- בנק הפועלים בע"מ</t>
  </si>
  <si>
    <t>IL0066204707</t>
  </si>
  <si>
    <t>בלומברג</t>
  </si>
  <si>
    <t>BBB</t>
  </si>
  <si>
    <t>ISRELE 3.75 02/32- חברת החשמל לישראל בע"מ</t>
  </si>
  <si>
    <t>IL0060004004</t>
  </si>
  <si>
    <t>LUMIIT 3.275 01/31-01/26- בנק לאומי לישראל בע"מ</t>
  </si>
  <si>
    <t>IL0060404899</t>
  </si>
  <si>
    <t>LUMIIT 7.129 07/33- LUMIIT 7.129 07/33</t>
  </si>
  <si>
    <t>IL0060406795</t>
  </si>
  <si>
    <t>90174</t>
  </si>
  <si>
    <t>ICLIT 6 3/8 05/31/38- israel chemicals limited</t>
  </si>
  <si>
    <t>IL0028103310</t>
  </si>
  <si>
    <t>BBB-</t>
  </si>
  <si>
    <t>MZRHIT 3.077 04/31- בנק מזרחי טפחות בע"מ</t>
  </si>
  <si>
    <t>IL0069508369</t>
  </si>
  <si>
    <t>520000522</t>
  </si>
  <si>
    <t>TEVA 4.375 2030- טבע תעשיות פרמצבטיות בע"מ</t>
  </si>
  <si>
    <t>XS2406607171</t>
  </si>
  <si>
    <t>520013954</t>
  </si>
  <si>
    <t>פארמה</t>
  </si>
  <si>
    <t>TEVA 7.375 09/29- TEVA PHARMACEUTICALS NE</t>
  </si>
  <si>
    <t>XS2592804434</t>
  </si>
  <si>
    <t>28098</t>
  </si>
  <si>
    <t>TEVA 8.125 09/31- TEVA PHARMACEUTICALS NE</t>
  </si>
  <si>
    <t>US88167AAR23</t>
  </si>
  <si>
    <t>SOLAREDGE TECH 0 09/25- סולראדג' טכנולוגיות בע"מ</t>
  </si>
  <si>
    <t>US83417MAC82</t>
  </si>
  <si>
    <t>513865329</t>
  </si>
  <si>
    <t>Semiconductors &amp; Semiconductor Equipment</t>
  </si>
  <si>
    <t>ALVGR 4.252 07/52- allianz se-reg</t>
  </si>
  <si>
    <t>DE000A30VJZ6</t>
  </si>
  <si>
    <t>11071</t>
  </si>
  <si>
    <t>Insurance</t>
  </si>
  <si>
    <t>A2</t>
  </si>
  <si>
    <t>BRITISH AIRWAYS 4.25 11/32- BRITISH AIRWAYS</t>
  </si>
  <si>
    <t>US11044MAA45</t>
  </si>
  <si>
    <t>28301</t>
  </si>
  <si>
    <t>Transportation</t>
  </si>
  <si>
    <t>Srenvx 4.5% 09/2044- Cloverie plc swiss reins</t>
  </si>
  <si>
    <t>XS1108784510</t>
  </si>
  <si>
    <t>12795</t>
  </si>
  <si>
    <t>Diversified Financials</t>
  </si>
  <si>
    <t>ZURNVX 3 04/51- ZURICH FINANCE IRELAND DESIG</t>
  </si>
  <si>
    <t>XS2283177561</t>
  </si>
  <si>
    <t>28338</t>
  </si>
  <si>
    <t>Other</t>
  </si>
  <si>
    <t>ZURNVX 3.5 05/52- WILLOW NO.2 FOR ZURICH</t>
  </si>
  <si>
    <t>XS2416978190</t>
  </si>
  <si>
    <t>27078</t>
  </si>
  <si>
    <t>ANZNZ 5.548 08/32- ANZNZ</t>
  </si>
  <si>
    <t>USQ0426YAV58</t>
  </si>
  <si>
    <t>2867</t>
  </si>
  <si>
    <t>AXASA 4.25 03/43- AXA GLOBAL</t>
  </si>
  <si>
    <t>XS2487052487</t>
  </si>
  <si>
    <t>10829</t>
  </si>
  <si>
    <t>SHBASS 4.625 08/32- SVENSKA  HANDELSBANKEN AB</t>
  </si>
  <si>
    <t>XS2523511165</t>
  </si>
  <si>
    <t>12903</t>
  </si>
  <si>
    <t>Real Estate</t>
  </si>
  <si>
    <t>A3</t>
  </si>
  <si>
    <t>ALVGR 3.2 PERP- ALLIANZ NFJ</t>
  </si>
  <si>
    <t>US018820AB64</t>
  </si>
  <si>
    <t>10012</t>
  </si>
  <si>
    <t>Baa1</t>
  </si>
  <si>
    <t>30/09/21</t>
  </si>
  <si>
    <t>ANZ 6.742 12/32- ANZNZ</t>
  </si>
  <si>
    <t>USQ0954PVM14</t>
  </si>
  <si>
    <t>BBB+</t>
  </si>
  <si>
    <t>NAB 3.933 08/2034-08/29- NATIONAL AUSTRALIA</t>
  </si>
  <si>
    <t>USG6S94TAB96</t>
  </si>
  <si>
    <t>10298</t>
  </si>
  <si>
    <t>PRU 6 09/52- PRUDENTIAL</t>
  </si>
  <si>
    <t>US744320BK76</t>
  </si>
  <si>
    <t>10860</t>
  </si>
  <si>
    <t>SCENTRE GROUP 4.75 09/80- SCENTRE GROUP</t>
  </si>
  <si>
    <t>USQ8053LAA28</t>
  </si>
  <si>
    <t>28337</t>
  </si>
  <si>
    <t>SCGAU 5.125 09/2080- SCENTRE GROUP</t>
  </si>
  <si>
    <t>USQ8053LAB01</t>
  </si>
  <si>
    <t>Srenvx 5.75 15/08/50- ARGENTUM (SWISS RE LTD)</t>
  </si>
  <si>
    <t>XS1261170515</t>
  </si>
  <si>
    <t>12108</t>
  </si>
  <si>
    <t>AER 3.3 01/32- AERCAP IRELAND CAPITAL</t>
  </si>
  <si>
    <t>US00774MAX39</t>
  </si>
  <si>
    <t>28222</t>
  </si>
  <si>
    <t>Capital Goods</t>
  </si>
  <si>
    <t>Baa2</t>
  </si>
  <si>
    <t>ASSGEN 5.8 07/32- Assicurazioni generali</t>
  </si>
  <si>
    <t>XS2468223107</t>
  </si>
  <si>
    <t>11025</t>
  </si>
  <si>
    <t>HPQ 5.5 01/33- HP Inc</t>
  </si>
  <si>
    <t>US40434LAN55</t>
  </si>
  <si>
    <t>27120</t>
  </si>
  <si>
    <t>Technology Hardware &amp; Equipment</t>
  </si>
  <si>
    <t>INTNED 4.125 08/33- ING Groep</t>
  </si>
  <si>
    <t>XS2524746687</t>
  </si>
  <si>
    <t>10208</t>
  </si>
  <si>
    <t>STLA 6.375 09/32- STLA 6.375 09/32</t>
  </si>
  <si>
    <t>USU85861AE97</t>
  </si>
  <si>
    <t>90175</t>
  </si>
  <si>
    <t>Automobiles &amp; Components</t>
  </si>
  <si>
    <t>TD 8.125 10/82- Toronto Dominion Bank</t>
  </si>
  <si>
    <t>US89117F8Z56</t>
  </si>
  <si>
    <t>12616</t>
  </si>
  <si>
    <t>ACAFP 7.25 PERP- CREDIT AGRICOLE SA</t>
  </si>
  <si>
    <t>FR001400F067</t>
  </si>
  <si>
    <t>10886</t>
  </si>
  <si>
    <t>ATRSAV 2.625 09/27- Atrium(ישן)</t>
  </si>
  <si>
    <t>XS2294495838</t>
  </si>
  <si>
    <t>27389</t>
  </si>
  <si>
    <t>Baa3</t>
  </si>
  <si>
    <t>BCRED 2.625 12/26- BCRED Castle Peak Funding LLC</t>
  </si>
  <si>
    <t>US09261HAC16</t>
  </si>
  <si>
    <t>13362</t>
  </si>
  <si>
    <t>BCRED 7.05 09/25- BCRED Castle Peak Funding LLC</t>
  </si>
  <si>
    <t>US09261HAY36</t>
  </si>
  <si>
    <t>BOOZ ALLEN HAMILTON INC 07/29- BOOZ ALLEN HAMILTON INC</t>
  </si>
  <si>
    <t>US09951LAB99</t>
  </si>
  <si>
    <t>89438</t>
  </si>
  <si>
    <t>Commercial &amp; Professional Services</t>
  </si>
  <si>
    <t>ENELIM 6.625 PERP- ENELIM 5 1/8 10</t>
  </si>
  <si>
    <t>XS2576550243</t>
  </si>
  <si>
    <t>27051</t>
  </si>
  <si>
    <t>Utilities</t>
  </si>
  <si>
    <t>EXPE 3.25 02/30- Expedia Inc</t>
  </si>
  <si>
    <t>US30212PAR64</t>
  </si>
  <si>
    <t>12308</t>
  </si>
  <si>
    <t>Hotels Restaurants &amp; Leisure</t>
  </si>
  <si>
    <t>FSK 3.125 10/28- FS KKR CAPITAL CORP</t>
  </si>
  <si>
    <t>US302635AK33</t>
  </si>
  <si>
    <t>11309</t>
  </si>
  <si>
    <t>IBSEM 4.875 PERP- IBSEM 4.875 PERP</t>
  </si>
  <si>
    <t>XS2580221658</t>
  </si>
  <si>
    <t>90176</t>
  </si>
  <si>
    <t>J 5.9 03/33- J 5.9 03/33</t>
  </si>
  <si>
    <t>US469814AA50</t>
  </si>
  <si>
    <t>90192</t>
  </si>
  <si>
    <t>KD 3.15 10/31- KD</t>
  </si>
  <si>
    <t>US50155QAE08</t>
  </si>
  <si>
    <t>89856</t>
  </si>
  <si>
    <t>Software &amp; Services</t>
  </si>
  <si>
    <t>MGLLNS 4.279 03/32- Magal security systems ltd</t>
  </si>
  <si>
    <t>US55903VAL71</t>
  </si>
  <si>
    <t>11093</t>
  </si>
  <si>
    <t>Telecommunication Services</t>
  </si>
  <si>
    <t>MQGAU 6.798 01/33- MQGAU O</t>
  </si>
  <si>
    <t>USQ568A9SS79</t>
  </si>
  <si>
    <t>27676</t>
  </si>
  <si>
    <t>MSI 5.6 06/32- MOTOROLA SOLUTIONS INC(ישן)</t>
  </si>
  <si>
    <t>US620076BW88</t>
  </si>
  <si>
    <t>27312</t>
  </si>
  <si>
    <t>ORCINC 4.7 02/27- ORDH</t>
  </si>
  <si>
    <t>US69120VAE11</t>
  </si>
  <si>
    <t>28345</t>
  </si>
  <si>
    <t>OWL ROCK 3.4 7/26- OWL ROCK CAPITAL CORP</t>
  </si>
  <si>
    <t>US69121KAE47</t>
  </si>
  <si>
    <t>13156</t>
  </si>
  <si>
    <t>Owl rock 3.75 22/07/25- OWL ROCK CAPITAL CORP</t>
  </si>
  <si>
    <t>US69121KAC80</t>
  </si>
  <si>
    <t>SEB 6.875 PERP- SKANDINAVISKA ENSKILDA</t>
  </si>
  <si>
    <t>XS2479344561</t>
  </si>
  <si>
    <t>27468</t>
  </si>
  <si>
    <t>SSE PLC 4%- SSE PLC</t>
  </si>
  <si>
    <t>XS2439704318</t>
  </si>
  <si>
    <t>11139</t>
  </si>
  <si>
    <t>TELIAS 4.625 PREP- TELIA</t>
  </si>
  <si>
    <t>XS2526881532</t>
  </si>
  <si>
    <t>2869</t>
  </si>
  <si>
    <t>Trpcn 5.3 3/77- Trpcn</t>
  </si>
  <si>
    <t>US89356BAC28</t>
  </si>
  <si>
    <t>27588</t>
  </si>
  <si>
    <t>VW 4.625 PERP 06/28- Volkswagen intl fin</t>
  </si>
  <si>
    <t>XS1799939027</t>
  </si>
  <si>
    <t>10774</t>
  </si>
  <si>
    <t>AER 6.5 06/45- AER</t>
  </si>
  <si>
    <t>US00773HAA59</t>
  </si>
  <si>
    <t>27880</t>
  </si>
  <si>
    <t>BB+</t>
  </si>
  <si>
    <t>AY 4.125 06/28- AYR WELLNESS INC</t>
  </si>
  <si>
    <t>US04916WAA27</t>
  </si>
  <si>
    <t>89573</t>
  </si>
  <si>
    <t>BAYNGR 3.125 11/79-11/27- BAYNGR</t>
  </si>
  <si>
    <t>XS2077670342</t>
  </si>
  <si>
    <t>27887</t>
  </si>
  <si>
    <t>Pharmaceuticals &amp; Biotechnology</t>
  </si>
  <si>
    <t>BNP 6.875 PERP- BNP Paribas Asset Manag</t>
  </si>
  <si>
    <t>FR001400BBL2</t>
  </si>
  <si>
    <t>12501</t>
  </si>
  <si>
    <t>Ba1</t>
  </si>
  <si>
    <t>BNP 7.75 PERP- BNP Paribas Asset Manag</t>
  </si>
  <si>
    <t>USF1067PAC08</t>
  </si>
  <si>
    <t>CDWC 3.25 02/29- CDWC</t>
  </si>
  <si>
    <t>US12513GBF54</t>
  </si>
  <si>
    <t>89859</t>
  </si>
  <si>
    <t>ENBCN 6 01/27-01/77- ENBRIDGE</t>
  </si>
  <si>
    <t>us29250nan57</t>
  </si>
  <si>
    <t>27509</t>
  </si>
  <si>
    <t>Energy</t>
  </si>
  <si>
    <t>INTNED 7.5 PERP- Intned</t>
  </si>
  <si>
    <t>XS2585240984</t>
  </si>
  <si>
    <t>12851</t>
  </si>
  <si>
    <t>MSCI 3.625 09/30-03/28- MSCI INC</t>
  </si>
  <si>
    <t>US55354GAK67</t>
  </si>
  <si>
    <t>11263</t>
  </si>
  <si>
    <t>MTZ 4.5 08/28- MASTEC INC</t>
  </si>
  <si>
    <t>US576323AP42</t>
  </si>
  <si>
    <t>89312</t>
  </si>
  <si>
    <t>NWG 7.416 06/33- NATWEST GROUP PLC</t>
  </si>
  <si>
    <t>XS2563349765</t>
  </si>
  <si>
    <t>13303</t>
  </si>
  <si>
    <t>NWSA 5.125 02/32- NWSA</t>
  </si>
  <si>
    <t>US65249BAB53</t>
  </si>
  <si>
    <t>89857</t>
  </si>
  <si>
    <t>Media</t>
  </si>
  <si>
    <t>RRX 6.4 15/4/2033- RRX 6.4 15/4/2033</t>
  </si>
  <si>
    <t>US758750AF08</t>
  </si>
  <si>
    <t>90179</t>
  </si>
  <si>
    <t>SEAGATE 4.091 06/29- SEAGATE</t>
  </si>
  <si>
    <t>US81180WAZ41</t>
  </si>
  <si>
    <t>27460</t>
  </si>
  <si>
    <t>SWEDA 7.625 PERP- SWEDA 7.625 PERP</t>
  </si>
  <si>
    <t>XS2580715147</t>
  </si>
  <si>
    <t>90180</t>
  </si>
  <si>
    <t>VODAFONE 4.125 06/81- Vodafone Group</t>
  </si>
  <si>
    <t>US92857WBW91</t>
  </si>
  <si>
    <t>10475</t>
  </si>
  <si>
    <t>VODAFONE GROUP- Vodafone Group</t>
  </si>
  <si>
    <t>XS1888180640</t>
  </si>
  <si>
    <t>ZFFNGR 5.75 08/26- ZFFNGR 5.75 08/26</t>
  </si>
  <si>
    <t>XS2582404724</t>
  </si>
  <si>
    <t>90178</t>
  </si>
  <si>
    <t>ATRSAV 3.625 04/2026- ATRIUM FINANCE ISSUER BV</t>
  </si>
  <si>
    <t>XS2338530467</t>
  </si>
  <si>
    <t>89292</t>
  </si>
  <si>
    <t>Ba2</t>
  </si>
  <si>
    <t>CHARLES RIVER LAB 4 03/31- CHARLES RIVER LABORATORIES</t>
  </si>
  <si>
    <t>US159864AJ65</t>
  </si>
  <si>
    <t>28420</t>
  </si>
  <si>
    <t>BB</t>
  </si>
  <si>
    <t>CQP 3.25 01/32- Cheniere Corpus christi holdings llc</t>
  </si>
  <si>
    <t>US16411QAL59</t>
  </si>
  <si>
    <t>27112</t>
  </si>
  <si>
    <t>CQP 4.5 10/29- Cheniere Corpus christi holdings llc</t>
  </si>
  <si>
    <t>US16411QAE17</t>
  </si>
  <si>
    <t>ENBCN 5.5% 15/07/2017- ENBRIDGE</t>
  </si>
  <si>
    <t>US29250NAS45</t>
  </si>
  <si>
    <t>ilBB</t>
  </si>
  <si>
    <t>F 6.1 08/32- Ford Motor Company</t>
  </si>
  <si>
    <t>US345370DB39</t>
  </si>
  <si>
    <t>10617</t>
  </si>
  <si>
    <t>Materials</t>
  </si>
  <si>
    <t>F 7.35 11/27- Ford motor credit co LLC</t>
  </si>
  <si>
    <t>US345397C353</t>
  </si>
  <si>
    <t>27665</t>
  </si>
  <si>
    <t>GPK 3.75 02/30- GRAND PEAK</t>
  </si>
  <si>
    <t>US38869AAD90</t>
  </si>
  <si>
    <t>89720</t>
  </si>
  <si>
    <t>HILTON DOMESTIC 4 05/31- HILTON DOMESTIC OPERATING</t>
  </si>
  <si>
    <t>US432833AL52</t>
  </si>
  <si>
    <t>2065</t>
  </si>
  <si>
    <t>MATTEL 3.75 04/29- Mattel Inc</t>
  </si>
  <si>
    <t>US577081BF84</t>
  </si>
  <si>
    <t>12806</t>
  </si>
  <si>
    <t>Consumer Durables &amp; Apparel</t>
  </si>
  <si>
    <t>SOCGEN 7.875 PERP- Societe Generale</t>
  </si>
  <si>
    <t>FR001400F877</t>
  </si>
  <si>
    <t>10863</t>
  </si>
  <si>
    <t>TELEFO 6.135 PER- TELEFONAKTIEBOL</t>
  </si>
  <si>
    <t>XS2582389156</t>
  </si>
  <si>
    <t>11259</t>
  </si>
  <si>
    <t>TELEFO 7.125 PERP- TELEFONICA EUROPE BV</t>
  </si>
  <si>
    <t>XS2462605671</t>
  </si>
  <si>
    <t>9008</t>
  </si>
  <si>
    <t>UAL 4.375 04/26- United Airlines</t>
  </si>
  <si>
    <t>US90932LAG23</t>
  </si>
  <si>
    <t>13230</t>
  </si>
  <si>
    <t>ALLISON TRANS 3.75 01/31- allison</t>
  </si>
  <si>
    <t>US019736AG29</t>
  </si>
  <si>
    <t>27589</t>
  </si>
  <si>
    <t>Ba3</t>
  </si>
  <si>
    <t>ALLISON TRANSM 5.875 06/29- ALLISON TRANSMISSION</t>
  </si>
  <si>
    <t>US019736AF46</t>
  </si>
  <si>
    <t>27459</t>
  </si>
  <si>
    <t>ASGN 4.625 15/05/2028- ASGN INC</t>
  </si>
  <si>
    <t>US00191UAA07</t>
  </si>
  <si>
    <t>28375</t>
  </si>
  <si>
    <t>CLH 6.375 02/31- CLH 6.375 02/31</t>
  </si>
  <si>
    <t>US184496AQ03</t>
  </si>
  <si>
    <t>90177</t>
  </si>
  <si>
    <t>EDF 5 01/22/49- Electricite DE France SA</t>
  </si>
  <si>
    <t>FR0011697028</t>
  </si>
  <si>
    <t>27129</t>
  </si>
  <si>
    <t>ELECTRICITE DE FRANCE- ELEC DE FRANCE</t>
  </si>
  <si>
    <t>FR0011401728</t>
  </si>
  <si>
    <t>10781</t>
  </si>
  <si>
    <t>FS KKR CAPITAL 4.25 2/25-01/25- FS KKR CAPITAL CORP</t>
  </si>
  <si>
    <t>US30313RAA77</t>
  </si>
  <si>
    <t>HESM 5.125 06/28- HESS MIDSTREAM PARTNERS LP</t>
  </si>
  <si>
    <t>US428104AA14</t>
  </si>
  <si>
    <t>28117</t>
  </si>
  <si>
    <t>LLOYDS 8.500% Perpetual Corp- LLOYDS BANKING GROUP PLC</t>
  </si>
  <si>
    <t>XS2529511722</t>
  </si>
  <si>
    <t>MTCHII 4.125 08/30- MATCH GROUP INC</t>
  </si>
  <si>
    <t>US57665RAL06</t>
  </si>
  <si>
    <t>28374</t>
  </si>
  <si>
    <t>NGLS 6.875 15/01/29- NGLS</t>
  </si>
  <si>
    <t>US87612BBM37</t>
  </si>
  <si>
    <t>27879</t>
  </si>
  <si>
    <t>SIRIUS XM RADIO 4 07/28- SIRIUS XM RADIO INC</t>
  </si>
  <si>
    <t>US82967NBJ63</t>
  </si>
  <si>
    <t>27230</t>
  </si>
  <si>
    <t>BACR 8.875 15/09/2027- BARCLAYS CAPITAL INC</t>
  </si>
  <si>
    <t>XS2492482828</t>
  </si>
  <si>
    <t>9159</t>
  </si>
  <si>
    <t>B+</t>
  </si>
  <si>
    <t>CCO HOLDINGS 4.5 08/30-02/28- CCO HOLDINGS</t>
  </si>
  <si>
    <t>US1248EPCE15</t>
  </si>
  <si>
    <t>28047</t>
  </si>
  <si>
    <t>B1</t>
  </si>
  <si>
    <t>CCO HOLDINGS 4.75 03/30-09/24- CCO HOLDINGS</t>
  </si>
  <si>
    <t>US1248EPCD32</t>
  </si>
  <si>
    <t>ORGNON 5.125 2031- CLEAN HARBORS INC</t>
  </si>
  <si>
    <t>US68622TAB70</t>
  </si>
  <si>
    <t>89291</t>
  </si>
  <si>
    <t>*ORA 2.5 07/27- אורמת תעשיות בע"מ</t>
  </si>
  <si>
    <t>US686688AA037</t>
  </si>
  <si>
    <t>520036716</t>
  </si>
  <si>
    <t>CS 6 1/2 08/08/23- CREDIT SUISSE</t>
  </si>
  <si>
    <t>XS0957135212</t>
  </si>
  <si>
    <t>10103</t>
  </si>
  <si>
    <t>NGLS 4 01/32- NGLS</t>
  </si>
  <si>
    <t>US87612BBT89</t>
  </si>
  <si>
    <t>סה"כ תל אביב 35</t>
  </si>
  <si>
    <t>*או פי סי אנרגיה- או.פי.סי. אנרגיה בע"מ</t>
  </si>
  <si>
    <t>1141571</t>
  </si>
  <si>
    <t>*אורמת טכנולוגיות- אורמת טכנולגיות אינק</t>
  </si>
  <si>
    <t>1134402</t>
  </si>
  <si>
    <t>880326081</t>
  </si>
  <si>
    <t>*אנלייט אנרגיה- אנלייט אנרגיה מתחדשת בע"מ</t>
  </si>
  <si>
    <t>720011</t>
  </si>
  <si>
    <t>*אנרג'יקס- אנרג'יקס אנרגיות מתחדשות בע"מ</t>
  </si>
  <si>
    <t>1123355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</si>
  <si>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</si>
  <si>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</si>
  <si>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</si>
  <si>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</si>
  <si>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</si>
  <si>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אלביט מערכות- אלביט מערכות בע"מ</t>
  </si>
  <si>
    <t>1081124</t>
  </si>
  <si>
    <t>אשטרום קבוצה- קבוצת אשטרום</t>
  </si>
  <si>
    <t>1132315</t>
  </si>
  <si>
    <t>*שיכון ובינוי- שיכון ובינוי בע"מ</t>
  </si>
  <si>
    <t>1081942</t>
  </si>
  <si>
    <t>520036104</t>
  </si>
  <si>
    <t>דיסקונט א- בנק דיסקונט לישראל בע"מ</t>
  </si>
  <si>
    <t>691212</t>
  </si>
  <si>
    <t>520007030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</si>
  <si>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</si>
  <si>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</si>
  <si>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</si>
  <si>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</si>
  <si>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</si>
  <si>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</si>
  <si>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בינלאומי 5- הבנק הבינלאומי הראשון לישראל בע"מ</t>
  </si>
  <si>
    <t>593038</t>
  </si>
  <si>
    <t>520029083</t>
  </si>
  <si>
    <t>*אלקטרה- אלקטרה בע"מ</t>
  </si>
  <si>
    <t>739037</t>
  </si>
  <si>
    <t>חברה לישראל- החברה לישראל בע"מ</t>
  </si>
  <si>
    <t>576017</t>
  </si>
  <si>
    <t>520028010</t>
  </si>
  <si>
    <t>אנרג'יאן- Energean plc</t>
  </si>
  <si>
    <t>1155290</t>
  </si>
  <si>
    <t>1762</t>
  </si>
  <si>
    <t>ניו-מד אנרג'י יהש- ניו-מד אנרג'י- שותפות מוגבלת</t>
  </si>
  <si>
    <t>475020</t>
  </si>
  <si>
    <t>550013098</t>
  </si>
  <si>
    <t>*איי.סי.אל- איי.סי.אל גרופ בע"מ (דואלי)</t>
  </si>
  <si>
    <t>281014</t>
  </si>
  <si>
    <t>טאואר- טאואר סמיקונדקטור בע"מ</t>
  </si>
  <si>
    <t>1082379</t>
  </si>
  <si>
    <t>520041997</t>
  </si>
  <si>
    <t>מוליכים למחצה</t>
  </si>
  <si>
    <t>*נובה- נובה מכשירי מדידה בע"מ</t>
  </si>
  <si>
    <t>1084557</t>
  </si>
  <si>
    <t>511812463</t>
  </si>
  <si>
    <t>שטראוס- שטראוס גרופ בע"מ</t>
  </si>
  <si>
    <t>746016</t>
  </si>
  <si>
    <t>520003781</t>
  </si>
  <si>
    <t>מזון</t>
  </si>
  <si>
    <t>*שפיר- שפיר הנדסה ותעשיה בע"מ</t>
  </si>
  <si>
    <t>1133875</t>
  </si>
  <si>
    <t>אירפורט סיטי- איירפורט סיטי בע"מ</t>
  </si>
  <si>
    <t>1095835</t>
  </si>
  <si>
    <t>אלוני חץ- אלוני-חץ נכסים והשקעות בע"מ</t>
  </si>
  <si>
    <t>390013</t>
  </si>
  <si>
    <t>520038506</t>
  </si>
  <si>
    <t>אמות- אמות השקעות בע"מ</t>
  </si>
  <si>
    <t>1097278</t>
  </si>
  <si>
    <t>ביג- ביג מרכזי קניות (2004) בע"מ</t>
  </si>
  <si>
    <t>1097260</t>
  </si>
  <si>
    <t>*מבנה  - מבנה נדל"ן (כ.ד)  בע"מ</t>
  </si>
  <si>
    <t>226019</t>
  </si>
  <si>
    <t>*מליסרון- מליסרון בע"מ</t>
  </si>
  <si>
    <t>323014</t>
  </si>
  <si>
    <t>עזריאלי קבוצה- קבוצת עזריאלי בע"מ (לשעבר קנית מימון)</t>
  </si>
  <si>
    <t>1119478</t>
  </si>
  <si>
    <t>טבע- טבע תעשיות פרמצבטיות בע"מ</t>
  </si>
  <si>
    <t>629014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</si>
  <si>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</si>
  <si>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</si>
  <si>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</si>
  <si>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</si>
  <si>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</si>
  <si>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סה"כ תל אביב 90</t>
  </si>
  <si>
    <t>דלתא גליל- דלתא-גליל תעשיות בע"מ</t>
  </si>
  <si>
    <t>627034</t>
  </si>
  <si>
    <t>520025602</t>
  </si>
  <si>
    <t>בזן- בתי זקוק לנפט בע"מ</t>
  </si>
  <si>
    <t>2590248</t>
  </si>
  <si>
    <t>*פז נפט- פז חברת הנפט בע"מ</t>
  </si>
  <si>
    <t>1100007</t>
  </si>
  <si>
    <t>*נופר אנרגי- ע.י נופר אנרגי' בע"מ</t>
  </si>
  <si>
    <t>1170877</t>
  </si>
  <si>
    <t>*דוראל אנרגיה- קבוצת דוראל משאבי אנרגיה מתחדשת בעמ</t>
  </si>
  <si>
    <t>1166768</t>
  </si>
  <si>
    <t>515364891</t>
  </si>
  <si>
    <t>מימון ישיר- מימון ישיר מקבוצת ישיר 2006 בע"מ</t>
  </si>
  <si>
    <t>1168186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</si>
  <si>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</si>
  <si>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</si>
  <si>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</si>
  <si>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</si>
  <si>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</si>
  <si>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</si>
  <si>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מנורה מבטחים החזקות- מנורה מבטחים החזקות בע"מ</t>
  </si>
  <si>
    <t>566018</t>
  </si>
  <si>
    <t>520007469</t>
  </si>
  <si>
    <t>*אזורים- אזורים-חברה להשקעות בפתוח ובבנין בע"מ</t>
  </si>
  <si>
    <t>715011</t>
  </si>
  <si>
    <t>*אפריקה מגורים- אפריקה ישראל מגורים בע"מ</t>
  </si>
  <si>
    <t>1097948</t>
  </si>
  <si>
    <t>דניה סיבוס- דניה סיבוס בע"מ</t>
  </si>
  <si>
    <t>1173137</t>
  </si>
  <si>
    <t>512569237</t>
  </si>
  <si>
    <t>*דמרי- י.ח.דמרי בניה ופיתוח בע"מ</t>
  </si>
  <si>
    <t>1090315</t>
  </si>
  <si>
    <t>*ישראל קנדה- ישראל קנדה (ט.ר) בעמ</t>
  </si>
  <si>
    <t>434019</t>
  </si>
  <si>
    <t>520039298</t>
  </si>
  <si>
    <t>פיבי- פ.י.ב.י. אחזקות בע"מ</t>
  </si>
  <si>
    <t>763011</t>
  </si>
  <si>
    <t>520029026</t>
  </si>
  <si>
    <t>אקויטל- אקויטל בע"מ</t>
  </si>
  <si>
    <t>755017</t>
  </si>
  <si>
    <t>520030859</t>
  </si>
  <si>
    <t>*ג'נריישן קפיטל- ג'נריישן קפיטל בע"מ</t>
  </si>
  <si>
    <t>1156926</t>
  </si>
  <si>
    <t>*ערד- ערד השקעות ופתוח תעשיה בע"מ</t>
  </si>
  <si>
    <t>731018</t>
  </si>
  <si>
    <t>520025198</t>
  </si>
  <si>
    <t>*ישראמקו יהש- ישראמקו נגב 2 שותפות מוגבלת</t>
  </si>
  <si>
    <t>232017</t>
  </si>
  <si>
    <t>נאוויטס פט יהש- נאוויטס פטרוליום, שותפות מוגבלת</t>
  </si>
  <si>
    <t>1141969</t>
  </si>
  <si>
    <t>550263107</t>
  </si>
  <si>
    <t>*נפטא- נפטא חברה ישראלית לנפט בע"מ</t>
  </si>
  <si>
    <t>643015</t>
  </si>
  <si>
    <t>520020942</t>
  </si>
  <si>
    <t>רציו יהש- רציו חיפושי נפט (1992) - שותפות מוגבלת</t>
  </si>
  <si>
    <t>394015</t>
  </si>
  <si>
    <t>550012777</t>
  </si>
  <si>
    <t>*פולירם- פולירם תעשיות פלסטיק בע"מ</t>
  </si>
  <si>
    <t>1170216</t>
  </si>
  <si>
    <t>515251593</t>
  </si>
  <si>
    <t>*פלסאון תעשיות- פלסאון תעשיות בע"מ</t>
  </si>
  <si>
    <t>1081603</t>
  </si>
  <si>
    <t>520042912</t>
  </si>
  <si>
    <t>*קמטק- קמטק בע"מ</t>
  </si>
  <si>
    <t>1095264</t>
  </si>
  <si>
    <t>511235434</t>
  </si>
  <si>
    <t>תורפז תעשיות- תורפז תעשיות בעמ</t>
  </si>
  <si>
    <t>1175611</t>
  </si>
  <si>
    <t>514574524</t>
  </si>
  <si>
    <t>*פתאל החזקות- פתאל החזקות 1998 בע"מ</t>
  </si>
  <si>
    <t>1143429</t>
  </si>
  <si>
    <t>אילקס מדיקל- אילקס מדיקל בע"מ</t>
  </si>
  <si>
    <t>1080753</t>
  </si>
  <si>
    <t>520042219</t>
  </si>
  <si>
    <t>דיפלומט- דיפלומט אחזקות בע"מ</t>
  </si>
  <si>
    <t>1173491</t>
  </si>
  <si>
    <t>510400740</t>
  </si>
  <si>
    <t>*סקופ- קבוצת סקופ מתכות בע"מ</t>
  </si>
  <si>
    <t>288019</t>
  </si>
  <si>
    <t>520037425</t>
  </si>
  <si>
    <t>*תדיראן הולדינגס- תדיראן גרופ בע"מ</t>
  </si>
  <si>
    <t>258012</t>
  </si>
  <si>
    <t>520036732</t>
  </si>
  <si>
    <t>*אינרום- אינרום תעשיות בנייה בע"מ</t>
  </si>
  <si>
    <t>1132356</t>
  </si>
  <si>
    <t>515001659</t>
  </si>
  <si>
    <t>קרן אלקטרה נדלן- אלקטרה נדל"ן בע"מ</t>
  </si>
  <si>
    <t>1094044</t>
  </si>
  <si>
    <t>510607328</t>
  </si>
  <si>
    <t>ארגו פרופרטיז אן. וי- ארגו פרופרטיז אן. וי</t>
  </si>
  <si>
    <t>1175371</t>
  </si>
  <si>
    <t>70252750</t>
  </si>
  <si>
    <t>ג'י סיטי- ג'י סיטי בע"מ</t>
  </si>
  <si>
    <t>126011</t>
  </si>
  <si>
    <t>ישרס- ישרס חברה להשקעות בע"מ</t>
  </si>
  <si>
    <t>613034</t>
  </si>
  <si>
    <t>*מגה אור- מגה אור החזקות בע"מ</t>
  </si>
  <si>
    <t>1104488</t>
  </si>
  <si>
    <t>מניבים ריט- מניבים קרן הריט החדשה בע"מ</t>
  </si>
  <si>
    <t>1140573</t>
  </si>
  <si>
    <t>*רבוע נדלן- רבוע כחול נדל"ן בע"מ</t>
  </si>
  <si>
    <t>1098565</t>
  </si>
  <si>
    <t>*ריט 1- ריט 1 בע"מ</t>
  </si>
  <si>
    <t>1098920</t>
  </si>
  <si>
    <t>*ורידיס אינווירונמנט- ורידיס אינווירונמנט בע"מ</t>
  </si>
  <si>
    <t>1176387</t>
  </si>
  <si>
    <t>515935807</t>
  </si>
  <si>
    <t>*מיטרוניקס- מיטרוניקס בע"מ</t>
  </si>
  <si>
    <t>1091065</t>
  </si>
  <si>
    <t>511527202</t>
  </si>
  <si>
    <t>רובוטיקה ותלת מימד</t>
  </si>
  <si>
    <t>אלקטרה צריכה- אלקטרה מוצרי צריכה בע"מ</t>
  </si>
  <si>
    <t>5010129</t>
  </si>
  <si>
    <t>520039967</t>
  </si>
  <si>
    <t>*מ. יוחננוף- יוחננוף</t>
  </si>
  <si>
    <t>1161264</t>
  </si>
  <si>
    <t>511344186</t>
  </si>
  <si>
    <t>פוקס- ויזל- פוקס-ויזל בע"מ</t>
  </si>
  <si>
    <t>1087022</t>
  </si>
  <si>
    <t>512157603</t>
  </si>
  <si>
    <t>ריטיילורס- ריטיילורס בע"מ</t>
  </si>
  <si>
    <t>1175488</t>
  </si>
  <si>
    <t>514211457</t>
  </si>
  <si>
    <t>רמי לוי- רשת חנויות רמי לוי שיווק השיקמה 2006 בע"מ</t>
  </si>
  <si>
    <t>1104249</t>
  </si>
  <si>
    <t>513770669</t>
  </si>
  <si>
    <t>*שופרסל- שופר-סל בע"מ</t>
  </si>
  <si>
    <t>777037</t>
  </si>
  <si>
    <t>*וואן טכנולוגיות תוכנה- וואן טכנולוגיות תוכנה(או.אס.טי)בע"מ</t>
  </si>
  <si>
    <t>161018</t>
  </si>
  <si>
    <t>520034695</t>
  </si>
  <si>
    <t>שירותי מידע</t>
  </si>
  <si>
    <t>*חילן טק- חילן בע"מ</t>
  </si>
  <si>
    <t>1084698</t>
  </si>
  <si>
    <t>520039942</t>
  </si>
  <si>
    <t>*מטריקס- מטריקס אי.טי בע"מ</t>
  </si>
  <si>
    <t>445015</t>
  </si>
  <si>
    <t>520039413</t>
  </si>
  <si>
    <t>*דנאל כא- דנאל (אדיר יהושע) בע"מ</t>
  </si>
  <si>
    <t>314013</t>
  </si>
  <si>
    <t>520037565</t>
  </si>
  <si>
    <t>*נובולוג- נובולוג פארם אפ 1966 בע"מ</t>
  </si>
  <si>
    <t>1140151</t>
  </si>
  <si>
    <t>510475312</t>
  </si>
  <si>
    <t>אלטשולר פיננסים- אלטשולר שחם פיננסים בע"מ</t>
  </si>
  <si>
    <t>1184936</t>
  </si>
  <si>
    <t>516508603</t>
  </si>
  <si>
    <t>ישראכרט- ישראכרט בע"מ</t>
  </si>
  <si>
    <t>1157403</t>
  </si>
  <si>
    <t>510706153</t>
  </si>
  <si>
    <t>נאייקס בעמ- נאייקס בע"מ</t>
  </si>
  <si>
    <t>1175116</t>
  </si>
  <si>
    <t>513639013</t>
  </si>
  <si>
    <t>פריון נטוורק- פריון נטוורק בע"מ לשעבר אינקרדימייל</t>
  </si>
  <si>
    <t>1095819</t>
  </si>
  <si>
    <t>512849498</t>
  </si>
  <si>
    <t>*פרטנר- חברת פרטנר תקשורת בע"מ</t>
  </si>
  <si>
    <t>1083484</t>
  </si>
  <si>
    <t>*סלקום- סלקום ישראל בע"מ</t>
  </si>
  <si>
    <t>1101534</t>
  </si>
  <si>
    <t>סה"כ מניות היתר</t>
  </si>
  <si>
    <t>אקוואריוס מנועים- אקוואריוס מנועים (א.מ) בע"מ</t>
  </si>
  <si>
    <t>1170240</t>
  </si>
  <si>
    <t>515114429</t>
  </si>
  <si>
    <t>אלקטרוניקה ואופטיקה</t>
  </si>
  <si>
    <t>*ארד- ארד בע"מ</t>
  </si>
  <si>
    <t>1091651</t>
  </si>
  <si>
    <t>510007800</t>
  </si>
  <si>
    <t>משק אנרגיה- משק אנרגיה-אנרגיות מתחדשות בע"מ</t>
  </si>
  <si>
    <t>1166974</t>
  </si>
  <si>
    <t>*סופרגז- סופרגז אנרגיה בע"מ</t>
  </si>
  <si>
    <t>1166917</t>
  </si>
  <si>
    <t>516077989</t>
  </si>
  <si>
    <t>אלומיי קפיטל- אלומיי קפיטל בע"מ</t>
  </si>
  <si>
    <t>1082635</t>
  </si>
  <si>
    <t>אקונרג'י- אקונרג'י אנרגיה מתחדשת בע"מ</t>
  </si>
  <si>
    <t>1178334</t>
  </si>
  <si>
    <t>516339777</t>
  </si>
  <si>
    <t>טראלייט- טראלייט בע"מ</t>
  </si>
  <si>
    <t>1180173</t>
  </si>
  <si>
    <t>516414679</t>
  </si>
  <si>
    <t>*סולגרין- סולגרין בע"מ</t>
  </si>
  <si>
    <t>1102235</t>
  </si>
  <si>
    <t>512882747</t>
  </si>
  <si>
    <t>*פנינסולה- קבוצת פנינסולה בע"מ</t>
  </si>
  <si>
    <t>333013</t>
  </si>
  <si>
    <t>520033713</t>
  </si>
  <si>
    <t>קמהדע- קמהדע בע"מ</t>
  </si>
  <si>
    <t>1094119</t>
  </si>
  <si>
    <t>511524605</t>
  </si>
  <si>
    <t>ביוטכנולוגיה</t>
  </si>
  <si>
    <t>אקרו קבוצה- אקרו קבוצה</t>
  </si>
  <si>
    <t>1184902</t>
  </si>
  <si>
    <t>*לוינשטין- משולם לוינשטין הנדסה וקבלנות בע"מ</t>
  </si>
  <si>
    <t>573014</t>
  </si>
  <si>
    <t>520033424</t>
  </si>
  <si>
    <t>פלאזה סנטר- פלאזה סנטרס</t>
  </si>
  <si>
    <t>1109917</t>
  </si>
  <si>
    <t>33248324</t>
  </si>
  <si>
    <t>קרסו נדלן- קרסו נדלן בע"מ</t>
  </si>
  <si>
    <t>1187962</t>
  </si>
  <si>
    <t>*רימון ( מועמדת)- רימון שירותי ייעוץ וניהול בע"מ</t>
  </si>
  <si>
    <t>1178722</t>
  </si>
  <si>
    <t>512467994</t>
  </si>
  <si>
    <t>שיכון ובינוי אנרגיה- שיכון ובינוי אנרגיה בע"מ</t>
  </si>
  <si>
    <t>1188242</t>
  </si>
  <si>
    <t>510459928</t>
  </si>
  <si>
    <t>*או.אר.טי- או.אר.טי.טכנולוגיות בע"מ</t>
  </si>
  <si>
    <t>1086230</t>
  </si>
  <si>
    <t>513057588</t>
  </si>
  <si>
    <t>השקעות בהי-טק</t>
  </si>
  <si>
    <t>אלרון- אלרון תעשיה אלקטרונית בע"מ</t>
  </si>
  <si>
    <t>749077</t>
  </si>
  <si>
    <t>520028036</t>
  </si>
  <si>
    <t>השקעות במדעי החיים</t>
  </si>
  <si>
    <t>*איי ספאק 1- איי ספאק 1 בע"מ</t>
  </si>
  <si>
    <t>1179589</t>
  </si>
  <si>
    <t>516247772</t>
  </si>
  <si>
    <t>אמיליה פיתוח- אמיליה פיתוח (מ.עו.פ) בע"מ</t>
  </si>
  <si>
    <t>589010</t>
  </si>
  <si>
    <t>520014846</t>
  </si>
  <si>
    <t>*אפקון החזקות- אפקון החזקות בע"מ</t>
  </si>
  <si>
    <t>578013</t>
  </si>
  <si>
    <t>520033473</t>
  </si>
  <si>
    <t>*קיסטון ריט- קיסטון ריט בע"מ</t>
  </si>
  <si>
    <t>1175934</t>
  </si>
  <si>
    <t>515983476</t>
  </si>
  <si>
    <t>*קרדן אן.וי.- קרדן אן.וי.</t>
  </si>
  <si>
    <t>1087949</t>
  </si>
  <si>
    <t>*מספנות ישראל- תעשיות מספנות ישראל בע"מ</t>
  </si>
  <si>
    <t>1168533</t>
  </si>
  <si>
    <t>516084753</t>
  </si>
  <si>
    <t>*דלק תמלוגים- תומר תמלוגי אנרגיה (2012)  בע"מ</t>
  </si>
  <si>
    <t>1129493</t>
  </si>
  <si>
    <t>514837111</t>
  </si>
  <si>
    <t>*תמר פטרוליום- תמר פטרוליום בעמ</t>
  </si>
  <si>
    <t>1141357</t>
  </si>
  <si>
    <t>*אלספק- אלספק הנדסה בע"מ</t>
  </si>
  <si>
    <t>1090364</t>
  </si>
  <si>
    <t>511297541</t>
  </si>
  <si>
    <t>חשמל</t>
  </si>
  <si>
    <t>*גולן פלסטיק- גולן מוצרי פלסטיק בע"מ</t>
  </si>
  <si>
    <t>1091933</t>
  </si>
  <si>
    <t>513029975</t>
  </si>
  <si>
    <t>*גניגר- גניגר מפעלי פלסטיק בע"מ</t>
  </si>
  <si>
    <t>1095892</t>
  </si>
  <si>
    <t>512416991</t>
  </si>
  <si>
    <t>פלסטופיל- חברת פלסטופיל הזורע בע"מ</t>
  </si>
  <si>
    <t>1092840</t>
  </si>
  <si>
    <t>513681247</t>
  </si>
  <si>
    <t>*פלרם- פלרם (1990) תעשיות בע"מ</t>
  </si>
  <si>
    <t>644013</t>
  </si>
  <si>
    <t>520039843</t>
  </si>
  <si>
    <t>*רבל- רבל אי.סי.אס. בע"מ</t>
  </si>
  <si>
    <t>1103878</t>
  </si>
  <si>
    <t>513506329</t>
  </si>
  <si>
    <t>*רימוני- רימוני תעשיות בע"מ</t>
  </si>
  <si>
    <t>1080456</t>
  </si>
  <si>
    <t>520041823</t>
  </si>
  <si>
    <t>*רם-און- רם-און השקעות והחזקות (1999) בע"מ</t>
  </si>
  <si>
    <t>1090943</t>
  </si>
  <si>
    <t>512776964</t>
  </si>
  <si>
    <t>*זנלכל- זנלכל בע"מ</t>
  </si>
  <si>
    <t>130013</t>
  </si>
  <si>
    <t>520034208</t>
  </si>
  <si>
    <t>מהדרין- מהדרין בע"מ</t>
  </si>
  <si>
    <t>686014</t>
  </si>
  <si>
    <t>520018482</t>
  </si>
  <si>
    <t>*קרור  1- קרור אחזקות בע"מ</t>
  </si>
  <si>
    <t>621011</t>
  </si>
  <si>
    <t>520001546</t>
  </si>
  <si>
    <t>פלסאנמור- פלסאנמור בע"מ</t>
  </si>
  <si>
    <t>1176700</t>
  </si>
  <si>
    <t>515139129</t>
  </si>
  <si>
    <t>מכשור רפואי</t>
  </si>
  <si>
    <t>ישרוטל- ישרוטל בע"מ</t>
  </si>
  <si>
    <t>1080985</t>
  </si>
  <si>
    <t>520042482</t>
  </si>
  <si>
    <t>אייקון גרופ בעמ- אייקון גרופ בע"מ</t>
  </si>
  <si>
    <t>1182484</t>
  </si>
  <si>
    <t>513955252</t>
  </si>
  <si>
    <t>*ביכורי השדה דרום שיווק- בכורי שדה (אחזקות) בע"מ</t>
  </si>
  <si>
    <t>1172618</t>
  </si>
  <si>
    <t>512402538</t>
  </si>
  <si>
    <t>*מנדלסוןתשת- מנדלסון תשתיות ותעשיות בע"מ</t>
  </si>
  <si>
    <t>1129444</t>
  </si>
  <si>
    <t>513660373</t>
  </si>
  <si>
    <t>*בית שמש- מנועי בית שמש אחזקות (1997) בע"מ</t>
  </si>
  <si>
    <t>1081561</t>
  </si>
  <si>
    <t>520043480</t>
  </si>
  <si>
    <t>קבוצת אקרשטיין- קבוצת אקרשטיין בע"מ</t>
  </si>
  <si>
    <t>1176205</t>
  </si>
  <si>
    <t>512714494</t>
  </si>
  <si>
    <t>*קליל- קליל תעשיות בע"מ</t>
  </si>
  <si>
    <t>797035</t>
  </si>
  <si>
    <t>520032442</t>
  </si>
  <si>
    <t>תדיר גן- תדיר-גן (מוצרים מדוייקים) 1993 בע"מ</t>
  </si>
  <si>
    <t>1090141</t>
  </si>
  <si>
    <t>511870891</t>
  </si>
  <si>
    <t>*אדגר- אדגר השקעות ופיתוח בע"מ</t>
  </si>
  <si>
    <t>1820083</t>
  </si>
  <si>
    <t>520035171</t>
  </si>
  <si>
    <t>ריט אזורים ליווינג- ריט אזורים - ה.פ ליווינג בע"מ</t>
  </si>
  <si>
    <t>1162775</t>
  </si>
  <si>
    <t>*אבגול- אבגול תעשיות 1953 בע"מ</t>
  </si>
  <si>
    <t>1100957</t>
  </si>
  <si>
    <t>510119068</t>
  </si>
  <si>
    <t>עץ, נייר ודפוס</t>
  </si>
  <si>
    <t>על בד- עלבד משואות יצחק בע"מ</t>
  </si>
  <si>
    <t>625012</t>
  </si>
  <si>
    <t>520040205</t>
  </si>
  <si>
    <t>*טופ גאם- טופ גאם</t>
  </si>
  <si>
    <t>1179142</t>
  </si>
  <si>
    <t>513561399</t>
  </si>
  <si>
    <t>פודטק</t>
  </si>
  <si>
    <t>אלקטריאון- אלקטריאון וירלס</t>
  </si>
  <si>
    <t>368019</t>
  </si>
  <si>
    <t>520038126</t>
  </si>
  <si>
    <t>*ברנמילר- ברנמילר אנרג'י בע"מ</t>
  </si>
  <si>
    <t>1141530</t>
  </si>
  <si>
    <t>514720374</t>
  </si>
  <si>
    <t>*ג'נסל- ג'נסל בע"מ</t>
  </si>
  <si>
    <t>1169689</t>
  </si>
  <si>
    <t>514579887</t>
  </si>
  <si>
    <t>*הום ביוגז- הום ביוגז בע"מ</t>
  </si>
  <si>
    <t>1172204</t>
  </si>
  <si>
    <t>514739325</t>
  </si>
  <si>
    <t>*נוסטרומו- נוסטרומו אנרגיה לימיטד</t>
  </si>
  <si>
    <t>1129451</t>
  </si>
  <si>
    <t>1522277</t>
  </si>
  <si>
    <t>*פינרג'י- פינרג'י בע"מ</t>
  </si>
  <si>
    <t>1172360</t>
  </si>
  <si>
    <t>514354786</t>
  </si>
  <si>
    <t>אקופיה סיינטיפיק- אקופיה סיינטיפיק</t>
  </si>
  <si>
    <t>1169895</t>
  </si>
  <si>
    <t>514856772</t>
  </si>
  <si>
    <t>*הייקון מערכות- הייקון מערכות בע"מ</t>
  </si>
  <si>
    <t>1169945</t>
  </si>
  <si>
    <t>514347160</t>
  </si>
  <si>
    <t>*מאסיבית טכנולוגיות הדפסה תלת מימד- מאסיבית טכנולוגיות הדפסה תלת מימד בע"מ</t>
  </si>
  <si>
    <t>1172972</t>
  </si>
  <si>
    <t>514919810</t>
  </si>
  <si>
    <t>המשביר 365 החזקות בעמ- המשביר 365</t>
  </si>
  <si>
    <t>1104959</t>
  </si>
  <si>
    <t>513389270</t>
  </si>
  <si>
    <t>טרמינל איקס אונליין בעמ- טרמינל איקס אונליין בע"מ</t>
  </si>
  <si>
    <t>1178714</t>
  </si>
  <si>
    <t>515722536</t>
  </si>
  <si>
    <t>מקס סטוק- מקס סטוק בע"מ</t>
  </si>
  <si>
    <t>1168558</t>
  </si>
  <si>
    <t>513618967</t>
  </si>
  <si>
    <t>*אוברסיז מניה- אוברסיז קומרס בע"מ</t>
  </si>
  <si>
    <t>1139617</t>
  </si>
  <si>
    <t>510490071</t>
  </si>
  <si>
    <t>*אוריין- אוריין ש.מ. בע"מ</t>
  </si>
  <si>
    <t>1103506</t>
  </si>
  <si>
    <t>511068256</t>
  </si>
  <si>
    <t>*אמנת- אמנת ניהול ומערכות בע"מ</t>
  </si>
  <si>
    <t>654012</t>
  </si>
  <si>
    <t>520040833</t>
  </si>
  <si>
    <t>*גי וואן- ג'י וואן פתרונות אבטחה בע"מ</t>
  </si>
  <si>
    <t>1156280</t>
  </si>
  <si>
    <t>510095987</t>
  </si>
  <si>
    <t>*לודן- לודן חברה להנדסה בע"מ</t>
  </si>
  <si>
    <t>1081439</t>
  </si>
  <si>
    <t>520043381</t>
  </si>
  <si>
    <t>גמא ניהול וסליקה בעמ- גמא ניהול וסליקה בע"מ</t>
  </si>
  <si>
    <t>1177484</t>
  </si>
  <si>
    <t>*גלאסבוקס- גלאסבוקס בע"מ</t>
  </si>
  <si>
    <t>1176288</t>
  </si>
  <si>
    <t>514525260</t>
  </si>
  <si>
    <t>*סיפיה וויזן- סיפיה ווז'ן בע"מ</t>
  </si>
  <si>
    <t>1181932</t>
  </si>
  <si>
    <t>513476010</t>
  </si>
  <si>
    <t>*רייזור לאבס- רייזור לאבס בע"מ</t>
  </si>
  <si>
    <t>1172527</t>
  </si>
  <si>
    <t>515369296</t>
  </si>
  <si>
    <t>סה"כ call 001 אופציות</t>
  </si>
  <si>
    <t>Kornit Digital ltd- קורנית דיגיטל בע"מ</t>
  </si>
  <si>
    <t>IL0011216723</t>
  </si>
  <si>
    <t>NASDAQ</t>
  </si>
  <si>
    <t>513195420</t>
  </si>
  <si>
    <t>*Ormat Technologies MG- אורמת טכנולגיות אינק</t>
  </si>
  <si>
    <t>US6866881021</t>
  </si>
  <si>
    <t>INMODE LTD- אינמוד בע"מ</t>
  </si>
  <si>
    <t>IL0011595993</t>
  </si>
  <si>
    <t>514073618</t>
  </si>
  <si>
    <t>Health Care Equipment &amp; Services</t>
  </si>
  <si>
    <t>SOL-GEL TECHNOL- SOL GEL TECHNOLOGIES</t>
  </si>
  <si>
    <t>IL0011417206</t>
  </si>
  <si>
    <t>512544693</t>
  </si>
  <si>
    <t>UROGEN PHARMA LTD- יורוג'ן פארמה בעמ</t>
  </si>
  <si>
    <t>IL0011407140</t>
  </si>
  <si>
    <t>513537621</t>
  </si>
  <si>
    <t>GLOBAL-E ONLINE LTD- גלובל -אי אונליין בע"מ</t>
  </si>
  <si>
    <t>IL0011741688</t>
  </si>
  <si>
    <t>514889534</t>
  </si>
  <si>
    <t>Retailing</t>
  </si>
  <si>
    <t>FIVERR INTERNATIONAL LTD- פייבר אינטרנשיונל בע"מ</t>
  </si>
  <si>
    <t>IL0011582033</t>
  </si>
  <si>
    <t>NYSE</t>
  </si>
  <si>
    <t>514440874</t>
  </si>
  <si>
    <t>SOLAREDGE TECHNOLOGI- סולראדג' טכנולוגיות בע"מ</t>
  </si>
  <si>
    <t>US83417M1045</t>
  </si>
  <si>
    <t>*CAMTEK- קמטק בע"מ</t>
  </si>
  <si>
    <t>IL0010952641</t>
  </si>
  <si>
    <t>JFROG Ltd- JFROG LTD</t>
  </si>
  <si>
    <t>IL0011684185</t>
  </si>
  <si>
    <t>514130491</t>
  </si>
  <si>
    <t>MONDAY.COM LTD- MONARCH V</t>
  </si>
  <si>
    <t>IL0011762130</t>
  </si>
  <si>
    <t>514744887</t>
  </si>
  <si>
    <t>RISKIFIED- Riskified Ltd</t>
  </si>
  <si>
    <t>IL0011786493</t>
  </si>
  <si>
    <t>514844117</t>
  </si>
  <si>
    <t>SIMILARWEB LTD- similarweb ltd</t>
  </si>
  <si>
    <t>IL0011751653</t>
  </si>
  <si>
    <t>514244714</t>
  </si>
  <si>
    <t>SPLITIT PAYMENTS- SPLITIT PAYMENTS</t>
  </si>
  <si>
    <t>IL0011570806</t>
  </si>
  <si>
    <t>514193291</t>
  </si>
  <si>
    <t>Wix.Com Ltd- וויקס.קום בע"מ</t>
  </si>
  <si>
    <t>IL0011301780</t>
  </si>
  <si>
    <t>513881177</t>
  </si>
  <si>
    <t>CYBERARK SOFTWAR- סייברארק תוכנה בע"מ</t>
  </si>
  <si>
    <t>il0011334468</t>
  </si>
  <si>
    <t>512291642</t>
  </si>
  <si>
    <t>Check Point Software- צ'ק פוינט</t>
  </si>
  <si>
    <t>IL0010824113</t>
  </si>
  <si>
    <t>520042821</t>
  </si>
  <si>
    <t>ARBE ROBOTICS- ARBE ROBOTICS</t>
  </si>
  <si>
    <t>IL0011796625</t>
  </si>
  <si>
    <t>515333128</t>
  </si>
  <si>
    <t>INNOVIZ TECHNOLOGIES LTD- INNOVIZ TECHNOLOGIES KTS 8097</t>
  </si>
  <si>
    <t>IL0011745804</t>
  </si>
  <si>
    <t>28421</t>
  </si>
  <si>
    <t>ELBIT SYSTEMS LTD- אלביט מערכות בע"מ</t>
  </si>
  <si>
    <t>IL0010811243</t>
  </si>
  <si>
    <t>Tower semiconductor- טאואר סמיקונדקטור בע"מ</t>
  </si>
  <si>
    <t>IL0010823792</t>
  </si>
  <si>
    <t>*Nova measuring inst- נובה מכשירי מדידה בע"מ</t>
  </si>
  <si>
    <t>IL0010845571</t>
  </si>
  <si>
    <t>Teva Pharm- טבע תעשיות פרמצבטיות בע"מ</t>
  </si>
  <si>
    <t>US8816242098</t>
  </si>
  <si>
    <t>Nice Sys Adr- נייס מערכות בע"מ</t>
  </si>
  <si>
    <t>US6536561086</t>
  </si>
  <si>
    <t>Sapines int crop inv- סאפיינס אינטרנשיונל קורפוריישן N.V</t>
  </si>
  <si>
    <t>ANN7716A1513</t>
  </si>
  <si>
    <t>53368</t>
  </si>
  <si>
    <t>Perion networks ltd- פריון נטוורק בע"מ לשעבר אינקרדימייל</t>
  </si>
  <si>
    <t>IL0010958192</t>
  </si>
  <si>
    <t>AGCO CORP- AGCO CORP</t>
  </si>
  <si>
    <t>US0010841023</t>
  </si>
  <si>
    <t>28342</t>
  </si>
  <si>
    <t>Boeing com- BOEING CO</t>
  </si>
  <si>
    <t>US0970231058</t>
  </si>
  <si>
    <t>27015</t>
  </si>
  <si>
    <t>DEERE &amp; CO- Deere&amp;Company</t>
  </si>
  <si>
    <t>US2441991054</t>
  </si>
  <si>
    <t>10109</t>
  </si>
  <si>
    <t>EIFFAGE- EIFFAGE</t>
  </si>
  <si>
    <t>FR0000130452</t>
  </si>
  <si>
    <t>27267</t>
  </si>
  <si>
    <t>EMERSON ELECTRIC CO- EMERSON ELECTRIC</t>
  </si>
  <si>
    <t>US2910111044</t>
  </si>
  <si>
    <t>10134</t>
  </si>
  <si>
    <t>LEONARDO DRS INC- LEONARDO DRS INC</t>
  </si>
  <si>
    <t>US52661A1088</t>
  </si>
  <si>
    <t>28816</t>
  </si>
  <si>
    <t>RAYTHEON TECHNOLOGIES CORP- Raytheon Company</t>
  </si>
  <si>
    <t>US75513E1010</t>
  </si>
  <si>
    <t>12916</t>
  </si>
  <si>
    <t>SCHNEIDER ELECT +SA- Schneider Electric SA</t>
  </si>
  <si>
    <t>FR0000121972</t>
  </si>
  <si>
    <t>11321</t>
  </si>
  <si>
    <t>SIEMENS REGISTERD- SIEMENS</t>
  </si>
  <si>
    <t>de0007236101</t>
  </si>
  <si>
    <t>10385</t>
  </si>
  <si>
    <t>VINCI SA- VINCI SA</t>
  </si>
  <si>
    <t>FR0000125486</t>
  </si>
  <si>
    <t>10472</t>
  </si>
  <si>
    <t>MORGAN STANLEY- MORGAN STANLEY</t>
  </si>
  <si>
    <t>US6174464486</t>
  </si>
  <si>
    <t>10289</t>
  </si>
  <si>
    <t>SAFRAN SA- SAFRAN SA</t>
  </si>
  <si>
    <t>FR0000073272</t>
  </si>
  <si>
    <t>27194</t>
  </si>
  <si>
    <t>THALES SA- THALES SA</t>
  </si>
  <si>
    <t>FR0000121329</t>
  </si>
  <si>
    <t>27820</t>
  </si>
  <si>
    <t>ENERGEAN OIL- Energean plc</t>
  </si>
  <si>
    <t>GB00BG12Y042</t>
  </si>
  <si>
    <t>LSE</t>
  </si>
  <si>
    <t>estee lauder companies-cl a- ESTEE LAUDER COMPANIES</t>
  </si>
  <si>
    <t>US5184391044</t>
  </si>
  <si>
    <t>28035</t>
  </si>
  <si>
    <t>Food &amp; Staples Retailing</t>
  </si>
  <si>
    <t>TALKSPACE INC US- TALKSPACE INC</t>
  </si>
  <si>
    <t>US87427V1035</t>
  </si>
  <si>
    <t>90159</t>
  </si>
  <si>
    <t>NUTRIEN LTD- Nutrien Ltd</t>
  </si>
  <si>
    <t>CA67077M1086</t>
  </si>
  <si>
    <t>13274</t>
  </si>
  <si>
    <t>ALPHABET-C- ALPHABET INC</t>
  </si>
  <si>
    <t>US02079K1079</t>
  </si>
  <si>
    <t>27390</t>
  </si>
  <si>
    <t>INNOVID CORP- Innovid Corp</t>
  </si>
  <si>
    <t>US4576791085</t>
  </si>
  <si>
    <t>28272</t>
  </si>
  <si>
    <t>Facebook Inc- Meta Platforms Inc</t>
  </si>
  <si>
    <t>US30303M1027</t>
  </si>
  <si>
    <t>12310</t>
  </si>
  <si>
    <t>BYTE ACQUISITION- BYTE ACQUISITION CORP</t>
  </si>
  <si>
    <t>KYG1R25Q1216</t>
  </si>
  <si>
    <t>13527</t>
  </si>
  <si>
    <t>Pfizer inc- PFIZER INC</t>
  </si>
  <si>
    <t>US7170811035</t>
  </si>
  <si>
    <t>10627</t>
  </si>
  <si>
    <t>AROUNDTOWN SA- Aroundtown property</t>
  </si>
  <si>
    <t>LU1673108939</t>
  </si>
  <si>
    <t>FWB</t>
  </si>
  <si>
    <t>12853</t>
  </si>
  <si>
    <t>Amazon inc- amazon.com</t>
  </si>
  <si>
    <t>US0231351067</t>
  </si>
  <si>
    <t>11069</t>
  </si>
  <si>
    <t>ASML_ASML HOLDING NV-NY REG- ASML HOLDING NV-NY</t>
  </si>
  <si>
    <t>NL0010273215</t>
  </si>
  <si>
    <t>27028</t>
  </si>
  <si>
    <t>TAIWAN SEMICONDUCTOR- TAIWAN Semiconductor</t>
  </si>
  <si>
    <t>US8740391003</t>
  </si>
  <si>
    <t>10409</t>
  </si>
  <si>
    <t>CROWDSTRIKE HOLDINGS INC -A- CROWDSTRIKE</t>
  </si>
  <si>
    <t>US22788C1053</t>
  </si>
  <si>
    <t>28463</t>
  </si>
  <si>
    <t>FORTINET- Fortinet Inc</t>
  </si>
  <si>
    <t>US34959E1091</t>
  </si>
  <si>
    <t>13077</t>
  </si>
  <si>
    <t>Palo alto networks- Palo alto networks inc</t>
  </si>
  <si>
    <t>US6974351057</t>
  </si>
  <si>
    <t>12997</t>
  </si>
  <si>
    <t>SENTINELONE INC -CLASS A- SentinelOne Inc</t>
  </si>
  <si>
    <t>US81730H1095</t>
  </si>
  <si>
    <t>28562</t>
  </si>
  <si>
    <t>APPLE INC- APPLE COMPUTER INC</t>
  </si>
  <si>
    <t>US0378331005</t>
  </si>
  <si>
    <t>10027</t>
  </si>
  <si>
    <t>BROADCOM LTD- Broadcom Inc</t>
  </si>
  <si>
    <t>US11135F1012</t>
  </si>
  <si>
    <t>11083</t>
  </si>
  <si>
    <t>ION ACQUISITION CORP 1 LTD-A- Innovid Corp</t>
  </si>
  <si>
    <t>KYG493921061</t>
  </si>
  <si>
    <t>Qualcomm INC- QUALCOMM Inc</t>
  </si>
  <si>
    <t>US7475251036</t>
  </si>
  <si>
    <t>10350</t>
  </si>
  <si>
    <t>SAMSUNG ELECTR-GDR REG- Samsung Electronics co ltd</t>
  </si>
  <si>
    <t>US7960508882</t>
  </si>
  <si>
    <t>11111</t>
  </si>
  <si>
    <t>סה"כ שמחקות מדדי מניות בישראל</t>
  </si>
  <si>
    <t>הראל סל תא 90- הראל קרנות נאמנות בע"מ</t>
  </si>
  <si>
    <t>1148931</t>
  </si>
  <si>
    <t>511776783</t>
  </si>
  <si>
    <t>מניות</t>
  </si>
  <si>
    <t>הראל סל תא בנקים- הראל קרנות נאמנות בע"מ</t>
  </si>
  <si>
    <t>1148949</t>
  </si>
  <si>
    <t>הראל קרן סל תא 125- הראל קרנות נאמנות בע"מ</t>
  </si>
  <si>
    <t>1148899</t>
  </si>
  <si>
    <t>תכלית סל תא 90- מיטב תכלית קרנות נאמנות בע"מ</t>
  </si>
  <si>
    <t>1143783</t>
  </si>
  <si>
    <t>513534974</t>
  </si>
  <si>
    <t>תכלית סל תא בנקים- מיטב תכלית קרנות נאמנות בע"מ</t>
  </si>
  <si>
    <t>1143726</t>
  </si>
  <si>
    <t>תכלית קרן סל תא 125- מיטב תכלית קרנות נאמנות בע"מ</t>
  </si>
  <si>
    <t>1143718</t>
  </si>
  <si>
    <t>תכלית קרן סל תא 35- מיטב תכלית קרנות נאמנות בע"מ</t>
  </si>
  <si>
    <t>1143700</t>
  </si>
  <si>
    <t>פסגות ת"א בנקים- פסגות קרנות נאמנות בע"מ</t>
  </si>
  <si>
    <t>1148774</t>
  </si>
  <si>
    <t>513765339</t>
  </si>
  <si>
    <t>קסם ETF תא בנקים- קסם קרנות נאמנות בע"מ</t>
  </si>
  <si>
    <t>1146430</t>
  </si>
  <si>
    <t>510938608</t>
  </si>
  <si>
    <t>קסם קרן סל תא 125- קסם קרנות נאמנות בע"מ</t>
  </si>
  <si>
    <t>1146356</t>
  </si>
  <si>
    <t>קסם תא 35- קסם קרנות נאמנות בע"מ</t>
  </si>
  <si>
    <t>1146570</t>
  </si>
  <si>
    <t>קסם תא 90- קסם קרנות נאמנות בע"מ</t>
  </si>
  <si>
    <t>1146331</t>
  </si>
  <si>
    <t>סה"כ שמחקות מדדי מניות בחו"ל</t>
  </si>
  <si>
    <t>סה"כ שמחקות מדדים אחרים בישראל</t>
  </si>
  <si>
    <t>הראל סל (00) תל בונד תשואות- הראל קרנות נאמנות בע"מ</t>
  </si>
  <si>
    <t>1150622</t>
  </si>
  <si>
    <t>אג"ח</t>
  </si>
  <si>
    <t>הראל סל תל בונד 60- הראל קרנות נאמנות בע"מ</t>
  </si>
  <si>
    <t>1150473</t>
  </si>
  <si>
    <t>תכלית סל תלבונד תשו- מיטב תכלית קרנות נאמנות בע"מ</t>
  </si>
  <si>
    <t>1145259</t>
  </si>
  <si>
    <t>תכלית תל בונד 60- מיטב תכלית קרנות נאמנות בע"מ</t>
  </si>
  <si>
    <t>1145101</t>
  </si>
  <si>
    <t>תכלית תל בונד שקלי סד-2- מיטב תכלית קרנות נאמנות בע"מ</t>
  </si>
  <si>
    <t>1145184</t>
  </si>
  <si>
    <t>פסג קרן סל .תלבונד 60- פסגות קרנות נאמנות בע"מ</t>
  </si>
  <si>
    <t>1148006</t>
  </si>
  <si>
    <t>סה"כ שמחקות מדדים אחרים בחו"ל</t>
  </si>
  <si>
    <t>סה"כ short</t>
  </si>
  <si>
    <t>סה"כ שמחקות מדדי מניות</t>
  </si>
  <si>
    <t>ISHARES MSCI BRAZIL UCITS DE- BlackRock  Asset Managment ireland</t>
  </si>
  <si>
    <t>DE000A0Q4R85</t>
  </si>
  <si>
    <t>27796</t>
  </si>
  <si>
    <t>ISHARES MSCI EMERGING MARKET UCITS- BlackRock  Asset Managment ireland</t>
  </si>
  <si>
    <t>US4642872349</t>
  </si>
  <si>
    <t>INVESCO S&amp;P500 ESG ACC- INVESCO FUND</t>
  </si>
  <si>
    <t>IE00BKS7L097</t>
  </si>
  <si>
    <t>27906</t>
  </si>
  <si>
    <t>ISH MSCI CHINA A- Ishares_BlackRock _ IRE(ישן)</t>
  </si>
  <si>
    <t>IE00BQT3WG13</t>
  </si>
  <si>
    <t>ISE</t>
  </si>
  <si>
    <t>20093</t>
  </si>
  <si>
    <t>NOMURA TOPIX BANKS 1615 JP- Nomura asset management</t>
  </si>
  <si>
    <t>JP3040170007</t>
  </si>
  <si>
    <t>JPX</t>
  </si>
  <si>
    <t>20081</t>
  </si>
  <si>
    <t>SPDR S&amp;P US ENERGY SELECT- SPDR S&amp;P US ENERGY SELECT</t>
  </si>
  <si>
    <t>IE00BWBXM492</t>
  </si>
  <si>
    <t>89765</t>
  </si>
  <si>
    <t>SPDR EUROPE HEALTH- State Street Corp</t>
  </si>
  <si>
    <t>IE00BKWQ0H23</t>
  </si>
  <si>
    <t>22041</t>
  </si>
  <si>
    <t>AMUNDI INDEX MSCI E- AMUNDI ETF (ישן)</t>
  </si>
  <si>
    <t>LU1437017350</t>
  </si>
  <si>
    <t>27482</t>
  </si>
  <si>
    <t>GVI_Ishares  S&amp;P North Am- BlackRock  Asset Managment ireland</t>
  </si>
  <si>
    <t>US4642875151</t>
  </si>
  <si>
    <t>ISH MSCI USA ESG EHNCD USD-D- BlackRock  Asset Managment ireland</t>
  </si>
  <si>
    <t>IE00BHZPJ890</t>
  </si>
  <si>
    <t>ISH S&amp;P HLTH CR- BlackRock  Asset Managment ireland</t>
  </si>
  <si>
    <t>US4642867497</t>
  </si>
  <si>
    <t>ISHARES CORE MSCI CH IND ETF- BlackRock  Asset Managment ireland</t>
  </si>
  <si>
    <t>HK2801040828</t>
  </si>
  <si>
    <t>Ishares DJ construction- BlackRock  Asset Managment ireland</t>
  </si>
  <si>
    <t>US4642887529</t>
  </si>
  <si>
    <t>Ishares msci china- BlackRock  Asset Managment ireland</t>
  </si>
  <si>
    <t>US46429B6719</t>
  </si>
  <si>
    <t>ISHARES MSCI EM ESG ENHANCED UCITS ETF- BlackRock  Asset Managment ireland</t>
  </si>
  <si>
    <t>IE00BHZPJ122</t>
  </si>
  <si>
    <t>ISHARES MSCI EUROPE ESG EHNCD- BlackRock  Asset Managment ireland</t>
  </si>
  <si>
    <t>IE00BHZPJ783</t>
  </si>
  <si>
    <t>EURONEXT</t>
  </si>
  <si>
    <t>ISHARES S&amp;P500 SWAP UCITS- BlackRock  Asset Managment ireland</t>
  </si>
  <si>
    <t>IE00BMTX1Y45</t>
  </si>
  <si>
    <t>ISHARES US AEROSPACE &amp; DEF- BlackRock  Asset Managment ireland</t>
  </si>
  <si>
    <t>US4642887602</t>
  </si>
  <si>
    <t>ISHR MSCI EUR-I- BlackRock  Asset Managment ireland</t>
  </si>
  <si>
    <t>IE00B1YZSC51</t>
  </si>
  <si>
    <t>COMM SERV SELECT- COMM SERV SELECT</t>
  </si>
  <si>
    <t>US81369Y8527</t>
  </si>
  <si>
    <t>27819</t>
  </si>
  <si>
    <t>Consumer staples- CONSUMER STAPLES</t>
  </si>
  <si>
    <t>US81369Y3080</t>
  </si>
  <si>
    <t>10096</t>
  </si>
  <si>
    <t>HORIZON S&amp;P/TSX 60- GLOBAL HORIZON</t>
  </si>
  <si>
    <t>CA44049A1241</t>
  </si>
  <si>
    <t>10629</t>
  </si>
  <si>
    <t>HSBC MSCI EMERGING MARKETS- HSBC BANK PLC</t>
  </si>
  <si>
    <t>IE00B5SSQT16</t>
  </si>
  <si>
    <t>10194</t>
  </si>
  <si>
    <t>*INVESCO MSCI EMERGING MKTS- Invesco investment management limited</t>
  </si>
  <si>
    <t>IE00B3DWVS88</t>
  </si>
  <si>
    <t>21100</t>
  </si>
  <si>
    <t>Source s&amp;p 500 ireland- Invesco investment management limited</t>
  </si>
  <si>
    <t>IE00B3YCGJ38</t>
  </si>
  <si>
    <t>LYX CORE EURSTX600 גר- LYXOR ETF</t>
  </si>
  <si>
    <t>LU0908500753</t>
  </si>
  <si>
    <t>10267</t>
  </si>
  <si>
    <t>Lyxor etf basic rs- LYXOR ETF</t>
  </si>
  <si>
    <t>lu1834983550</t>
  </si>
  <si>
    <t>LYXOR ETF DJ STX BANK- LYXOR ETF</t>
  </si>
  <si>
    <t>FR0010345371</t>
  </si>
  <si>
    <t>LYXOR ETF STX 600 O- LYXOR ETF</t>
  </si>
  <si>
    <t>FR0010344960</t>
  </si>
  <si>
    <t>NOMURA ETF- Nomura asset management</t>
  </si>
  <si>
    <t>JP3027630007</t>
  </si>
  <si>
    <t>POWERSHARES QQQ NASDAQ 100- POWERSHARES</t>
  </si>
  <si>
    <t>US46090F1003</t>
  </si>
  <si>
    <t>10339</t>
  </si>
  <si>
    <t>UTILITIES SELECT SECTOR FUND- SPDR - State Street Global Advisors</t>
  </si>
  <si>
    <t>US81369Y8865</t>
  </si>
  <si>
    <t>22040</t>
  </si>
  <si>
    <t>Amex tech sel indx- State Street Corp</t>
  </si>
  <si>
    <t>US81369Y8030</t>
  </si>
  <si>
    <t>Consumer discretionary etf- State Street Corp</t>
  </si>
  <si>
    <t>US81369Y4070</t>
  </si>
  <si>
    <t>Energy s.sector spdr- State Street Corp</t>
  </si>
  <si>
    <t>US81369Y5069</t>
  </si>
  <si>
    <t>FIN sel sector spdr- State Street Corp</t>
  </si>
  <si>
    <t>US81369Y6059</t>
  </si>
  <si>
    <t>Health spdr xlv- State Street Corp</t>
  </si>
  <si>
    <t>US81369Y2090</t>
  </si>
  <si>
    <t>Industrail select- State Street Corp</t>
  </si>
  <si>
    <t>US81369Y7040</t>
  </si>
  <si>
    <t>Spdr  Metals &amp; Mining- State Street Corp</t>
  </si>
  <si>
    <t>US78464A7550</t>
  </si>
  <si>
    <t>SPDR MSCI EUROPE CON- State Street Corp</t>
  </si>
  <si>
    <t>IE00BKWQ0D84</t>
  </si>
  <si>
    <t>Spdr s&amp;p biotech etf- State Street Corp</t>
  </si>
  <si>
    <t>US78464A8707</t>
  </si>
  <si>
    <t>Vanguard aust share- Vanguard Group</t>
  </si>
  <si>
    <t>AU000000VAS1</t>
  </si>
  <si>
    <t>12517</t>
  </si>
  <si>
    <t>סה"כ שמחקות מדדים אחרים</t>
  </si>
  <si>
    <t>Ishares markit iboxx $ hy- BlackRock  Asset Managment ireland</t>
  </si>
  <si>
    <t>IE00B4PY7Y77</t>
  </si>
  <si>
    <t>WISDOMTREE EMERG MKT EX-ST- WisdomTree</t>
  </si>
  <si>
    <t>US97717X5784</t>
  </si>
  <si>
    <t>12311</t>
  </si>
  <si>
    <t>סה"כ אג"ח ממשלתי</t>
  </si>
  <si>
    <t>סה"כ אגח קונצרני</t>
  </si>
  <si>
    <t>AMUNDI PLANET- AMUNDI ETF (ישן)</t>
  </si>
  <si>
    <t>LU1688575437</t>
  </si>
  <si>
    <t>MONEDA LATAM CORP DEBI- MONEDA LATAM CORP DEBI</t>
  </si>
  <si>
    <t>KYG620101306</t>
  </si>
  <si>
    <t>27678</t>
  </si>
  <si>
    <t>Aa3</t>
  </si>
  <si>
    <t>LION VII EUR- M&amp;G Investments</t>
  </si>
  <si>
    <t>IE00B62G6V03</t>
  </si>
  <si>
    <t>12367</t>
  </si>
  <si>
    <t>NOMURA-US HIGH YLD BD-I USD- Nomura asset management</t>
  </si>
  <si>
    <t>IE00B3RW8498</t>
  </si>
  <si>
    <t>LION III EUR 3 s2 acc- M&amp;G Investments</t>
  </si>
  <si>
    <t>IE00B804LV55</t>
  </si>
  <si>
    <t>REAL ESTATE CRED- Real Estate Credit Investments Pcc ltd</t>
  </si>
  <si>
    <t>GB00B0HW5366</t>
  </si>
  <si>
    <t>12706</t>
  </si>
  <si>
    <t>VANGUARD-EMR MK ST IN-USD PL- Vanguard Group</t>
  </si>
  <si>
    <t>IE00BFPM9H50</t>
  </si>
  <si>
    <t>AA+</t>
  </si>
  <si>
    <t>BLACKROCK  EM MKTS  IND- BlackRock  Asset Managment ireland</t>
  </si>
  <si>
    <t>IE00B3T0V975</t>
  </si>
  <si>
    <t>Cheyne Capital- Cheyn Capital</t>
  </si>
  <si>
    <t>XD0461919058</t>
  </si>
  <si>
    <t>12342</t>
  </si>
  <si>
    <t>סה"כ כתבי אופציות בישראל</t>
  </si>
  <si>
    <t>נוסטרומו אופ</t>
  </si>
  <si>
    <t>623209</t>
  </si>
  <si>
    <t>קיסטון ריט אפ 1</t>
  </si>
  <si>
    <t>1181734</t>
  </si>
  <si>
    <t>*אייספאק 1  אפ 1- איי ספאק 1 בע"מ</t>
  </si>
  <si>
    <t>1179613</t>
  </si>
  <si>
    <t>גזית אפ 02/22</t>
  </si>
  <si>
    <t>633476</t>
  </si>
  <si>
    <t>*סיפיה אופציה 1- סיפיה ווז'ן בע"מ</t>
  </si>
  <si>
    <t>1182005</t>
  </si>
  <si>
    <t>סה"כ כתבי אופציה בחו"ל</t>
  </si>
  <si>
    <t>BYTE ACQUISITION CORP- BYTE ACQUISITION CORP</t>
  </si>
  <si>
    <t>KYG1R25Q1133</t>
  </si>
  <si>
    <t>INNOVID EQY WARRANT- Innovid Corp</t>
  </si>
  <si>
    <t>US4576791168</t>
  </si>
  <si>
    <t>סה"כ מדדים כולל מניות</t>
  </si>
  <si>
    <t>bC 3260 MAY 2023</t>
  </si>
  <si>
    <t>84336072</t>
  </si>
  <si>
    <t>bP 3260 MAY 2023</t>
  </si>
  <si>
    <t>84337047</t>
  </si>
  <si>
    <t>bzC 270.00 MAY 2023</t>
  </si>
  <si>
    <t>84352194</t>
  </si>
  <si>
    <t>bzP 270 MAY 2023</t>
  </si>
  <si>
    <t>84352434</t>
  </si>
  <si>
    <t>סה"כ ש"ח/מט"ח</t>
  </si>
  <si>
    <t>סה"כ ריבית</t>
  </si>
  <si>
    <t>SX7E 06/16/23 C115</t>
  </si>
  <si>
    <t>BBG012XC2R18</t>
  </si>
  <si>
    <t>SX7E 06/16/23 C130- SX7E</t>
  </si>
  <si>
    <t>BBG011JZ8PJ4</t>
  </si>
  <si>
    <t>SX7E 06/16/23 P100- SX7E</t>
  </si>
  <si>
    <t>BBG00VNFXYTO</t>
  </si>
  <si>
    <t>SX7E 06/16/23 P85- SX7E</t>
  </si>
  <si>
    <t>BBG012XC2RJ9</t>
  </si>
  <si>
    <t>סה"כ מטבע</t>
  </si>
  <si>
    <t>סה"כ סחורות</t>
  </si>
  <si>
    <t>MSCI EMGMKT JUN23</t>
  </si>
  <si>
    <t>877181</t>
  </si>
  <si>
    <t>S&amp;P/TSX 60 IX FUT JUN23</t>
  </si>
  <si>
    <t>877096</t>
  </si>
  <si>
    <t>S&amp;P500 EMINI FUT JUN23</t>
  </si>
  <si>
    <t>876966</t>
  </si>
  <si>
    <t>STOXX EUROPE 600 JUN23</t>
  </si>
  <si>
    <t>877013</t>
  </si>
  <si>
    <t>NASDAQ 100 JUN23- חוזים עתידיים בחול</t>
  </si>
  <si>
    <t>877009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</si>
  <si>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</si>
  <si>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</si>
  <si>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</si>
  <si>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</si>
  <si>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</si>
  <si>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</si>
  <si>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</si>
  <si>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</si>
  <si>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</si>
  <si>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</si>
  <si>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</si>
  <si>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</si>
  <si>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</si>
  <si>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</si>
  <si>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</si>
  <si>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</si>
  <si>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מקורות אגח 6 רמ- מקורות חברת מים בע"מ</t>
  </si>
  <si>
    <t>1100908</t>
  </si>
  <si>
    <t>23/09/16</t>
  </si>
  <si>
    <t>מקורות אגח 8 רמ- מקורות חברת מים בע"מ</t>
  </si>
  <si>
    <t>1124346</t>
  </si>
  <si>
    <t>22/09/16</t>
  </si>
  <si>
    <t>רפאל אגח ג- רפאל-רשות לפיתוח אמצעי לחימה בע"מ</t>
  </si>
  <si>
    <t>1140276</t>
  </si>
  <si>
    <t>520042185</t>
  </si>
  <si>
    <t>02/03/17</t>
  </si>
  <si>
    <t>יהב קוקו סדרה ד (לס)- לא ברצף- בנק יהב</t>
  </si>
  <si>
    <t>6620300</t>
  </si>
  <si>
    <t>520020421</t>
  </si>
  <si>
    <t>לאומי למשכנתאות שה- בנק לאומי למשכנתאות בע"מ</t>
  </si>
  <si>
    <t>301790</t>
  </si>
  <si>
    <t>520000225</t>
  </si>
  <si>
    <t>נתיבי גז אג"ח א - רמ- נתיבי הגז הטבעי לישראל בע"מ</t>
  </si>
  <si>
    <t>1103084</t>
  </si>
  <si>
    <t>09/04/17</t>
  </si>
  <si>
    <t>אלון חברת הדלק אגח סד' א MG- אלון חברת הדלק לישראל בע"מ</t>
  </si>
  <si>
    <t>11015671</t>
  </si>
  <si>
    <t>520041690</t>
  </si>
  <si>
    <t>רפאל אגח סדרה ה 2020/2026- רפאל-רשות לפיתוח אמצעי לחימה בע"מ</t>
  </si>
  <si>
    <t>1140292</t>
  </si>
  <si>
    <t>רפאל סד' ד 2020/2034- רפאל-רשות לפיתוח אמצעי לחימה בע"מ</t>
  </si>
  <si>
    <t>1140284</t>
  </si>
  <si>
    <t>מתם מרכז תעשיות מדע חיפה אגח א לס- מת"ם - מרכז תעשיות מדע חיפה בע"מ</t>
  </si>
  <si>
    <t>1138999</t>
  </si>
  <si>
    <t>510687403</t>
  </si>
  <si>
    <t>23/07/17</t>
  </si>
  <si>
    <t>*אורמת אגח 4 רמ- אורמת טכנולגיות אינק</t>
  </si>
  <si>
    <t>1167212</t>
  </si>
  <si>
    <t>01/07/20</t>
  </si>
  <si>
    <t>גב-ים נגב אגח א רמ- גב-ים נגב בע"מ</t>
  </si>
  <si>
    <t>1151141</t>
  </si>
  <si>
    <t>514189596</t>
  </si>
  <si>
    <t>31/07/18</t>
  </si>
  <si>
    <t>נתיבים אגח א רמ</t>
  </si>
  <si>
    <t>1090281</t>
  </si>
  <si>
    <t>513502229</t>
  </si>
  <si>
    <t>דירוג פנימי</t>
  </si>
  <si>
    <t>Crslnx 4.555 06/30/5- Crosslinx Transit Solutions</t>
  </si>
  <si>
    <t>CA22766TAB04</t>
  </si>
  <si>
    <t>12985</t>
  </si>
  <si>
    <t>Transed 3.951 9/50- TRANSED PARTNERS GP</t>
  </si>
  <si>
    <t>CA89366TAA57</t>
  </si>
  <si>
    <t>27306</t>
  </si>
  <si>
    <t>GES- GEMS</t>
  </si>
  <si>
    <t>9113</t>
  </si>
  <si>
    <t>10165</t>
  </si>
  <si>
    <t>GES הלוואת בעלים- GEMS</t>
  </si>
  <si>
    <t>9266</t>
  </si>
  <si>
    <t>*אפקון קרן אירופה- אפקון קרן אירופה שותף כללי בע"מ</t>
  </si>
  <si>
    <t>8803</t>
  </si>
  <si>
    <t>516404811</t>
  </si>
  <si>
    <t>*משיכה מנרב- קבוצת מנרב  בע"מ</t>
  </si>
  <si>
    <t>8561</t>
  </si>
  <si>
    <t>520034505</t>
  </si>
  <si>
    <t>EDF_Proxima Co-Invest- אי.די.אף אנרגיות מתחדשות ישראל בע"מ</t>
  </si>
  <si>
    <t>9068</t>
  </si>
  <si>
    <t>540306990</t>
  </si>
  <si>
    <t>.DISTREE LTD- Broadcom Inc</t>
  </si>
  <si>
    <t>9326</t>
  </si>
  <si>
    <t>Sustained Therapy- Sustained Therapy</t>
  </si>
  <si>
    <t>9262</t>
  </si>
  <si>
    <t>516541372</t>
  </si>
  <si>
    <t>VELOX PURE DIGITAL- VELOX PURE DIGITAL Ltd</t>
  </si>
  <si>
    <t>8726</t>
  </si>
  <si>
    <t>514727429</t>
  </si>
  <si>
    <t>*אגכימדס שותפות מוגבלת- אגכימדס שותפות מוגבלת</t>
  </si>
  <si>
    <t>8824</t>
  </si>
  <si>
    <t>540310463</t>
  </si>
  <si>
    <t>BioSight Ltd- ביוסייט בע"מ</t>
  </si>
  <si>
    <t>8113</t>
  </si>
  <si>
    <t>512852559</t>
  </si>
  <si>
    <t>Agritask Ltd- Agritask Ltd</t>
  </si>
  <si>
    <t>9114</t>
  </si>
  <si>
    <t>513717694</t>
  </si>
  <si>
    <t>Cynerio Israel Ltd- Cynerio Israel Ltd</t>
  </si>
  <si>
    <t>8525</t>
  </si>
  <si>
    <t>515746212</t>
  </si>
  <si>
    <t>TIPA CORP LTD- TIPA CORP LTD</t>
  </si>
  <si>
    <t>8838</t>
  </si>
  <si>
    <t>514420660</t>
  </si>
  <si>
    <t>Virility Medical Ltd- Virility Medical Ltd</t>
  </si>
  <si>
    <t>9151</t>
  </si>
  <si>
    <t>515448165</t>
  </si>
  <si>
    <t>Venn 2014 Ltd- Venn 2014 Ltd</t>
  </si>
  <si>
    <t>8631</t>
  </si>
  <si>
    <t>515171510</t>
  </si>
  <si>
    <t>ניאומאנה בע"מ- ניאומאנה בע"מ</t>
  </si>
  <si>
    <t>9152</t>
  </si>
  <si>
    <t>516561917</t>
  </si>
  <si>
    <t>Continuity Software Ltd- Continuity Software Ltd</t>
  </si>
  <si>
    <t>8460</t>
  </si>
  <si>
    <t>513644005</t>
  </si>
  <si>
    <t>*FutureCides- אגכימדס שותפות מוגבלת</t>
  </si>
  <si>
    <t>93981</t>
  </si>
  <si>
    <t>חייבים REWIRE 8839 חייבים REWIRE 8839 חייבים REW- רי-וויר (א.ס.ג) מחקר ופיתוח בע"מ</t>
  </si>
  <si>
    <t>9483</t>
  </si>
  <si>
    <t>515193704</t>
  </si>
  <si>
    <t>Viisights Solutions Ltd- Viisights Solutions Ltd</t>
  </si>
  <si>
    <t>8603</t>
  </si>
  <si>
    <t>515252112</t>
  </si>
  <si>
    <t>ORDH- ORDH</t>
  </si>
  <si>
    <t>8255</t>
  </si>
  <si>
    <t>*Global Energy Generation LLC- Global Energy Generation Llc</t>
  </si>
  <si>
    <t>8459</t>
  </si>
  <si>
    <t>27781</t>
  </si>
  <si>
    <t>*Mammoth North- Mammoth</t>
  </si>
  <si>
    <t>28459</t>
  </si>
  <si>
    <t>89498</t>
  </si>
  <si>
    <t>OPC Power Ventures LP- Power Ventures</t>
  </si>
  <si>
    <t>8215</t>
  </si>
  <si>
    <t>28327</t>
  </si>
  <si>
    <t>Sunbit Inc- Sunbit Inc</t>
  </si>
  <si>
    <t>8432</t>
  </si>
  <si>
    <t>89324</t>
  </si>
  <si>
    <t>FinTLV Opportunity 2 L.P- NEXT PLC</t>
  </si>
  <si>
    <t>7983</t>
  </si>
  <si>
    <t>27180</t>
  </si>
  <si>
    <t>S.P.V.N.I 2 Next 2021 L.P- NEXT PLC</t>
  </si>
  <si>
    <t>8773</t>
  </si>
  <si>
    <t>AEW RELog SCSp- ReLog</t>
  </si>
  <si>
    <t>8735</t>
  </si>
  <si>
    <t>89687</t>
  </si>
  <si>
    <t>Behalf Ltd- Behalf Ltd</t>
  </si>
  <si>
    <t>8423</t>
  </si>
  <si>
    <t>89328</t>
  </si>
  <si>
    <t>*Fu Gen AG- Fu Gen AG</t>
  </si>
  <si>
    <t>9035</t>
  </si>
  <si>
    <t>28664</t>
  </si>
  <si>
    <t>Lendbuzz Inc- Lendbuzz, Inc</t>
  </si>
  <si>
    <t>8564</t>
  </si>
  <si>
    <t>28171</t>
  </si>
  <si>
    <t>*425 Lexington- Lexington Capital Partners</t>
  </si>
  <si>
    <t>544461</t>
  </si>
  <si>
    <t>27673</t>
  </si>
  <si>
    <t>*mammoth south- Mammoth</t>
  </si>
  <si>
    <t>8932</t>
  </si>
  <si>
    <t>MARKET- MARKET</t>
  </si>
  <si>
    <t>537053</t>
  </si>
  <si>
    <t>27940</t>
  </si>
  <si>
    <t>*901 Fifth Seattle- Seattle Genetics Inc</t>
  </si>
  <si>
    <t>548386</t>
  </si>
  <si>
    <t>27445</t>
  </si>
  <si>
    <t>USBT- us bank tower, la</t>
  </si>
  <si>
    <t>7854</t>
  </si>
  <si>
    <t>28236</t>
  </si>
  <si>
    <t>Danforth- VanBarton Group</t>
  </si>
  <si>
    <t>7425</t>
  </si>
  <si>
    <t>28147</t>
  </si>
  <si>
    <t>*Migdal WORE 2021-1   - White Oak</t>
  </si>
  <si>
    <t>8784</t>
  </si>
  <si>
    <t>13033</t>
  </si>
  <si>
    <t>LIGHTRICKS LTD- LIGHTRICKS</t>
  </si>
  <si>
    <t>8652</t>
  </si>
  <si>
    <t>13344</t>
  </si>
  <si>
    <t>*NORDIC POWER 2- Fu Gen AG</t>
  </si>
  <si>
    <t>9116</t>
  </si>
  <si>
    <t>*NORDIC POWER 3- Fu Gen AG</t>
  </si>
  <si>
    <t>9291</t>
  </si>
  <si>
    <t>*NORDIC POWER 4  - Fu Gen AG</t>
  </si>
  <si>
    <t>9300</t>
  </si>
  <si>
    <t>*Veev וויו גרופ MG- וויו (veev) גרופ</t>
  </si>
  <si>
    <t>11711071</t>
  </si>
  <si>
    <t>832652993</t>
  </si>
  <si>
    <t>Earnix- Earnix</t>
  </si>
  <si>
    <t>8372</t>
  </si>
  <si>
    <t>513082123</t>
  </si>
  <si>
    <t>סה"כ קרנות הון סיכון</t>
  </si>
  <si>
    <t>Vintage V Is- Vintage</t>
  </si>
  <si>
    <t>6645</t>
  </si>
  <si>
    <t>23/04/19</t>
  </si>
  <si>
    <t>Vintage Class A- Vintage Investment Fund of Funds V(ישן)</t>
  </si>
  <si>
    <t>70261</t>
  </si>
  <si>
    <t>17/10/19</t>
  </si>
  <si>
    <t>Stage One Venture Capital Fund IV</t>
  </si>
  <si>
    <t>8981</t>
  </si>
  <si>
    <t>F2 Capital Partners 3 LP- Capital Link Global Fintech Le</t>
  </si>
  <si>
    <t>8401</t>
  </si>
  <si>
    <t>S.H. SKY 4 L.P- SKY 4</t>
  </si>
  <si>
    <t>8987</t>
  </si>
  <si>
    <t>STAGEONE S.P.V D.R</t>
  </si>
  <si>
    <t>8420</t>
  </si>
  <si>
    <t>17/07/22</t>
  </si>
  <si>
    <t>Arkin Bio Ventures II L.P- Arkin Bio Ventures II L.P</t>
  </si>
  <si>
    <t>70341</t>
  </si>
  <si>
    <t>17/03/20</t>
  </si>
  <si>
    <t>Greenfield Partners Panorays LP- Greenfield Partners</t>
  </si>
  <si>
    <t>8320</t>
  </si>
  <si>
    <t>05/08/21</t>
  </si>
  <si>
    <t>StageOne S.P.V R.S- stage one1</t>
  </si>
  <si>
    <t>8291</t>
  </si>
  <si>
    <t>18/05/21</t>
  </si>
  <si>
    <t>סה"כ קרנות גידור</t>
  </si>
  <si>
    <t>סה"כ קרנות נדל"ן</t>
  </si>
  <si>
    <t>ריאליטי קרן השקעות בנדל"ן IV</t>
  </si>
  <si>
    <t>70040</t>
  </si>
  <si>
    <t>29/05/19</t>
  </si>
  <si>
    <t>JTLV III LIMITED PARTNERSHIP- JTLV 2</t>
  </si>
  <si>
    <t>8510</t>
  </si>
  <si>
    <t>12/06/22</t>
  </si>
  <si>
    <t>סה"כ קרנות השקעה אחרות</t>
  </si>
  <si>
    <t>MIE III Co-Investment Fund II- CO-INVESTMENT</t>
  </si>
  <si>
    <t>9172</t>
  </si>
  <si>
    <t>Fortissimo capital fund v- Fortissimo 5</t>
  </si>
  <si>
    <t>70381</t>
  </si>
  <si>
    <t>16/04/20</t>
  </si>
  <si>
    <t>Green Lantern GL II LP- Green Lantern V</t>
  </si>
  <si>
    <t>8279</t>
  </si>
  <si>
    <t>25/04/21</t>
  </si>
  <si>
    <t>Green Lantern GLM LP- Green Lantern V</t>
  </si>
  <si>
    <t>8277</t>
  </si>
  <si>
    <t>Greenfield Partners II L.P- Greenfield Partners</t>
  </si>
  <si>
    <t>7992</t>
  </si>
  <si>
    <t>Greenfield Cobra Investments L.P- Greenlight Capital</t>
  </si>
  <si>
    <t>8269</t>
  </si>
  <si>
    <t>02/03/21</t>
  </si>
  <si>
    <t>GESM Via Maris Limited Partnership- PARTNERS GROUP</t>
  </si>
  <si>
    <t>7079</t>
  </si>
  <si>
    <t>10/12/20</t>
  </si>
  <si>
    <t>Yesodot Gimmel- Yesodot Gimmel</t>
  </si>
  <si>
    <t>70291</t>
  </si>
  <si>
    <t>04/12/19</t>
  </si>
  <si>
    <t>Yesodot Senior Co Invest- Yesodot Gimmel</t>
  </si>
  <si>
    <t>7076</t>
  </si>
  <si>
    <t>27/10/20</t>
  </si>
  <si>
    <t>FIMI Israel Opportunity VII- פימי אופורטיוניטי 7 שותפות מוגבלת</t>
  </si>
  <si>
    <t>8292</t>
  </si>
  <si>
    <t>06/06/21</t>
  </si>
  <si>
    <t>Kedma Capital III- קדמה קפיטל 3</t>
  </si>
  <si>
    <t>6662</t>
  </si>
  <si>
    <t>21/04/19</t>
  </si>
  <si>
    <t>RAM COASTAL ENERGY LIMITED PARTNERSHIP- RAM Lux Systematic Funds</t>
  </si>
  <si>
    <t>7067</t>
  </si>
  <si>
    <t>06/10/20</t>
  </si>
  <si>
    <t>Noy 4 Infrastructure and energy- Noy 4 Infrastructure and Energy Investments</t>
  </si>
  <si>
    <t>8283</t>
  </si>
  <si>
    <t>סה"כ קרנות הון סיכון בחו"ל</t>
  </si>
  <si>
    <t>Vintage Fund of Funds VII (Access) LP</t>
  </si>
  <si>
    <t>9273</t>
  </si>
  <si>
    <t>20/12/22</t>
  </si>
  <si>
    <t>Strategic Investors Fund X- Vintage Investment Fund of Funds V(ישן)</t>
  </si>
  <si>
    <t>7068</t>
  </si>
  <si>
    <t>13/09/20</t>
  </si>
  <si>
    <t>Vintage Co-Invest III- venture capital</t>
  </si>
  <si>
    <t>8331</t>
  </si>
  <si>
    <t>18/11/21</t>
  </si>
  <si>
    <t>Group 11 Fund IV- Group 11 Fund  L.P</t>
  </si>
  <si>
    <t>8287</t>
  </si>
  <si>
    <t>23/05/21</t>
  </si>
  <si>
    <t>Group 11 Fund V- Group 11 Fund  L.P</t>
  </si>
  <si>
    <t>8276</t>
  </si>
  <si>
    <t>21/04/21</t>
  </si>
  <si>
    <t>Vintage Fund of Funds VI Access- Vintage</t>
  </si>
  <si>
    <t>8322</t>
  </si>
  <si>
    <t>29/06/21</t>
  </si>
  <si>
    <t>Vintage Class B- VINTAGE INVESTMENT FUND III(ישן)</t>
  </si>
  <si>
    <t>70470</t>
  </si>
  <si>
    <t>23/04/20</t>
  </si>
  <si>
    <t>Vintage Class C- Vintage Venture(ישן)</t>
  </si>
  <si>
    <t>70751</t>
  </si>
  <si>
    <t>29/12/20</t>
  </si>
  <si>
    <t>Vintage V acces- Vintage Venture(ישן)</t>
  </si>
  <si>
    <t>5333</t>
  </si>
  <si>
    <t>29/08/18</t>
  </si>
  <si>
    <t>Zeev Opportunity Fund I- Zeev</t>
  </si>
  <si>
    <t>8316</t>
  </si>
  <si>
    <t>13/07/21</t>
  </si>
  <si>
    <t>סה"כ קרנות גידור בחו"ל</t>
  </si>
  <si>
    <t>ION TECH FEEDER FUND- ION TECH FEEDER FUND</t>
  </si>
  <si>
    <t>KYG4939W1188</t>
  </si>
  <si>
    <t>סה"כ קרנות נדל"ן בחו"ל</t>
  </si>
  <si>
    <t>ELECTRA AMERICA PRINCIPAL HOSPITALITY- Electra Capital PM</t>
  </si>
  <si>
    <t>8404</t>
  </si>
  <si>
    <t>21/03/22</t>
  </si>
  <si>
    <t>Blackstone Real Estate Partners IX- Blackstone Real Estate Partners(ישן)</t>
  </si>
  <si>
    <t>7064</t>
  </si>
  <si>
    <t>27/07/20</t>
  </si>
  <si>
    <t>Electra America Multifamily III- Electra America</t>
  </si>
  <si>
    <t>7989</t>
  </si>
  <si>
    <t>14/01/21</t>
  </si>
  <si>
    <t>סה"כ קרנות השקעה אחרות בחו"ל</t>
  </si>
  <si>
    <t>EC - 3 AUDAX CO INV- ECV IL OPP I</t>
  </si>
  <si>
    <t>7987</t>
  </si>
  <si>
    <t>14/02/21</t>
  </si>
  <si>
    <t>EC4 ADLS  co-inv- ECV IL OPP I</t>
  </si>
  <si>
    <t>7988</t>
  </si>
  <si>
    <t>11/04/21</t>
  </si>
  <si>
    <t>Accelmed Partners II- Accelmed(ישן)</t>
  </si>
  <si>
    <t>7055</t>
  </si>
  <si>
    <t>15/06/20</t>
  </si>
  <si>
    <t>ADLSCO FUND3- Accelmed(ישן)</t>
  </si>
  <si>
    <t>8336</t>
  </si>
  <si>
    <t>09/11/22</t>
  </si>
  <si>
    <t>WHLP Kennedy (A) LP- Accelmed(ישן)</t>
  </si>
  <si>
    <t>9409</t>
  </si>
  <si>
    <t>10/01/23</t>
  </si>
  <si>
    <t>*AUDAX DIRECT LENDING SOLUTIONS- Ares special situation fund IB</t>
  </si>
  <si>
    <t>5339</t>
  </si>
  <si>
    <t>28/10/18</t>
  </si>
  <si>
    <t>BCP V DEXKO CO-INVEST LP- Brookfield global</t>
  </si>
  <si>
    <t>8337</t>
  </si>
  <si>
    <t>Brookfield coinv JCI- Brookfield global</t>
  </si>
  <si>
    <t>6665</t>
  </si>
  <si>
    <t>EC - 1 AUDAX CO INV- EC - AUDAX CO INV</t>
  </si>
  <si>
    <t>6657</t>
  </si>
  <si>
    <t>04/04/19</t>
  </si>
  <si>
    <t>EC - 2 AUDAX CO INV- EC - AUDAX CO INV</t>
  </si>
  <si>
    <t>70091</t>
  </si>
  <si>
    <t>08/08/19</t>
  </si>
  <si>
    <t>Global Infrastructure Partners IV L.P- Global Infrastructure Partners</t>
  </si>
  <si>
    <t>70181</t>
  </si>
  <si>
    <t>28/10/19</t>
  </si>
  <si>
    <t>IFM GIF- IFM GIF</t>
  </si>
  <si>
    <t>53411</t>
  </si>
  <si>
    <t>Kartesia Credit Opportunities V- KARTESIA</t>
  </si>
  <si>
    <t>70111</t>
  </si>
  <si>
    <t>27/09/19</t>
  </si>
  <si>
    <t>KARTESIA KASS- KARTESIA</t>
  </si>
  <si>
    <t>6923</t>
  </si>
  <si>
    <t>28/05/19</t>
  </si>
  <si>
    <t>KARTESIA KSO- KARTESIA</t>
  </si>
  <si>
    <t>6885</t>
  </si>
  <si>
    <t>23/05/19</t>
  </si>
  <si>
    <t>Kartesia Senior Opportunities- KARTESIA</t>
  </si>
  <si>
    <t>9014</t>
  </si>
  <si>
    <t>PCS IV- PCS</t>
  </si>
  <si>
    <t>70131</t>
  </si>
  <si>
    <t>25/09/19</t>
  </si>
  <si>
    <t>Qumra MS LP Minute Media- Qumra Capital fund</t>
  </si>
  <si>
    <t>8270</t>
  </si>
  <si>
    <t>QUMRA OPPORTUNITY FUND I- Qumra Capital fund</t>
  </si>
  <si>
    <t>8282</t>
  </si>
  <si>
    <t>13/05/21</t>
  </si>
  <si>
    <t>EIP Renewables invest SCS- Renewables invest</t>
  </si>
  <si>
    <t>7999</t>
  </si>
  <si>
    <t>08/03/21</t>
  </si>
  <si>
    <t>ARCLIGHT AEP FEEDER FUND VII LLC- ארקלייט</t>
  </si>
  <si>
    <t>70250</t>
  </si>
  <si>
    <t>24/02/20</t>
  </si>
  <si>
    <t>ArcLight Fund VII AIV L.P- ארקלייט</t>
  </si>
  <si>
    <t>93860</t>
  </si>
  <si>
    <t>KKR CAVALRY CO-INVEST- CO-INVESTMENT</t>
  </si>
  <si>
    <t>8406</t>
  </si>
  <si>
    <t>22/03/22</t>
  </si>
  <si>
    <t>KKR THOR CO-INVEST LP- CO-INVESTMENT</t>
  </si>
  <si>
    <t>8502</t>
  </si>
  <si>
    <t>AP IX Connect Holdings L.P</t>
  </si>
  <si>
    <t>8842</t>
  </si>
  <si>
    <t>Arcmont SLF II- Arcmont</t>
  </si>
  <si>
    <t>70451</t>
  </si>
  <si>
    <t>12/08/20</t>
  </si>
  <si>
    <t>KCO VI- KARTESIA</t>
  </si>
  <si>
    <t>93841</t>
  </si>
  <si>
    <t>Trilantic Europe VI SCSp- trilantic</t>
  </si>
  <si>
    <t>70491</t>
  </si>
  <si>
    <t>12/04/22</t>
  </si>
  <si>
    <t>Cheyne Real Estate Credit Holdings VII- Cheyne Capital</t>
  </si>
  <si>
    <t>9011</t>
  </si>
  <si>
    <t>Warburg Pincus China II L.P- WARBURG PINCUS</t>
  </si>
  <si>
    <t>6945</t>
  </si>
  <si>
    <t>20/06/19</t>
  </si>
  <si>
    <t>Audax Direct Lending Solutions</t>
  </si>
  <si>
    <t>8314</t>
  </si>
  <si>
    <t>26/06/22</t>
  </si>
  <si>
    <t>EC 6 ADLS co-inv- ECV IL OPP I</t>
  </si>
  <si>
    <t>8313</t>
  </si>
  <si>
    <t>29/08/21</t>
  </si>
  <si>
    <t>*ACE V- ACE</t>
  </si>
  <si>
    <t>70701</t>
  </si>
  <si>
    <t>10/06/21</t>
  </si>
  <si>
    <t>ARES EUROPEAN CREDIT INVESTMENTS VIII- Ares Capital Europe V (e) Holdings S.A.R.L</t>
  </si>
  <si>
    <t>8340</t>
  </si>
  <si>
    <t>31/07/22</t>
  </si>
  <si>
    <t>CVC Capital partners VIII- CVC Credit Partners</t>
  </si>
  <si>
    <t>7060</t>
  </si>
  <si>
    <t>14/12/21</t>
  </si>
  <si>
    <t>ICG SDP 4- ICG Senior Debt Partners Fund-ICG</t>
  </si>
  <si>
    <t>70430</t>
  </si>
  <si>
    <t>05/05/20</t>
  </si>
  <si>
    <t>KASS Unlevered II S.a r.l- KASS Unlevered</t>
  </si>
  <si>
    <t>9015</t>
  </si>
  <si>
    <t>Mayberry LP- Mayberry</t>
  </si>
  <si>
    <t>70541</t>
  </si>
  <si>
    <t>SPECTRUM co-inv - Saavi LP- SPECTRUM DYNAMICS</t>
  </si>
  <si>
    <t>7071</t>
  </si>
  <si>
    <t>24/09/20</t>
  </si>
  <si>
    <t>SPECTRUM- SPECTRUM DYNAMICS</t>
  </si>
  <si>
    <t>70411</t>
  </si>
  <si>
    <t>14/06/20</t>
  </si>
  <si>
    <t>Whitehorse IV- Whitehorse Ltd</t>
  </si>
  <si>
    <t>8273</t>
  </si>
  <si>
    <t>29/03/21</t>
  </si>
  <si>
    <t>Advent International GPE X-B L.P</t>
  </si>
  <si>
    <t>8417</t>
  </si>
  <si>
    <t>28/09/22</t>
  </si>
  <si>
    <t>AIOF II Woolly Co-Invest Fund L.P</t>
  </si>
  <si>
    <t>9282</t>
  </si>
  <si>
    <t>13/11/22</t>
  </si>
  <si>
    <t>Ambition HOLDINGS OFFSHORE LP</t>
  </si>
  <si>
    <t>8400</t>
  </si>
  <si>
    <t>Copenhagen Energy Transition</t>
  </si>
  <si>
    <t>8413</t>
  </si>
  <si>
    <t>F2 Select I LP</t>
  </si>
  <si>
    <t>8507</t>
  </si>
  <si>
    <t>GIP CAPS II REX Co-Investment Fund L.P</t>
  </si>
  <si>
    <t>93851</t>
  </si>
  <si>
    <t>02/02/23</t>
  </si>
  <si>
    <t>GIP IV Gutenberg Co-Invest SCsp</t>
  </si>
  <si>
    <t>9246</t>
  </si>
  <si>
    <t>19/09/22</t>
  </si>
  <si>
    <t>GIP IV Seaway Energy</t>
  </si>
  <si>
    <t>9245</t>
  </si>
  <si>
    <t>Global Infrastructure Partners Core C</t>
  </si>
  <si>
    <t>9495</t>
  </si>
  <si>
    <t>14/03/23</t>
  </si>
  <si>
    <t>ISF III Overflow Fund L.P</t>
  </si>
  <si>
    <t>9457</t>
  </si>
  <si>
    <t>NCA Co-Invest L.P</t>
  </si>
  <si>
    <t>8415</t>
  </si>
  <si>
    <t>Proofpoint Co-Invest Fund L.P</t>
  </si>
  <si>
    <t>8317</t>
  </si>
  <si>
    <t>15/08/21</t>
  </si>
  <si>
    <t>Advent International GPE IX L.P- Advent International</t>
  </si>
  <si>
    <t>70061</t>
  </si>
  <si>
    <t>24/10/19</t>
  </si>
  <si>
    <t>Ares private capital solutions II- APCS II</t>
  </si>
  <si>
    <t>7086</t>
  </si>
  <si>
    <t>10/11/21</t>
  </si>
  <si>
    <t>BCP V Brand Co-Invest LP- BCP V Brand Co-Invest LP</t>
  </si>
  <si>
    <t>70321</t>
  </si>
  <si>
    <t>Brookfield Capital Partners V- Blackstone Real Estate Partners(ישן)</t>
  </si>
  <si>
    <t>66481</t>
  </si>
  <si>
    <t>16/09/19</t>
  </si>
  <si>
    <t>Brookfield HSO Co-Invest L.P - 7016- Blackstone Real Estate Partners(ישן)</t>
  </si>
  <si>
    <t>70160</t>
  </si>
  <si>
    <t>06/10/19</t>
  </si>
  <si>
    <t>Brookfield Capital Partners Fund VI- Brookfield global</t>
  </si>
  <si>
    <t>9236</t>
  </si>
  <si>
    <t>03/10/22</t>
  </si>
  <si>
    <t>Girasol Investments S.A- BUYOUT</t>
  </si>
  <si>
    <t>8412</t>
  </si>
  <si>
    <t>ICG SDP 3- Cheyn Capital</t>
  </si>
  <si>
    <t>5304</t>
  </si>
  <si>
    <t>25/03/18</t>
  </si>
  <si>
    <t>Concorde Co Invest L.P- CO-INVESTMENT</t>
  </si>
  <si>
    <t>8278</t>
  </si>
  <si>
    <t>04/05/21</t>
  </si>
  <si>
    <t>Copenhagen Infrastructure Partners IV F1- Copenhagen Infrastructure Partners</t>
  </si>
  <si>
    <t>8280</t>
  </si>
  <si>
    <t>05/05/21</t>
  </si>
  <si>
    <t>Crescent Direct Lending III- COVA Acquisition Corp</t>
  </si>
  <si>
    <t>8323</t>
  </si>
  <si>
    <t>19/08/21</t>
  </si>
  <si>
    <t>Francisco Partners VI- Francisco</t>
  </si>
  <si>
    <t>7991</t>
  </si>
  <si>
    <t>28/01/21</t>
  </si>
  <si>
    <t>Proxima Co-Invest L.P- Galaxy Protfolio</t>
  </si>
  <si>
    <t>9377</t>
  </si>
  <si>
    <t>GIP CAPS II Panther Co-Investment L.P- GIP</t>
  </si>
  <si>
    <t>9229</t>
  </si>
  <si>
    <t>13/09/22</t>
  </si>
  <si>
    <t>GIP GEMINI FUND CAYMAN FEEDER II LP- GIP Gemini Fund LP</t>
  </si>
  <si>
    <t>70271</t>
  </si>
  <si>
    <t>CAPSII co-inv- GLOBAL INDUSTRIES</t>
  </si>
  <si>
    <t>7057</t>
  </si>
  <si>
    <t>13/02/22</t>
  </si>
  <si>
    <t>CAPSII- GLOBAL INDUSTRIES</t>
  </si>
  <si>
    <t>70421</t>
  </si>
  <si>
    <t>22/02/21</t>
  </si>
  <si>
    <t>Clayton Dubilier &amp; Rice XI L.P- Group 11 Fund  L.P</t>
  </si>
  <si>
    <t>8329</t>
  </si>
  <si>
    <t>26/09/21</t>
  </si>
  <si>
    <t>Insight Partners  XI- Insight Partners (Cayman) XI</t>
  </si>
  <si>
    <t>70461</t>
  </si>
  <si>
    <t>Insight Partners XII LP- Insight Partners (Cayman) XI</t>
  </si>
  <si>
    <t>8315</t>
  </si>
  <si>
    <t>15/07/21</t>
  </si>
  <si>
    <t>DIRECT LENDING FUND IV SLP- KARTESIA</t>
  </si>
  <si>
    <t>9317</t>
  </si>
  <si>
    <t>KARTESIA- KARTESIA</t>
  </si>
  <si>
    <t>5303</t>
  </si>
  <si>
    <t>29/10/17</t>
  </si>
  <si>
    <t>KASS Unlevered - Compartment E- KASS Unlevered</t>
  </si>
  <si>
    <t>8319</t>
  </si>
  <si>
    <t>04/08/21</t>
  </si>
  <si>
    <t>ISQ Kio Co-Invest Fund L.P- KION Group AG</t>
  </si>
  <si>
    <t>8333</t>
  </si>
  <si>
    <t>06/01/22</t>
  </si>
  <si>
    <t>KLIRMARK III- Klirmark Opportunity Fund</t>
  </si>
  <si>
    <t>70191</t>
  </si>
  <si>
    <t>13/11/19</t>
  </si>
  <si>
    <t>Tikehau Direct Lending V- LendingClub Corp</t>
  </si>
  <si>
    <t>8312</t>
  </si>
  <si>
    <t>01/08/21</t>
  </si>
  <si>
    <t>MTDL- MASTEC INC</t>
  </si>
  <si>
    <t>6651</t>
  </si>
  <si>
    <t>07/02/19</t>
  </si>
  <si>
    <t>MCP V- MCP V</t>
  </si>
  <si>
    <t>7077</t>
  </si>
  <si>
    <t>01/11/20</t>
  </si>
  <si>
    <t>MICL SONNEDIX SOLAR CIV L.P- MICL SONNEDIX SOLAR CIV L.P</t>
  </si>
  <si>
    <t>8324</t>
  </si>
  <si>
    <t>17/08/21</t>
  </si>
  <si>
    <t>Mirasol Co Invest Fund L.P- Mirasol Co Invest Fund L.P</t>
  </si>
  <si>
    <t>8275</t>
  </si>
  <si>
    <t>JP MORGAN IIF- Moneda Latin American Corporate</t>
  </si>
  <si>
    <t>6653</t>
  </si>
  <si>
    <t>27/01/21</t>
  </si>
  <si>
    <t>MORE C-1- MORE GROUP</t>
  </si>
  <si>
    <t>8334</t>
  </si>
  <si>
    <t>28/11/21</t>
  </si>
  <si>
    <t>Boom Co-invest B LP- Nirvana Holdings I LP</t>
  </si>
  <si>
    <t>8111</t>
  </si>
  <si>
    <t>Nirvana Holdings I LP- Nirvana Holdings I LP</t>
  </si>
  <si>
    <t>8310</t>
  </si>
  <si>
    <t>ORCC III- ORACLE CORP(ישן)</t>
  </si>
  <si>
    <t>70851</t>
  </si>
  <si>
    <t>30/12/20</t>
  </si>
  <si>
    <t>PERMIRA VII L.P.2 SCSP- Permira VI</t>
  </si>
  <si>
    <t>70281</t>
  </si>
  <si>
    <t>05/02/20</t>
  </si>
  <si>
    <t>Permira VIII - 2 SCSp- Permira VI</t>
  </si>
  <si>
    <t>8416</t>
  </si>
  <si>
    <t>20/03/23</t>
  </si>
  <si>
    <t>PORCUPINE HOLDINGS (OFFSHORE) LP- porcupine holdings</t>
  </si>
  <si>
    <t>8339</t>
  </si>
  <si>
    <t>Project Stream Co-Invest Fund L.P- Project Maraschino</t>
  </si>
  <si>
    <t>8112</t>
  </si>
  <si>
    <t>04/10/21</t>
  </si>
  <si>
    <t>ICG Real Estate Debt VI- Real Estate Credit Investments Pcc ltd</t>
  </si>
  <si>
    <t>8299</t>
  </si>
  <si>
    <t>24/06/21</t>
  </si>
  <si>
    <t>TDL IV- TDL IV</t>
  </si>
  <si>
    <t>6646</t>
  </si>
  <si>
    <t>27/12/18</t>
  </si>
  <si>
    <t>Thoma Bravo Fund XIV-A- THOMA BRAVO</t>
  </si>
  <si>
    <t>80000</t>
  </si>
  <si>
    <t>18/04/21</t>
  </si>
  <si>
    <t>TOMA BRAVO FUND 8- TOMA BRAVO FUND 8</t>
  </si>
  <si>
    <t>6647</t>
  </si>
  <si>
    <t>18/02/19</t>
  </si>
  <si>
    <t>TPG Asia VII- TPG Partners</t>
  </si>
  <si>
    <t>5337</t>
  </si>
  <si>
    <t>WHITEHORSE LIQUIDITY PARTNERS GPSOF- Whitehorse Ltd</t>
  </si>
  <si>
    <t>8321</t>
  </si>
  <si>
    <t>29/09/21</t>
  </si>
  <si>
    <t>Whitehorse Liquidity Partners V- Whitehorse Ltd</t>
  </si>
  <si>
    <t>8509</t>
  </si>
  <si>
    <t>26/05/22</t>
  </si>
  <si>
    <t>WSREDII- WSREDII</t>
  </si>
  <si>
    <t>6658</t>
  </si>
  <si>
    <t>Israel Secondary fund III L.P- Israel secondary fund</t>
  </si>
  <si>
    <t>8338</t>
  </si>
  <si>
    <t>Astorg MidCap</t>
  </si>
  <si>
    <t>8318</t>
  </si>
  <si>
    <t>08/12/21</t>
  </si>
  <si>
    <t>Pantheon Global Co-Inv Opportu</t>
  </si>
  <si>
    <t>8330</t>
  </si>
  <si>
    <t>09/12/21</t>
  </si>
  <si>
    <t>EC-5- ECV IL OPP I</t>
  </si>
  <si>
    <t>8271</t>
  </si>
  <si>
    <t>10/03/21</t>
  </si>
  <si>
    <t>ISQ Global infrastructure Fund- CVC Credit Partners</t>
  </si>
  <si>
    <t>8296</t>
  </si>
  <si>
    <t>22/12/21</t>
  </si>
  <si>
    <t>Astorg VII Co-Invest ERT- JOY GLOBAL INC</t>
  </si>
  <si>
    <t>70351</t>
  </si>
  <si>
    <t>02/02/20</t>
  </si>
  <si>
    <t>Astorg VII Co-Invest LGC- JOY GLOBAL INC</t>
  </si>
  <si>
    <t>70401</t>
  </si>
  <si>
    <t>Astorg VII- JOY GLOBAL INC</t>
  </si>
  <si>
    <t>6650</t>
  </si>
  <si>
    <t>Astorg VIII- JOY GLOBAL INC</t>
  </si>
  <si>
    <t>9391</t>
  </si>
  <si>
    <t>סה"כ כתבי אופציה בישראל</t>
  </si>
  <si>
    <t>*הייקון אופציה ל.ס 032022- הייקון מערכות בע"מ</t>
  </si>
  <si>
    <t>1185214</t>
  </si>
  <si>
    <t>אופציה על מניה לא סחירה Agritask- Agritask Ltd</t>
  </si>
  <si>
    <t>9122</t>
  </si>
  <si>
    <t>סה"כ מט"ח/מט"ח</t>
  </si>
  <si>
    <t>FW ILS-USD02.05.2023</t>
  </si>
  <si>
    <t>701000709</t>
  </si>
  <si>
    <t>714000192</t>
  </si>
  <si>
    <t>FW ILS-USD03.04.2023</t>
  </si>
  <si>
    <t>701000712</t>
  </si>
  <si>
    <t>702003382</t>
  </si>
  <si>
    <t>702003522</t>
  </si>
  <si>
    <t>702003602</t>
  </si>
  <si>
    <t>702003604</t>
  </si>
  <si>
    <t>703000893</t>
  </si>
  <si>
    <t>FW ILS-USD04.04.2023</t>
  </si>
  <si>
    <t>701000701</t>
  </si>
  <si>
    <t>FW ILS-USD04.05.2023</t>
  </si>
  <si>
    <t>702003606</t>
  </si>
  <si>
    <t>FW ILS-USD08.05.2023</t>
  </si>
  <si>
    <t>702003609</t>
  </si>
  <si>
    <t>FW ILS-USD09.05.2023</t>
  </si>
  <si>
    <t>702003607</t>
  </si>
  <si>
    <t>FW ILS-USD12.06.2023</t>
  </si>
  <si>
    <t>703000902</t>
  </si>
  <si>
    <t>FW ILS-USD15.05.2023</t>
  </si>
  <si>
    <t>702003513</t>
  </si>
  <si>
    <t>703000897</t>
  </si>
  <si>
    <t>FW ILS-USD17.05.2023</t>
  </si>
  <si>
    <t>704000113</t>
  </si>
  <si>
    <t>704000115</t>
  </si>
  <si>
    <t>FW ILS-USD20.04.2023</t>
  </si>
  <si>
    <t>703000904</t>
  </si>
  <si>
    <t>FW ILS-USD24.05.2023</t>
  </si>
  <si>
    <t>702003514</t>
  </si>
  <si>
    <t>714000221</t>
  </si>
  <si>
    <t>FW ILS-USD25.05.2023</t>
  </si>
  <si>
    <t>714000195</t>
  </si>
  <si>
    <t>FW ILS-USD27.04.2023</t>
  </si>
  <si>
    <t>702003504</t>
  </si>
  <si>
    <t>FW ILS-USD30.05.2023</t>
  </si>
  <si>
    <t>702003608</t>
  </si>
  <si>
    <t>FW USD-ILS01.06.2023</t>
  </si>
  <si>
    <t>701000651</t>
  </si>
  <si>
    <t>701000653</t>
  </si>
  <si>
    <t>702003496</t>
  </si>
  <si>
    <t>FW USD-ILS01.11.2023</t>
  </si>
  <si>
    <t>702003488</t>
  </si>
  <si>
    <t>702003490</t>
  </si>
  <si>
    <t>FW USD-ILS02.05.2023</t>
  </si>
  <si>
    <t>701000609</t>
  </si>
  <si>
    <t>702003000</t>
  </si>
  <si>
    <t>702003002</t>
  </si>
  <si>
    <t>714000140</t>
  </si>
  <si>
    <t>FW USD-ILS02.11.2023</t>
  </si>
  <si>
    <t>701000683</t>
  </si>
  <si>
    <t>702003494</t>
  </si>
  <si>
    <t>FW USD-ILS03.04.2023</t>
  </si>
  <si>
    <t>701000624</t>
  </si>
  <si>
    <t>702003080</t>
  </si>
  <si>
    <t>702003082</t>
  </si>
  <si>
    <t>702003084</t>
  </si>
  <si>
    <t>702003086</t>
  </si>
  <si>
    <t>703000827</t>
  </si>
  <si>
    <t>FW USD-ILS03.05.2023</t>
  </si>
  <si>
    <t>701000611</t>
  </si>
  <si>
    <t>701000613</t>
  </si>
  <si>
    <t>703000734</t>
  </si>
  <si>
    <t>FW USD-ILS04.04.2023</t>
  </si>
  <si>
    <t>701000605</t>
  </si>
  <si>
    <t>701000607</t>
  </si>
  <si>
    <t>702002968</t>
  </si>
  <si>
    <t>702002970</t>
  </si>
  <si>
    <t>702002972</t>
  </si>
  <si>
    <t>703000728</t>
  </si>
  <si>
    <t>714000136</t>
  </si>
  <si>
    <t>FW USD-ILS04.05.2023</t>
  </si>
  <si>
    <t>701000615</t>
  </si>
  <si>
    <t>702003011</t>
  </si>
  <si>
    <t>702003013</t>
  </si>
  <si>
    <t>FW USD-ILS05.09.2023</t>
  </si>
  <si>
    <t>701000687</t>
  </si>
  <si>
    <t>702003500</t>
  </si>
  <si>
    <t>702003502</t>
  </si>
  <si>
    <t>702003508</t>
  </si>
  <si>
    <t>702003510</t>
  </si>
  <si>
    <t>FW USD-ILS06.06.2023</t>
  </si>
  <si>
    <t>702002879</t>
  </si>
  <si>
    <t>702002881</t>
  </si>
  <si>
    <t>702002883</t>
  </si>
  <si>
    <t>703000704</t>
  </si>
  <si>
    <t>703000706</t>
  </si>
  <si>
    <t>FW USD-ILS06.09.2023</t>
  </si>
  <si>
    <t>701000705</t>
  </si>
  <si>
    <t>701000707</t>
  </si>
  <si>
    <t>702003562</t>
  </si>
  <si>
    <t>703000889</t>
  </si>
  <si>
    <t>703000895</t>
  </si>
  <si>
    <t>714000216</t>
  </si>
  <si>
    <t>FW USD-ILS06.11.2023</t>
  </si>
  <si>
    <t>701000685</t>
  </si>
  <si>
    <t>702003498</t>
  </si>
  <si>
    <t>703000869</t>
  </si>
  <si>
    <t>FW USD-ILS07.06.2023</t>
  </si>
  <si>
    <t>702003192</t>
  </si>
  <si>
    <t>702003194</t>
  </si>
  <si>
    <t>FW USD-ILS07.11.2023</t>
  </si>
  <si>
    <t>701000689</t>
  </si>
  <si>
    <t>701000691</t>
  </si>
  <si>
    <t>702003506</t>
  </si>
  <si>
    <t>702003517</t>
  </si>
  <si>
    <t>702003519</t>
  </si>
  <si>
    <t>702003521</t>
  </si>
  <si>
    <t>703000871</t>
  </si>
  <si>
    <t>FW USD-ILS08.05.2023</t>
  </si>
  <si>
    <t>701000622</t>
  </si>
  <si>
    <t>702003064</t>
  </si>
  <si>
    <t>702003300</t>
  </si>
  <si>
    <t>702003302</t>
  </si>
  <si>
    <t>702003304</t>
  </si>
  <si>
    <t>702003306</t>
  </si>
  <si>
    <t>714000184</t>
  </si>
  <si>
    <t>FW USD-ILS08.06.2023</t>
  </si>
  <si>
    <t>701000661</t>
  </si>
  <si>
    <t>702003324</t>
  </si>
  <si>
    <t>702003326</t>
  </si>
  <si>
    <t>FW USD-ILS08.11.2023</t>
  </si>
  <si>
    <t>702003524</t>
  </si>
  <si>
    <t>702003526</t>
  </si>
  <si>
    <t>714000209</t>
  </si>
  <si>
    <t>714000211</t>
  </si>
  <si>
    <t>FW USD-ILS09.05.2023</t>
  </si>
  <si>
    <t>701000655</t>
  </si>
  <si>
    <t>702003068</t>
  </si>
  <si>
    <t>702003313</t>
  </si>
  <si>
    <t>FW USD-ILS09.11.2023</t>
  </si>
  <si>
    <t>702003542</t>
  </si>
  <si>
    <t>702003544</t>
  </si>
  <si>
    <t>702003546</t>
  </si>
  <si>
    <t>702003548</t>
  </si>
  <si>
    <t>FW USD-ILS10.05.2023</t>
  </si>
  <si>
    <t>703000759</t>
  </si>
  <si>
    <t>703000761</t>
  </si>
  <si>
    <t>703000763</t>
  </si>
  <si>
    <t>FW USD-ILS10.10.2023</t>
  </si>
  <si>
    <t>701000663</t>
  </si>
  <si>
    <t>702003345</t>
  </si>
  <si>
    <t>702003347</t>
  </si>
  <si>
    <t>703000885</t>
  </si>
  <si>
    <t>FW USD-ILS11.10.2023</t>
  </si>
  <si>
    <t>701000665</t>
  </si>
  <si>
    <t>702003349</t>
  </si>
  <si>
    <t>702003351</t>
  </si>
  <si>
    <t>702003353</t>
  </si>
  <si>
    <t>704000110</t>
  </si>
  <si>
    <t>FW USD-ILS12.06.2023</t>
  </si>
  <si>
    <t>702002910</t>
  </si>
  <si>
    <t>702002914</t>
  </si>
  <si>
    <t>702002927</t>
  </si>
  <si>
    <t>703000716</t>
  </si>
  <si>
    <t>703000718</t>
  </si>
  <si>
    <t>703000720</t>
  </si>
  <si>
    <t>FW USD-ILS12.10.2023</t>
  </si>
  <si>
    <t>702003355</t>
  </si>
  <si>
    <t>702003357</t>
  </si>
  <si>
    <t>702003359</t>
  </si>
  <si>
    <t>FW USD-ILS13.06.2023</t>
  </si>
  <si>
    <t>702003036</t>
  </si>
  <si>
    <t>702003040</t>
  </si>
  <si>
    <t>703000740</t>
  </si>
  <si>
    <t>FW USD-ILS13.11.2023</t>
  </si>
  <si>
    <t>701000695</t>
  </si>
  <si>
    <t>703000879</t>
  </si>
  <si>
    <t>703000881</t>
  </si>
  <si>
    <t>FW USD-ILS13.12.2023</t>
  </si>
  <si>
    <t>702003589</t>
  </si>
  <si>
    <t>702003591</t>
  </si>
  <si>
    <t>FW USD-ILS14.11.2023</t>
  </si>
  <si>
    <t>701000697</t>
  </si>
  <si>
    <t>702003554</t>
  </si>
  <si>
    <t>702003556</t>
  </si>
  <si>
    <t>702003558</t>
  </si>
  <si>
    <t>702003560</t>
  </si>
  <si>
    <t>703000883</t>
  </si>
  <si>
    <t>714000213</t>
  </si>
  <si>
    <t>FW USD-ILS14.12.2023</t>
  </si>
  <si>
    <t>701000703</t>
  </si>
  <si>
    <t>702003564</t>
  </si>
  <si>
    <t>702003568</t>
  </si>
  <si>
    <t>FW USD-ILS15.05.2023</t>
  </si>
  <si>
    <t>702003113</t>
  </si>
  <si>
    <t>702003115</t>
  </si>
  <si>
    <t>703000765</t>
  </si>
  <si>
    <t>703000821</t>
  </si>
  <si>
    <t>FW USD-ILS15.11.2023</t>
  </si>
  <si>
    <t>702003579</t>
  </si>
  <si>
    <t>703000887</t>
  </si>
  <si>
    <t>FW USD-ILS16.05.2023</t>
  </si>
  <si>
    <t>702003118</t>
  </si>
  <si>
    <t>702003120</t>
  </si>
  <si>
    <t>702003122</t>
  </si>
  <si>
    <t>703000767</t>
  </si>
  <si>
    <t>703000823</t>
  </si>
  <si>
    <t>FW USD-ILS16.10.2023</t>
  </si>
  <si>
    <t>702003370</t>
  </si>
  <si>
    <t>702003372</t>
  </si>
  <si>
    <t>702003374</t>
  </si>
  <si>
    <t>702003376</t>
  </si>
  <si>
    <t>FW USD-ILS16.11.2023</t>
  </si>
  <si>
    <t>701000711</t>
  </si>
  <si>
    <t>702003587</t>
  </si>
  <si>
    <t>702003597</t>
  </si>
  <si>
    <t>702003599</t>
  </si>
  <si>
    <t>702003601</t>
  </si>
  <si>
    <t>703000910</t>
  </si>
  <si>
    <t>714000218</t>
  </si>
  <si>
    <t>FW USD-ILS17.05.2023</t>
  </si>
  <si>
    <t>701000634</t>
  </si>
  <si>
    <t>702003124</t>
  </si>
  <si>
    <t>702003503</t>
  </si>
  <si>
    <t>703000769</t>
  </si>
  <si>
    <t>703000771</t>
  </si>
  <si>
    <t>704000106</t>
  </si>
  <si>
    <t>FW USD-ILS17.10.2023</t>
  </si>
  <si>
    <t>702003380</t>
  </si>
  <si>
    <t>FW USD-ILS18.05.2023</t>
  </si>
  <si>
    <t>702003127</t>
  </si>
  <si>
    <t>704000108</t>
  </si>
  <si>
    <t>FW USD-ILS18.10.2023</t>
  </si>
  <si>
    <t>701000671</t>
  </si>
  <si>
    <t>702003387</t>
  </si>
  <si>
    <t>702003389</t>
  </si>
  <si>
    <t>702003391</t>
  </si>
  <si>
    <t>703000831</t>
  </si>
  <si>
    <t>703000833</t>
  </si>
  <si>
    <t>FW USD-ILS19.04.2023</t>
  </si>
  <si>
    <t>701000617</t>
  </si>
  <si>
    <t>702003016</t>
  </si>
  <si>
    <t>702003018</t>
  </si>
  <si>
    <t>702003020</t>
  </si>
  <si>
    <t>702003569</t>
  </si>
  <si>
    <t>FW USD-ILS19.10.2023</t>
  </si>
  <si>
    <t>701000673</t>
  </si>
  <si>
    <t>702003394</t>
  </si>
  <si>
    <t>702003396</t>
  </si>
  <si>
    <t>703000837</t>
  </si>
  <si>
    <t>703000839</t>
  </si>
  <si>
    <t>FW USD-ILS20.04.2023</t>
  </si>
  <si>
    <t>702003066</t>
  </si>
  <si>
    <t>703000744</t>
  </si>
  <si>
    <t>703000746</t>
  </si>
  <si>
    <t>704000104</t>
  </si>
  <si>
    <t>714000147</t>
  </si>
  <si>
    <t>FW USD-ILS20.11.2023</t>
  </si>
  <si>
    <t>702003593</t>
  </si>
  <si>
    <t>702003595</t>
  </si>
  <si>
    <t>FW USD-ILS21.11.2023</t>
  </si>
  <si>
    <t>701000713</t>
  </si>
  <si>
    <t>702003603</t>
  </si>
  <si>
    <t>702003605</t>
  </si>
  <si>
    <t>FW USD-ILS23.05.2023</t>
  </si>
  <si>
    <t>702003139</t>
  </si>
  <si>
    <t>702003141</t>
  </si>
  <si>
    <t>702003143</t>
  </si>
  <si>
    <t>702003145</t>
  </si>
  <si>
    <t>714000160</t>
  </si>
  <si>
    <t>FW USD-ILS23.10.2023</t>
  </si>
  <si>
    <t>702003401</t>
  </si>
  <si>
    <t>702003403</t>
  </si>
  <si>
    <t>702003405</t>
  </si>
  <si>
    <t>FW USD-ILS24.04.2023</t>
  </si>
  <si>
    <t>702003070</t>
  </si>
  <si>
    <t>702003072</t>
  </si>
  <si>
    <t>702003074</t>
  </si>
  <si>
    <t>702003125</t>
  </si>
  <si>
    <t>703000748</t>
  </si>
  <si>
    <t>703000750</t>
  </si>
  <si>
    <t>FW USD-ILS24.05.2023</t>
  </si>
  <si>
    <t>702003155</t>
  </si>
  <si>
    <t>702003157</t>
  </si>
  <si>
    <t>714000162</t>
  </si>
  <si>
    <t>FW USD-ILS24.10.2023</t>
  </si>
  <si>
    <t>702003413</t>
  </si>
  <si>
    <t>703000841</t>
  </si>
  <si>
    <t>714000197</t>
  </si>
  <si>
    <t>FW USD-ILS25.05.2023</t>
  </si>
  <si>
    <t>702003175</t>
  </si>
  <si>
    <t>702003177</t>
  </si>
  <si>
    <t>703000785</t>
  </si>
  <si>
    <t>703000787</t>
  </si>
  <si>
    <t>714000171</t>
  </si>
  <si>
    <t>FW USD-ILS25.10.2023</t>
  </si>
  <si>
    <t>701000675</t>
  </si>
  <si>
    <t>702003415</t>
  </si>
  <si>
    <t>703000843</t>
  </si>
  <si>
    <t>703000845</t>
  </si>
  <si>
    <t>703000847</t>
  </si>
  <si>
    <t>704000112</t>
  </si>
  <si>
    <t>714000199</t>
  </si>
  <si>
    <t>FW USD-ILS26.10.2023</t>
  </si>
  <si>
    <t>701000681</t>
  </si>
  <si>
    <t>701000693</t>
  </si>
  <si>
    <t>702003476</t>
  </si>
  <si>
    <t>702003478</t>
  </si>
  <si>
    <t>703000862</t>
  </si>
  <si>
    <t>703000864</t>
  </si>
  <si>
    <t>703000875</t>
  </si>
  <si>
    <t>703000877</t>
  </si>
  <si>
    <t>FW USD-ILS27.04.2023</t>
  </si>
  <si>
    <t>702002995</t>
  </si>
  <si>
    <t>FW USD-ILS30.05.2023</t>
  </si>
  <si>
    <t>701000638</t>
  </si>
  <si>
    <t>702003183</t>
  </si>
  <si>
    <t>702003188</t>
  </si>
  <si>
    <t>702003190</t>
  </si>
  <si>
    <t>FW USD-ILS31.05.2023</t>
  </si>
  <si>
    <t>701000640</t>
  </si>
  <si>
    <t>702003201</t>
  </si>
  <si>
    <t>702003203</t>
  </si>
  <si>
    <t>FX Swap_AUD_USD_2023_07_24_S_.70025000- בנק הפועלים בע"מ</t>
  </si>
  <si>
    <t>90400004</t>
  </si>
  <si>
    <t>14/02/23</t>
  </si>
  <si>
    <t>FX Swap_EUR_USD_2023_06_26_S- בנק הפועלים בע"מ</t>
  </si>
  <si>
    <t>90400074</t>
  </si>
  <si>
    <t>29/03/23</t>
  </si>
  <si>
    <t>FX Swap_EUR_USD_2023_06_26_S_1.06320000- בנק הפועלים בע"מ</t>
  </si>
  <si>
    <t>90400041</t>
  </si>
  <si>
    <t>09/03/23</t>
  </si>
  <si>
    <t>FX Swap_EUR_USD_2023_06_26_S_1.07275000- בנק הפועלים בע"מ</t>
  </si>
  <si>
    <t>90400021</t>
  </si>
  <si>
    <t>21/02/23</t>
  </si>
  <si>
    <t>FX Swap_EUR_USD_2023_08_14_S_1.07987500- בנק הפועלים בע"מ</t>
  </si>
  <si>
    <t>90400057</t>
  </si>
  <si>
    <t>21/03/23</t>
  </si>
  <si>
    <t>FX Swap_GBP_USD_2023_07_10_S_1.21695000- בנק הפועלים בע"מ</t>
  </si>
  <si>
    <t>90554216</t>
  </si>
  <si>
    <t>09/02/23</t>
  </si>
  <si>
    <t>FWD CCY\ILS 20230103 USD\ILS 3.4938000 20230425- בנק לאומי לישראל בע"מ</t>
  </si>
  <si>
    <t>90016897</t>
  </si>
  <si>
    <t>03/01/23</t>
  </si>
  <si>
    <t>FWD CCY\ILS 20230103 USD\ILS 3.5047000 20230425- בנק לאומי לישראל בע"מ</t>
  </si>
  <si>
    <t>90016894</t>
  </si>
  <si>
    <t>FWD CCY\ILS 20230103 USD\ILS 3.5122000 20230425- בנק לאומי לישראל בע"מ</t>
  </si>
  <si>
    <t>90016899</t>
  </si>
  <si>
    <t>FWD CCY\ILS 20230111 USD\ILS 3.4415000 20230425- בנק לאומי לישראל בע"מ</t>
  </si>
  <si>
    <t>90016972</t>
  </si>
  <si>
    <t>11/01/23</t>
  </si>
  <si>
    <t>FWD CCY\ILS 20230124 USD\ILS 3.3586000 20230425- בנק לאומי לישראל בע"מ</t>
  </si>
  <si>
    <t>90017058</t>
  </si>
  <si>
    <t>24/01/23</t>
  </si>
  <si>
    <t>FWD CCY\ILS 20230130 USD\ILS 3.4502000 20230425- בנק לאומי לישראל בע"מ</t>
  </si>
  <si>
    <t>90017099</t>
  </si>
  <si>
    <t>30/01/23</t>
  </si>
  <si>
    <t>FWD CCY\ILS 20230216 USD\ILS 3.5130000 20230425- בנק לאומי לישראל בע"מ</t>
  </si>
  <si>
    <t>90017270</t>
  </si>
  <si>
    <t>16/02/23</t>
  </si>
  <si>
    <t>FWD CCY\ILS 20230314 USD\ILS 3.6086000 20230425- בנק לאומי לישראל בע"מ</t>
  </si>
  <si>
    <t>90017510</t>
  </si>
  <si>
    <t>FWD CCY\ILS 20230321 USD\ILS 3.6509000 20231030- בנק לאומי לישראל בע"מ</t>
  </si>
  <si>
    <t>90017561</t>
  </si>
  <si>
    <t>FW CAD-USD24.07.2023</t>
  </si>
  <si>
    <t>702003443</t>
  </si>
  <si>
    <t>702003445</t>
  </si>
  <si>
    <t>702003447</t>
  </si>
  <si>
    <t>FW EUR-USD05.04.2023</t>
  </si>
  <si>
    <t>702002752</t>
  </si>
  <si>
    <t>702002764</t>
  </si>
  <si>
    <t>702002847</t>
  </si>
  <si>
    <t>702003057</t>
  </si>
  <si>
    <t>702003197</t>
  </si>
  <si>
    <t>703000658</t>
  </si>
  <si>
    <t>FW EUR-USD05.06.2023</t>
  </si>
  <si>
    <t>702003211</t>
  </si>
  <si>
    <t>702003213</t>
  </si>
  <si>
    <t>702003226</t>
  </si>
  <si>
    <t>703000794</t>
  </si>
  <si>
    <t>FW EUR-USD11.05.2023</t>
  </si>
  <si>
    <t>702003105</t>
  </si>
  <si>
    <t>702003107</t>
  </si>
  <si>
    <t>702003109</t>
  </si>
  <si>
    <t>703000773</t>
  </si>
  <si>
    <t>703000779</t>
  </si>
  <si>
    <t>703000813</t>
  </si>
  <si>
    <t>714000157</t>
  </si>
  <si>
    <t>FW EUR-USD14.08.2023</t>
  </si>
  <si>
    <t>702003581</t>
  </si>
  <si>
    <t>702003583</t>
  </si>
  <si>
    <t>702003585</t>
  </si>
  <si>
    <t>703000906</t>
  </si>
  <si>
    <t>703000908</t>
  </si>
  <si>
    <t>FW EUR-USD17.04.2023</t>
  </si>
  <si>
    <t>702002800</t>
  </si>
  <si>
    <t>702002802</t>
  </si>
  <si>
    <t>702003208</t>
  </si>
  <si>
    <t>703000683</t>
  </si>
  <si>
    <t>703000700</t>
  </si>
  <si>
    <t>703000792</t>
  </si>
  <si>
    <t>703000809</t>
  </si>
  <si>
    <t>FW EUR-USD24.07.2023</t>
  </si>
  <si>
    <t>702003530</t>
  </si>
  <si>
    <t>702003532</t>
  </si>
  <si>
    <t>702003534</t>
  </si>
  <si>
    <t>702003552</t>
  </si>
  <si>
    <t>703000873</t>
  </si>
  <si>
    <t>FW EUR-USD26.06.2023</t>
  </si>
  <si>
    <t>702003435</t>
  </si>
  <si>
    <t>702003495</t>
  </si>
  <si>
    <t>702003512</t>
  </si>
  <si>
    <t>703000852</t>
  </si>
  <si>
    <t>714000203</t>
  </si>
  <si>
    <t>FW EUR-USD27.04.2023</t>
  </si>
  <si>
    <t>702002899</t>
  </si>
  <si>
    <t>702002901</t>
  </si>
  <si>
    <t>702002998</t>
  </si>
  <si>
    <t>702003024</t>
  </si>
  <si>
    <t>702003052</t>
  </si>
  <si>
    <t>702003179</t>
  </si>
  <si>
    <t>703000712</t>
  </si>
  <si>
    <t>703000714</t>
  </si>
  <si>
    <t>FW GBP-USD10.07.2023</t>
  </si>
  <si>
    <t>702003423</t>
  </si>
  <si>
    <t>702003425</t>
  </si>
  <si>
    <t>702003427</t>
  </si>
  <si>
    <t>703000849</t>
  </si>
  <si>
    <t>FW GBP-USD18.04.2023</t>
  </si>
  <si>
    <t>702002833</t>
  </si>
  <si>
    <t>702002835</t>
  </si>
  <si>
    <t>702003215</t>
  </si>
  <si>
    <t>703000789</t>
  </si>
  <si>
    <t>703000811</t>
  </si>
  <si>
    <t>FW GBP-USD22.05.2023</t>
  </si>
  <si>
    <t>702003132</t>
  </si>
  <si>
    <t>702003134</t>
  </si>
  <si>
    <t>702003136</t>
  </si>
  <si>
    <t>702003218</t>
  </si>
  <si>
    <t>FW JPY-JPY19.12.2023</t>
  </si>
  <si>
    <t>702003228</t>
  </si>
  <si>
    <t>FW USD-AUD24.07.2023</t>
  </si>
  <si>
    <t>702003450</t>
  </si>
  <si>
    <t>702003452</t>
  </si>
  <si>
    <t>FW USD-EUR05.04.2023</t>
  </si>
  <si>
    <t>702003169</t>
  </si>
  <si>
    <t>FW USD-EUR17.04.2023</t>
  </si>
  <si>
    <t>703000899</t>
  </si>
  <si>
    <t>FW USD-GBP18.04.2023</t>
  </si>
  <si>
    <t>703000867</t>
  </si>
  <si>
    <t>FW USD-JPY24.07.2023</t>
  </si>
  <si>
    <t>702003465</t>
  </si>
  <si>
    <t>702003467</t>
  </si>
  <si>
    <t>702003469</t>
  </si>
  <si>
    <t>702003471</t>
  </si>
  <si>
    <t>702003536</t>
  </si>
  <si>
    <t>702003538</t>
  </si>
  <si>
    <t>702003550</t>
  </si>
  <si>
    <t>FW USD-USD03.11.2023</t>
  </si>
  <si>
    <t>702003094</t>
  </si>
  <si>
    <t>FW USD-USD17.08.2023</t>
  </si>
  <si>
    <t>702002854</t>
  </si>
  <si>
    <t>FW USD-USD20.02.2024</t>
  </si>
  <si>
    <t>702003491</t>
  </si>
  <si>
    <t>FW USD-USD20.06.2023</t>
  </si>
  <si>
    <t>703000900</t>
  </si>
  <si>
    <t>FW USD-USD21.06.2023</t>
  </si>
  <si>
    <t>703000724</t>
  </si>
  <si>
    <t>FW USD-USD25.05.2023</t>
  </si>
  <si>
    <t>702002622</t>
  </si>
  <si>
    <t>FW USD-USD25.07.2023</t>
  </si>
  <si>
    <t>702003335</t>
  </si>
  <si>
    <t>FWD CCY\CCY 20230209 GBP\USD 1.2169700 20230710- בנק לאומי לישראל בע"מ</t>
  </si>
  <si>
    <t>90017195</t>
  </si>
  <si>
    <t>FWD CCY\CCY 20230213 USD\CAD 1.3307000 20230724- בנק לאומי לישראל בע"מ</t>
  </si>
  <si>
    <t>90017220</t>
  </si>
  <si>
    <t>13/02/23</t>
  </si>
  <si>
    <t>FWD CCY\CCY 20230214 AUD\USD 0.7006000 20230724- בנק לאומי לישראל בע"מ</t>
  </si>
  <si>
    <t>90017234</t>
  </si>
  <si>
    <t>FWD CCY\CCY 20230214 USD\JPY 129.5016700 20230724- בנק לאומי לישראל בע"מ</t>
  </si>
  <si>
    <t>90017237</t>
  </si>
  <si>
    <t>FWD CCY\CCY 20230309 EUR\USD 1.0651700 20230807- בנק לאומי לישראל בע"מ</t>
  </si>
  <si>
    <t>90017475</t>
  </si>
  <si>
    <t>FW ILS-ILS17.11.2023</t>
  </si>
  <si>
    <t>701000632</t>
  </si>
  <si>
    <t>701000677</t>
  </si>
  <si>
    <t>FW ILS-ILS25.01.2024</t>
  </si>
  <si>
    <t>701000643</t>
  </si>
  <si>
    <t>701000669</t>
  </si>
  <si>
    <t>701000676</t>
  </si>
  <si>
    <t>FW ILS-ILS26.01.2024</t>
  </si>
  <si>
    <t>701000667</t>
  </si>
  <si>
    <t>701000668</t>
  </si>
  <si>
    <t>FW ILS-ILS28.04.2023</t>
  </si>
  <si>
    <t>701000540</t>
  </si>
  <si>
    <t>FW JPY-JPY07.06.2023</t>
  </si>
  <si>
    <t>702002629</t>
  </si>
  <si>
    <t>FW JPY-JPY15.02.2024</t>
  </si>
  <si>
    <t>702003492</t>
  </si>
  <si>
    <t>סה"כ כנגד חסכון עמיתים/מבוטחים</t>
  </si>
  <si>
    <t>סה"כ מבוטחות במשכנתא או תיקי משכנתאות</t>
  </si>
  <si>
    <t>גורם 01</t>
  </si>
  <si>
    <t>לא</t>
  </si>
  <si>
    <t>435943</t>
  </si>
  <si>
    <t>435944</t>
  </si>
  <si>
    <t>435945</t>
  </si>
  <si>
    <t>435946</t>
  </si>
  <si>
    <t>448455</t>
  </si>
  <si>
    <t>448456</t>
  </si>
  <si>
    <t>448547</t>
  </si>
  <si>
    <t>448548</t>
  </si>
  <si>
    <t>483891</t>
  </si>
  <si>
    <t>483892</t>
  </si>
  <si>
    <t>30/07/20</t>
  </si>
  <si>
    <t>483893</t>
  </si>
  <si>
    <t>483894</t>
  </si>
  <si>
    <t>483895</t>
  </si>
  <si>
    <t>483896</t>
  </si>
  <si>
    <t>483897</t>
  </si>
  <si>
    <t>483898</t>
  </si>
  <si>
    <t>496072</t>
  </si>
  <si>
    <t>19/02/18</t>
  </si>
  <si>
    <t>496073</t>
  </si>
  <si>
    <t>496075</t>
  </si>
  <si>
    <t>496263</t>
  </si>
  <si>
    <t>496264</t>
  </si>
  <si>
    <t>524859</t>
  </si>
  <si>
    <t>524860</t>
  </si>
  <si>
    <t>524861</t>
  </si>
  <si>
    <t>524862</t>
  </si>
  <si>
    <t>524863</t>
  </si>
  <si>
    <t>542099</t>
  </si>
  <si>
    <t>16/04/19</t>
  </si>
  <si>
    <t>542100</t>
  </si>
  <si>
    <t>542101</t>
  </si>
  <si>
    <t>542102</t>
  </si>
  <si>
    <t>542103</t>
  </si>
  <si>
    <t>542104</t>
  </si>
  <si>
    <t>562247</t>
  </si>
  <si>
    <t>562248</t>
  </si>
  <si>
    <t>562249</t>
  </si>
  <si>
    <t>01/07/21</t>
  </si>
  <si>
    <t>562252</t>
  </si>
  <si>
    <t>סה"כ מובטחות בערבות בנקאית</t>
  </si>
  <si>
    <t>סה"כ מובטחות בבטחונות אחרים</t>
  </si>
  <si>
    <t>גורם 80</t>
  </si>
  <si>
    <t>425769</t>
  </si>
  <si>
    <t>455714</t>
  </si>
  <si>
    <t>4563</t>
  </si>
  <si>
    <t>4693</t>
  </si>
  <si>
    <t>474664</t>
  </si>
  <si>
    <t>7520</t>
  </si>
  <si>
    <t>8115</t>
  </si>
  <si>
    <t>8349</t>
  </si>
  <si>
    <t>גורם 172</t>
  </si>
  <si>
    <t>8503</t>
  </si>
  <si>
    <t>8610</t>
  </si>
  <si>
    <t>9284</t>
  </si>
  <si>
    <t>גורם 29</t>
  </si>
  <si>
    <t>29991703</t>
  </si>
  <si>
    <t>4410</t>
  </si>
  <si>
    <t>*גורם 33</t>
  </si>
  <si>
    <t>311829</t>
  </si>
  <si>
    <t>8224</t>
  </si>
  <si>
    <t>גורם 111</t>
  </si>
  <si>
    <t>513783</t>
  </si>
  <si>
    <t>02/05/18</t>
  </si>
  <si>
    <t>519337</t>
  </si>
  <si>
    <t>27/06/18</t>
  </si>
  <si>
    <t>530503</t>
  </si>
  <si>
    <t>27/11/18</t>
  </si>
  <si>
    <t>535850</t>
  </si>
  <si>
    <t>05/02/19</t>
  </si>
  <si>
    <t>6835</t>
  </si>
  <si>
    <t>10/04/19</t>
  </si>
  <si>
    <t>70231</t>
  </si>
  <si>
    <t>01/07/19</t>
  </si>
  <si>
    <t>7124</t>
  </si>
  <si>
    <t>29/08/19</t>
  </si>
  <si>
    <t>7206</t>
  </si>
  <si>
    <t>07/10/19</t>
  </si>
  <si>
    <t>7340</t>
  </si>
  <si>
    <t>05/01/20</t>
  </si>
  <si>
    <t>7569</t>
  </si>
  <si>
    <t>06/04/20</t>
  </si>
  <si>
    <t>7703</t>
  </si>
  <si>
    <t>27/05/20</t>
  </si>
  <si>
    <t>7783</t>
  </si>
  <si>
    <t>28/06/20</t>
  </si>
  <si>
    <t>8036</t>
  </si>
  <si>
    <t>8294</t>
  </si>
  <si>
    <t>24/02/21</t>
  </si>
  <si>
    <t>8370</t>
  </si>
  <si>
    <t>8935</t>
  </si>
  <si>
    <t>גורם 144</t>
  </si>
  <si>
    <t>8145</t>
  </si>
  <si>
    <t>גורם 156</t>
  </si>
  <si>
    <t>9017</t>
  </si>
  <si>
    <t>9019</t>
  </si>
  <si>
    <t>9079</t>
  </si>
  <si>
    <t>9080</t>
  </si>
  <si>
    <t>גורם 158</t>
  </si>
  <si>
    <t>7898</t>
  </si>
  <si>
    <t>8154</t>
  </si>
  <si>
    <t>24/12/20</t>
  </si>
  <si>
    <t>8405</t>
  </si>
  <si>
    <t>31/05/21</t>
  </si>
  <si>
    <t>8581</t>
  </si>
  <si>
    <t>8761</t>
  </si>
  <si>
    <t>8946</t>
  </si>
  <si>
    <t>9031</t>
  </si>
  <si>
    <t>גורם 162</t>
  </si>
  <si>
    <t>7936</t>
  </si>
  <si>
    <t>7937</t>
  </si>
  <si>
    <t>גורם 26</t>
  </si>
  <si>
    <t>11896130</t>
  </si>
  <si>
    <t>11896140</t>
  </si>
  <si>
    <t>11896150</t>
  </si>
  <si>
    <t>11896160</t>
  </si>
  <si>
    <t>11898120</t>
  </si>
  <si>
    <t>11898130</t>
  </si>
  <si>
    <t>11898140</t>
  </si>
  <si>
    <t>11898150</t>
  </si>
  <si>
    <t>11898170</t>
  </si>
  <si>
    <t>11898180</t>
  </si>
  <si>
    <t>11898190</t>
  </si>
  <si>
    <t>11898200</t>
  </si>
  <si>
    <t>11898230</t>
  </si>
  <si>
    <t>11898270</t>
  </si>
  <si>
    <t>11898280</t>
  </si>
  <si>
    <t>11898290</t>
  </si>
  <si>
    <t>11898300</t>
  </si>
  <si>
    <t>11898310</t>
  </si>
  <si>
    <t>11898320</t>
  </si>
  <si>
    <t>11898330</t>
  </si>
  <si>
    <t>11898340</t>
  </si>
  <si>
    <t>11898350</t>
  </si>
  <si>
    <t>11898360</t>
  </si>
  <si>
    <t>11898380</t>
  </si>
  <si>
    <t>11898390</t>
  </si>
  <si>
    <t>11898400</t>
  </si>
  <si>
    <t>11898410</t>
  </si>
  <si>
    <t>11898420</t>
  </si>
  <si>
    <t>11898421</t>
  </si>
  <si>
    <t>2984</t>
  </si>
  <si>
    <t>435717</t>
  </si>
  <si>
    <t>88769</t>
  </si>
  <si>
    <t>88770</t>
  </si>
  <si>
    <t>גורם 35</t>
  </si>
  <si>
    <t>95350102</t>
  </si>
  <si>
    <t>95350202</t>
  </si>
  <si>
    <t>95350301</t>
  </si>
  <si>
    <t>95350302</t>
  </si>
  <si>
    <t>95350401</t>
  </si>
  <si>
    <t>95350402</t>
  </si>
  <si>
    <t>95350501</t>
  </si>
  <si>
    <t>95350502</t>
  </si>
  <si>
    <t>99000</t>
  </si>
  <si>
    <t>99001</t>
  </si>
  <si>
    <t>גורם 37</t>
  </si>
  <si>
    <t>379497</t>
  </si>
  <si>
    <t>גורם 41</t>
  </si>
  <si>
    <t>3364</t>
  </si>
  <si>
    <t>364477</t>
  </si>
  <si>
    <t>458869</t>
  </si>
  <si>
    <t>458870</t>
  </si>
  <si>
    <t>גורם 62</t>
  </si>
  <si>
    <t>371707</t>
  </si>
  <si>
    <t>372051</t>
  </si>
  <si>
    <t>גורם 63</t>
  </si>
  <si>
    <t>371197</t>
  </si>
  <si>
    <t>גורם 64</t>
  </si>
  <si>
    <t>371706</t>
  </si>
  <si>
    <t>גורם 69</t>
  </si>
  <si>
    <t>472710</t>
  </si>
  <si>
    <t>*גורם 159</t>
  </si>
  <si>
    <t>7490</t>
  </si>
  <si>
    <t>A+</t>
  </si>
  <si>
    <t>7491</t>
  </si>
  <si>
    <t>2963</t>
  </si>
  <si>
    <t>2968</t>
  </si>
  <si>
    <t>444873</t>
  </si>
  <si>
    <t>4605</t>
  </si>
  <si>
    <t>4606</t>
  </si>
  <si>
    <t>8924</t>
  </si>
  <si>
    <t>6685</t>
  </si>
  <si>
    <t>גורם 104</t>
  </si>
  <si>
    <t>501113</t>
  </si>
  <si>
    <t>514296</t>
  </si>
  <si>
    <t>08/05/18</t>
  </si>
  <si>
    <t>520294</t>
  </si>
  <si>
    <t>28/06/18</t>
  </si>
  <si>
    <t>529736</t>
  </si>
  <si>
    <t>15/11/18</t>
  </si>
  <si>
    <t>6471</t>
  </si>
  <si>
    <t>09/08/18</t>
  </si>
  <si>
    <t>6720</t>
  </si>
  <si>
    <t>21/01/19</t>
  </si>
  <si>
    <t>6818</t>
  </si>
  <si>
    <t>19/03/19</t>
  </si>
  <si>
    <t>6925</t>
  </si>
  <si>
    <t>7265</t>
  </si>
  <si>
    <t>11/11/19</t>
  </si>
  <si>
    <t>7342</t>
  </si>
  <si>
    <t>07/01/20</t>
  </si>
  <si>
    <t>8047</t>
  </si>
  <si>
    <t>08/11/20</t>
  </si>
  <si>
    <t>9120</t>
  </si>
  <si>
    <t>93941</t>
  </si>
  <si>
    <t>גורם 105</t>
  </si>
  <si>
    <t>475998</t>
  </si>
  <si>
    <t>485027</t>
  </si>
  <si>
    <t>10/10/17</t>
  </si>
  <si>
    <t>494921</t>
  </si>
  <si>
    <t>04/01/18</t>
  </si>
  <si>
    <t>510443</t>
  </si>
  <si>
    <t>08/04/18</t>
  </si>
  <si>
    <t>520411</t>
  </si>
  <si>
    <t>05/07/18</t>
  </si>
  <si>
    <t>525737</t>
  </si>
  <si>
    <t>07/10/18</t>
  </si>
  <si>
    <t>06/01/19</t>
  </si>
  <si>
    <t>6853</t>
  </si>
  <si>
    <t>07/04/19</t>
  </si>
  <si>
    <t>7192</t>
  </si>
  <si>
    <t>7573</t>
  </si>
  <si>
    <t>05/04/20</t>
  </si>
  <si>
    <t>7801</t>
  </si>
  <si>
    <t>05/07/20</t>
  </si>
  <si>
    <t>7980</t>
  </si>
  <si>
    <t>גורם 147</t>
  </si>
  <si>
    <t>71270</t>
  </si>
  <si>
    <t>71280</t>
  </si>
  <si>
    <t>71300</t>
  </si>
  <si>
    <t>גורם 152</t>
  </si>
  <si>
    <t>72971</t>
  </si>
  <si>
    <t>02/12/19</t>
  </si>
  <si>
    <t>גורם 154</t>
  </si>
  <si>
    <t>8811</t>
  </si>
  <si>
    <t>גורם 180</t>
  </si>
  <si>
    <t>9267</t>
  </si>
  <si>
    <t>גורם 187</t>
  </si>
  <si>
    <t>9316</t>
  </si>
  <si>
    <t>9365</t>
  </si>
  <si>
    <t>9509</t>
  </si>
  <si>
    <t>29991704</t>
  </si>
  <si>
    <t>גורם 40</t>
  </si>
  <si>
    <t>451301</t>
  </si>
  <si>
    <t>451302</t>
  </si>
  <si>
    <t>451304</t>
  </si>
  <si>
    <t>451305</t>
  </si>
  <si>
    <t>454754</t>
  </si>
  <si>
    <t>454874</t>
  </si>
  <si>
    <t>גורם 47</t>
  </si>
  <si>
    <t>487742</t>
  </si>
  <si>
    <t>71340</t>
  </si>
  <si>
    <t>גורם 76</t>
  </si>
  <si>
    <t>414968</t>
  </si>
  <si>
    <t>גורם 77</t>
  </si>
  <si>
    <t>439968</t>
  </si>
  <si>
    <t>445945</t>
  </si>
  <si>
    <t>455056</t>
  </si>
  <si>
    <t>4565</t>
  </si>
  <si>
    <t>472012</t>
  </si>
  <si>
    <t>490961</t>
  </si>
  <si>
    <t>520889</t>
  </si>
  <si>
    <t>8380</t>
  </si>
  <si>
    <t>גורם 81</t>
  </si>
  <si>
    <t>כן</t>
  </si>
  <si>
    <t>429027</t>
  </si>
  <si>
    <t>גורם 96</t>
  </si>
  <si>
    <t>6934</t>
  </si>
  <si>
    <t>7355</t>
  </si>
  <si>
    <t>13/01/20</t>
  </si>
  <si>
    <t>גורם 103</t>
  </si>
  <si>
    <t>482153</t>
  </si>
  <si>
    <t>31/08/17</t>
  </si>
  <si>
    <t>70481</t>
  </si>
  <si>
    <t>16/07/19</t>
  </si>
  <si>
    <t>8171</t>
  </si>
  <si>
    <t>04/01/21</t>
  </si>
  <si>
    <t>8362</t>
  </si>
  <si>
    <t>8698</t>
  </si>
  <si>
    <t>8953</t>
  </si>
  <si>
    <t>9146</t>
  </si>
  <si>
    <t>9458</t>
  </si>
  <si>
    <t>גורם 129</t>
  </si>
  <si>
    <t>539178</t>
  </si>
  <si>
    <t>10/03/19</t>
  </si>
  <si>
    <t>גורם 155</t>
  </si>
  <si>
    <t>9247</t>
  </si>
  <si>
    <t>9486</t>
  </si>
  <si>
    <t>גורם 167</t>
  </si>
  <si>
    <t>9255</t>
  </si>
  <si>
    <t>9287</t>
  </si>
  <si>
    <t>9339</t>
  </si>
  <si>
    <t>93881</t>
  </si>
  <si>
    <t>9455</t>
  </si>
  <si>
    <t>9524</t>
  </si>
  <si>
    <t>גורם 30</t>
  </si>
  <si>
    <t>392454</t>
  </si>
  <si>
    <t>גורם 43</t>
  </si>
  <si>
    <t>345369</t>
  </si>
  <si>
    <t>384577</t>
  </si>
  <si>
    <t>403836</t>
  </si>
  <si>
    <t>415814</t>
  </si>
  <si>
    <t>4314</t>
  </si>
  <si>
    <t>433981</t>
  </si>
  <si>
    <t>440022</t>
  </si>
  <si>
    <t>443656</t>
  </si>
  <si>
    <t>455012</t>
  </si>
  <si>
    <t>463236</t>
  </si>
  <si>
    <t>472334</t>
  </si>
  <si>
    <t>482977</t>
  </si>
  <si>
    <t>491620</t>
  </si>
  <si>
    <t>505821</t>
  </si>
  <si>
    <t>524544</t>
  </si>
  <si>
    <t>77390</t>
  </si>
  <si>
    <t>908395120</t>
  </si>
  <si>
    <t>908395160</t>
  </si>
  <si>
    <t>539177</t>
  </si>
  <si>
    <t>גורם 89</t>
  </si>
  <si>
    <t>455954</t>
  </si>
  <si>
    <t>גורם 90</t>
  </si>
  <si>
    <t>462345</t>
  </si>
  <si>
    <t>75611</t>
  </si>
  <si>
    <t>7894</t>
  </si>
  <si>
    <t>26/08/20</t>
  </si>
  <si>
    <t>80760</t>
  </si>
  <si>
    <t>29/11/20</t>
  </si>
  <si>
    <t>9311</t>
  </si>
  <si>
    <t>גורם 183</t>
  </si>
  <si>
    <t>9295</t>
  </si>
  <si>
    <t>9475</t>
  </si>
  <si>
    <t>9277</t>
  </si>
  <si>
    <t>9278</t>
  </si>
  <si>
    <t>9279</t>
  </si>
  <si>
    <t>9280</t>
  </si>
  <si>
    <t>9281</t>
  </si>
  <si>
    <t>*גורם 70</t>
  </si>
  <si>
    <t>4647</t>
  </si>
  <si>
    <t>ilBBB+</t>
  </si>
  <si>
    <t>גורם 117</t>
  </si>
  <si>
    <t>508309</t>
  </si>
  <si>
    <t>ilBBB-</t>
  </si>
  <si>
    <t>גורם 120</t>
  </si>
  <si>
    <t>6528</t>
  </si>
  <si>
    <t>ilNR3</t>
  </si>
  <si>
    <t>גורם 135</t>
  </si>
  <si>
    <t>6826</t>
  </si>
  <si>
    <t>גורם 17</t>
  </si>
  <si>
    <t>66241</t>
  </si>
  <si>
    <t>597852</t>
  </si>
  <si>
    <t>01/03/21</t>
  </si>
  <si>
    <t>7329</t>
  </si>
  <si>
    <t>01/07/22</t>
  </si>
  <si>
    <t>7330</t>
  </si>
  <si>
    <t>8063</t>
  </si>
  <si>
    <t>18/11/20</t>
  </si>
  <si>
    <t>8991</t>
  </si>
  <si>
    <t>9112</t>
  </si>
  <si>
    <t>8776</t>
  </si>
  <si>
    <t>8814</t>
  </si>
  <si>
    <t>90031</t>
  </si>
  <si>
    <t>9096</t>
  </si>
  <si>
    <t>9127</t>
  </si>
  <si>
    <t>9199</t>
  </si>
  <si>
    <t>גורם 177</t>
  </si>
  <si>
    <t>8829</t>
  </si>
  <si>
    <t>8860</t>
  </si>
  <si>
    <t>8918</t>
  </si>
  <si>
    <t>9037</t>
  </si>
  <si>
    <t>9130</t>
  </si>
  <si>
    <t>גורם 185</t>
  </si>
  <si>
    <t>9139</t>
  </si>
  <si>
    <t>גורם 188</t>
  </si>
  <si>
    <t>9533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</si>
  <si>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</si>
  <si>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</si>
  <si>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</si>
  <si>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</si>
  <si>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</si>
  <si>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</si>
  <si>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</si>
  <si>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גורם 125</t>
  </si>
  <si>
    <t>8119</t>
  </si>
  <si>
    <t>8418</t>
  </si>
  <si>
    <t>8702</t>
  </si>
  <si>
    <t>9118</t>
  </si>
  <si>
    <t>9233</t>
  </si>
  <si>
    <t>9276</t>
  </si>
  <si>
    <t>9430</t>
  </si>
  <si>
    <t>גורם 138</t>
  </si>
  <si>
    <t>8718</t>
  </si>
  <si>
    <t>08/11/21</t>
  </si>
  <si>
    <t>גורם 97</t>
  </si>
  <si>
    <t>9335</t>
  </si>
  <si>
    <t>גורם 157</t>
  </si>
  <si>
    <t>7823</t>
  </si>
  <si>
    <t>16/07/20</t>
  </si>
  <si>
    <t>7993</t>
  </si>
  <si>
    <t>20/10/20</t>
  </si>
  <si>
    <t>8187</t>
  </si>
  <si>
    <t>20/01/21</t>
  </si>
  <si>
    <t>8977</t>
  </si>
  <si>
    <t>508506</t>
  </si>
  <si>
    <t>27/03/18</t>
  </si>
  <si>
    <t>6831</t>
  </si>
  <si>
    <t>28/03/19</t>
  </si>
  <si>
    <t>75980</t>
  </si>
  <si>
    <t>22/04/20</t>
  </si>
  <si>
    <t>גורם 173</t>
  </si>
  <si>
    <t>93821</t>
  </si>
  <si>
    <t>9410</t>
  </si>
  <si>
    <t>9460</t>
  </si>
  <si>
    <t>9511</t>
  </si>
  <si>
    <t>גורם 178</t>
  </si>
  <si>
    <t>8763</t>
  </si>
  <si>
    <t>9327</t>
  </si>
  <si>
    <t>9474</t>
  </si>
  <si>
    <t>גורם 148</t>
  </si>
  <si>
    <t>9448</t>
  </si>
  <si>
    <t>9459</t>
  </si>
  <si>
    <t>05/02/23</t>
  </si>
  <si>
    <t>גורם 131</t>
  </si>
  <si>
    <t>7088</t>
  </si>
  <si>
    <t>גורם 102</t>
  </si>
  <si>
    <t>7310</t>
  </si>
  <si>
    <t>15/12/19</t>
  </si>
  <si>
    <t>8060</t>
  </si>
  <si>
    <t>גורם 127</t>
  </si>
  <si>
    <t>6588</t>
  </si>
  <si>
    <t>גורם 133</t>
  </si>
  <si>
    <t>6812</t>
  </si>
  <si>
    <t>6872</t>
  </si>
  <si>
    <t>7258</t>
  </si>
  <si>
    <t>06/11/19</t>
  </si>
  <si>
    <t>6932</t>
  </si>
  <si>
    <t>7291</t>
  </si>
  <si>
    <t>גורם 100</t>
  </si>
  <si>
    <t>469140</t>
  </si>
  <si>
    <t>גורם 107</t>
  </si>
  <si>
    <t>475042</t>
  </si>
  <si>
    <t>524763</t>
  </si>
  <si>
    <t>גורם 112</t>
  </si>
  <si>
    <t>8806</t>
  </si>
  <si>
    <t>9044</t>
  </si>
  <si>
    <t>9224</t>
  </si>
  <si>
    <t>גורם 134</t>
  </si>
  <si>
    <t>9299</t>
  </si>
  <si>
    <t>גורם 141</t>
  </si>
  <si>
    <t>6861</t>
  </si>
  <si>
    <t>גורם 142</t>
  </si>
  <si>
    <t>8061</t>
  </si>
  <si>
    <t>15/11/20</t>
  </si>
  <si>
    <t>8073</t>
  </si>
  <si>
    <t>19/11/20</t>
  </si>
  <si>
    <t>8531</t>
  </si>
  <si>
    <t>90051</t>
  </si>
  <si>
    <t>9075</t>
  </si>
  <si>
    <t>9119</t>
  </si>
  <si>
    <t>9446</t>
  </si>
  <si>
    <t>גורם 143</t>
  </si>
  <si>
    <t>8706</t>
  </si>
  <si>
    <t>12/12/21</t>
  </si>
  <si>
    <t>גורם 146</t>
  </si>
  <si>
    <t>9158</t>
  </si>
  <si>
    <t>28/07/22</t>
  </si>
  <si>
    <t>גורם 153</t>
  </si>
  <si>
    <t>9405</t>
  </si>
  <si>
    <t>9439</t>
  </si>
  <si>
    <t>9447</t>
  </si>
  <si>
    <t>9467</t>
  </si>
  <si>
    <t>9491</t>
  </si>
  <si>
    <t>9510</t>
  </si>
  <si>
    <t>גורם 160</t>
  </si>
  <si>
    <t>7382</t>
  </si>
  <si>
    <t>גורם 161</t>
  </si>
  <si>
    <t>7770</t>
  </si>
  <si>
    <t>24/06/20</t>
  </si>
  <si>
    <t>8789</t>
  </si>
  <si>
    <t>8980</t>
  </si>
  <si>
    <t>14/03/22</t>
  </si>
  <si>
    <t>9027</t>
  </si>
  <si>
    <t>20/04/22</t>
  </si>
  <si>
    <t>9126</t>
  </si>
  <si>
    <t>29/06/22</t>
  </si>
  <si>
    <t>9261</t>
  </si>
  <si>
    <t>9285</t>
  </si>
  <si>
    <t>93740</t>
  </si>
  <si>
    <t>8978</t>
  </si>
  <si>
    <t>8979</t>
  </si>
  <si>
    <t>9313</t>
  </si>
  <si>
    <t>9496</t>
  </si>
  <si>
    <t>גורם 181</t>
  </si>
  <si>
    <t>9047</t>
  </si>
  <si>
    <t>9048</t>
  </si>
  <si>
    <t>9074</t>
  </si>
  <si>
    <t>9220</t>
  </si>
  <si>
    <t>גורם 182</t>
  </si>
  <si>
    <t>9040</t>
  </si>
  <si>
    <t>גורם 186</t>
  </si>
  <si>
    <t>9186</t>
  </si>
  <si>
    <t>9187</t>
  </si>
  <si>
    <t>464740</t>
  </si>
  <si>
    <t>סה"כ נקוב במט"ח</t>
  </si>
  <si>
    <t>סה"כ צמודי מט"ח</t>
  </si>
  <si>
    <t>סה"כ מניב</t>
  </si>
  <si>
    <t>סה"כ לא מניב</t>
  </si>
  <si>
    <t>דאבל יו אילת</t>
  </si>
  <si>
    <t>299918783</t>
  </si>
  <si>
    <t>זכאים</t>
  </si>
  <si>
    <t>28080000</t>
  </si>
  <si>
    <t>זכאים מס עמיתים</t>
  </si>
  <si>
    <t>28200000</t>
  </si>
  <si>
    <t>חייבים</t>
  </si>
  <si>
    <t>27960000</t>
  </si>
  <si>
    <t>חייבים בגין עסקה עתידית SPAC-B</t>
  </si>
  <si>
    <t>8397</t>
  </si>
  <si>
    <t>חייבים וזכאים בגין שיקוף</t>
  </si>
  <si>
    <t>26630548</t>
  </si>
  <si>
    <t>חייבים/זכאים עמלת up front</t>
  </si>
  <si>
    <t>75621</t>
  </si>
  <si>
    <t>מניות הפחתת שווי ניירות חסומים</t>
  </si>
  <si>
    <t>3140130</t>
  </si>
  <si>
    <t>עמלות UP FRONT - דולר</t>
  </si>
  <si>
    <t>7890</t>
  </si>
  <si>
    <t>עמלת upfront - $אוסטרלי</t>
  </si>
  <si>
    <t>7760</t>
  </si>
  <si>
    <t>עמלת upfront - יורו</t>
  </si>
  <si>
    <t>8919</t>
  </si>
  <si>
    <t>עמלת upfront - כתר נורבגי</t>
  </si>
  <si>
    <t>8770</t>
  </si>
  <si>
    <t>עמלת upfront - לי"ש</t>
  </si>
  <si>
    <t>8295</t>
  </si>
  <si>
    <t>קליטת לא סחיר</t>
  </si>
  <si>
    <t>366310</t>
  </si>
  <si>
    <t>בטחונות דולר ארצות הברית לאומי</t>
  </si>
  <si>
    <t>300011017</t>
  </si>
  <si>
    <t>בטחונות שקל לאומי</t>
  </si>
  <si>
    <t>300011009</t>
  </si>
  <si>
    <t>אגח הפחתת  שווי ניירות חסומים</t>
  </si>
  <si>
    <t>11109151</t>
  </si>
  <si>
    <t>חייבים שכד נדלן מניב מתחם 1000</t>
  </si>
  <si>
    <t>299918780</t>
  </si>
  <si>
    <t>ביטחונות CSA במטבע 20001 (OTC)- מגדל-חייבים</t>
  </si>
  <si>
    <t>77721001</t>
  </si>
  <si>
    <t>רבית עוש לקבל</t>
  </si>
  <si>
    <t>1111110</t>
  </si>
  <si>
    <t>מגדל מקפת קרנות פנסיה וקופות גמל בע"מ</t>
  </si>
  <si>
    <t>מגדל השתלמות מסלול לבני 50 ומטה</t>
  </si>
  <si>
    <t>גורם 171</t>
  </si>
  <si>
    <t>גורם 168</t>
  </si>
  <si>
    <t>גורם 184</t>
  </si>
  <si>
    <t>Vintage Investment Partners Fund of Funds V (Israel), L.P</t>
  </si>
  <si>
    <t>Kedma Capital Partners III</t>
  </si>
  <si>
    <t>Reality Real Estate Investment Fund 4</t>
  </si>
  <si>
    <t>Vintage Migdal Co-Investment II</t>
  </si>
  <si>
    <t>Yesodot Gimmel</t>
  </si>
  <si>
    <t>Arkin Bio Ventures II</t>
  </si>
  <si>
    <t>Fortissimo Capital Fund V</t>
  </si>
  <si>
    <t>Ram Coastal Energy Limited Partnership</t>
  </si>
  <si>
    <t>Yesodot C Senior Co-Investment</t>
  </si>
  <si>
    <t>GESM Via Maris Limited Partnership</t>
  </si>
  <si>
    <t>Greenfield Partners II, L.P</t>
  </si>
  <si>
    <t>Greenfield Cobra Investments L.P</t>
  </si>
  <si>
    <t>Noy 4 Infrastructure and energy investments l.p</t>
  </si>
  <si>
    <t>Stage One S.P.V R.S</t>
  </si>
  <si>
    <t>FIMI Israel Opportunity VII</t>
  </si>
  <si>
    <t>Greenfield Partners Panorays LP</t>
  </si>
  <si>
    <t>F2 Capital Partners 3 LP</t>
  </si>
  <si>
    <t>Stage One Venture Capital Fund IV L.P</t>
  </si>
  <si>
    <t>Stage One IV Annex Fund L.P</t>
  </si>
  <si>
    <t>S.H. SKY 4 L.P</t>
  </si>
  <si>
    <t>StageOne S.P.V D.R</t>
  </si>
  <si>
    <t>Fortissimo Partners VI</t>
  </si>
  <si>
    <t>REALITY REAL ESTATE INVESTMENT FUND 5</t>
  </si>
  <si>
    <t>JTLV III</t>
  </si>
  <si>
    <t>גורם 176</t>
  </si>
  <si>
    <t>גורם 128</t>
  </si>
  <si>
    <t>Kartesia Credit Opportunities IV</t>
  </si>
  <si>
    <t>ICG Senior Debt Partners III</t>
  </si>
  <si>
    <t>Vintage Investment Partners Fund of Funds V (Access), L.P</t>
  </si>
  <si>
    <t>TPG Asia VII, L.P</t>
  </si>
  <si>
    <t>Tikehau Direct Lending IV</t>
  </si>
  <si>
    <t>Thoma Bravo Fund XIII</t>
  </si>
  <si>
    <t>Brookfield Capital Partners V</t>
  </si>
  <si>
    <t>Blackstone Real Estate Partners IX</t>
  </si>
  <si>
    <t>Astorg VII</t>
  </si>
  <si>
    <t>Migdal Tikehau Direct Lending</t>
  </si>
  <si>
    <t>EC 1 ADLS co-inv</t>
  </si>
  <si>
    <t>Clarios Co-Investment</t>
  </si>
  <si>
    <t>Walton Street Real Estate Debt Fund II</t>
  </si>
  <si>
    <t>Kartesia Senior Opportunities I</t>
  </si>
  <si>
    <t>KASS Unlevered S.a r.l</t>
  </si>
  <si>
    <t>Warburg Pincus China-Southeast Asia II, L.P</t>
  </si>
  <si>
    <t>Advent International GPE IX-B</t>
  </si>
  <si>
    <t>EC 2 ADLS co-inv</t>
  </si>
  <si>
    <t>Kartesia Credit Opportunities V</t>
  </si>
  <si>
    <t>Permira Credit Solutions IV</t>
  </si>
  <si>
    <t>Brookfield HSO Co-Invest L.P</t>
  </si>
  <si>
    <t>Klirmark Opportunity III</t>
  </si>
  <si>
    <t>Global Infrastructure Partners IV</t>
  </si>
  <si>
    <t>Arclight Energy Partners Fund VII L.P</t>
  </si>
  <si>
    <t>Permira VII</t>
  </si>
  <si>
    <t>BCP V Brand Co-Invest LP</t>
  </si>
  <si>
    <t>GIP Spectrum Fund (Parallel), L.P</t>
  </si>
  <si>
    <t>GIP Capital Solutions II SCSp, L.P</t>
  </si>
  <si>
    <t>ICG Senior Debt Partners IV</t>
  </si>
  <si>
    <t>Senior Loan Fund II (EUR) SLP</t>
  </si>
  <si>
    <t>Insight Partners XI, L.P</t>
  </si>
  <si>
    <t>Trilantic Europe VI SCSp</t>
  </si>
  <si>
    <t>GIP Spectrum Mayberry Fund</t>
  </si>
  <si>
    <t>Accelmed Partners II, L.P</t>
  </si>
  <si>
    <t>GIP Capital Solutions II Luxemburg Co-Investment Fund SCSP, L.P.</t>
  </si>
  <si>
    <t>CVC Capital partners VIII</t>
  </si>
  <si>
    <t>Strategic Investors Fund X Cayman LP</t>
  </si>
  <si>
    <t>Ares Capital Europe V</t>
  </si>
  <si>
    <t>GIP Spectrum Saavi Fund</t>
  </si>
  <si>
    <t>Monarch Capital Partners V</t>
  </si>
  <si>
    <t>Ares Private Credit Solutions II</t>
  </si>
  <si>
    <t>EC 3 ADLS co-inv</t>
  </si>
  <si>
    <t>EC 4 ADLS co-inv</t>
  </si>
  <si>
    <t>Francisco Partners VI</t>
  </si>
  <si>
    <t>EIP Renewables invest SCS</t>
  </si>
  <si>
    <t>Thoma Bravo Fund XIV L.P.</t>
  </si>
  <si>
    <t>Qumra MS LP Minute Media</t>
  </si>
  <si>
    <t>EC 5 ADLS co-inv</t>
  </si>
  <si>
    <t>Whitehorse Liquidity Partners IV</t>
  </si>
  <si>
    <t>Copenhagen Infrastructure Partners IV</t>
  </si>
  <si>
    <t>QUMRA OPPORTUNITY FUND I</t>
  </si>
  <si>
    <t>Group 11 Fund IV</t>
  </si>
  <si>
    <t>ISQ Global infrastructure Fund III, LP</t>
  </si>
  <si>
    <t>ICG Real Estate Debt VI</t>
  </si>
  <si>
    <t>Insight Partners XII, LP</t>
  </si>
  <si>
    <t>Vintage Fund of Funds VI (Access, LP)</t>
  </si>
  <si>
    <t>Nirvana Holdings I LP</t>
  </si>
  <si>
    <t>Tikehau Direct Lending V</t>
  </si>
  <si>
    <t>Zeev Opportunity Fund I</t>
  </si>
  <si>
    <t>EC 6 ADLS co-inv</t>
  </si>
  <si>
    <t>Audax Direct Lending Solutions Fund II B-1</t>
  </si>
  <si>
    <t>KASS Unlevered S.a r.l. - Compartment E</t>
  </si>
  <si>
    <t>WHITEHORSE LIQUIDITY PARTNERS GPSOF</t>
  </si>
  <si>
    <t>Crescent Direct Lending III</t>
  </si>
  <si>
    <t>MICL SONNEDIX SOLAR CIV L.P.</t>
  </si>
  <si>
    <t>Clayton Dubilier and Rice XI L.P</t>
  </si>
  <si>
    <t>Pantheon Global Co-Investment Opportunities Fund V</t>
  </si>
  <si>
    <t>Vintage Co-Invest III</t>
  </si>
  <si>
    <t>ISQ Kio Co-Invest Fund L.P</t>
  </si>
  <si>
    <t>Monarch Opportunistic Real Estate Fund</t>
  </si>
  <si>
    <t>AUDAX DLS CO-INVESTMENT FUND 3 L.P.</t>
  </si>
  <si>
    <t>BCP V DEXKO CO-INVEST LP</t>
  </si>
  <si>
    <t>ISRAEL SECONDARY FUND III L.P</t>
  </si>
  <si>
    <t>PORCUPINE HOLDINGS (OFFSHORE) LP</t>
  </si>
  <si>
    <t>ARES EUROPEAN CREDIT INVESTMENTS VIII (M) L.P.</t>
  </si>
  <si>
    <t>Arkin Bio Capital L.P</t>
  </si>
  <si>
    <t>ELECTRA AMERICA PRINCIPAL HOSPITALITY LP</t>
  </si>
  <si>
    <t>KKR CAVALRY CO-INVEST</t>
  </si>
  <si>
    <t>Cheyne Real Estate Credit Holdings VII</t>
  </si>
  <si>
    <t>Kartesia Senior Opportunities II SCS SICAV-RAIF</t>
  </si>
  <si>
    <t>KASS Unlevered II S,a.r.l</t>
  </si>
  <si>
    <t>Girasol Investments S.A</t>
  </si>
  <si>
    <t>Copenhagen infrastructure Energy Transition Fund I</t>
  </si>
  <si>
    <t>Francisco Partners VII</t>
  </si>
  <si>
    <t>Whitehorse Liquidity Partners V</t>
  </si>
  <si>
    <t>Permira VIII - 2 SCSp</t>
  </si>
  <si>
    <t>ICG Senior Debt Partners Fund 5-A (EUR) SCSp</t>
  </si>
  <si>
    <t>MIE III Co-Investment Fund II S.L.P</t>
  </si>
  <si>
    <t>GIP CAPS II Panther Co-Investment L.P</t>
  </si>
  <si>
    <t>Brookfield Capital Partners Fund VI</t>
  </si>
  <si>
    <t>Bessemer Venture Partners XII Institutional L.P</t>
  </si>
  <si>
    <t>BVP Forge Institutional L.P</t>
  </si>
  <si>
    <t>GIP IV Gutenberg Co Invest SCsp</t>
  </si>
  <si>
    <t>AIOF II Woolly Co-Invest Parallel Fund L.P</t>
  </si>
  <si>
    <t>DIRECT LENDING FUND IV (EUR) SLP</t>
  </si>
  <si>
    <t>Proxima Co-Invest L.P</t>
  </si>
  <si>
    <t>Kartesia Credit Opportunities VI SCS</t>
  </si>
  <si>
    <t>ArcLight Fund VII AIV L.P</t>
  </si>
  <si>
    <t>Astorg VIII</t>
  </si>
  <si>
    <t>WHLP Kennedy (A) LP</t>
  </si>
  <si>
    <t>CDR XII</t>
  </si>
  <si>
    <t>Faropoint Industrial Value Fund III LP</t>
  </si>
  <si>
    <t>Global Infrastructure Partners Core C L.P</t>
  </si>
  <si>
    <t>EQT Exeter Industrial Value Fund VI L.P</t>
  </si>
  <si>
    <t>GIP OAK CO-INVEST L.P</t>
  </si>
  <si>
    <t>Klirmark Opportunity Fund IV</t>
  </si>
  <si>
    <t>נדלן ויוה חדרה</t>
  </si>
  <si>
    <t>השכרה</t>
  </si>
  <si>
    <t>חדרה</t>
  </si>
  <si>
    <t>נדלן אחד העם 56 ת"א</t>
  </si>
  <si>
    <t>אחד העם 56, תל אביב</t>
  </si>
  <si>
    <t>נדלן אלביט נתניה - עלות</t>
  </si>
  <si>
    <t>המחשב 2, איזור תעשיה ספיר, נתניה</t>
  </si>
  <si>
    <t>נדלן מגדל צפירה</t>
  </si>
  <si>
    <t>פינת הרחובות הצפירה, יד חרוצים ואליאשברג, תל אביב</t>
  </si>
  <si>
    <t>נדלן מגדל עלית -עלות</t>
  </si>
  <si>
    <t>זבוטינסקי 6, רמת גן</t>
  </si>
  <si>
    <t>נדלן קמפוס תל השומר מגרש 33</t>
  </si>
  <si>
    <t>תל השומר</t>
  </si>
  <si>
    <t>נדלן קמפוס תל השומר מגרש 36</t>
  </si>
  <si>
    <t>נדלן נדלן אלביט מודיעין</t>
  </si>
  <si>
    <t>אזור התעסוקה הפארק הטכנולוגי, מודיעין</t>
  </si>
  <si>
    <t>נדלן מנועי בית שמש</t>
  </si>
  <si>
    <t>אזור תעשיה מערבי "ברוש", בית שמש</t>
  </si>
  <si>
    <t>*גורם 115</t>
  </si>
  <si>
    <t>בנק הפועלים</t>
  </si>
  <si>
    <t>בנק לאומי</t>
  </si>
  <si>
    <t>20003- 10- לאומי</t>
  </si>
  <si>
    <t>200040- 10- לאומי</t>
  </si>
  <si>
    <t>80031- 10- לאומי</t>
  </si>
  <si>
    <t>200005- 10- לאומי</t>
  </si>
  <si>
    <t>30005- 10- לאומי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</si>
</sst>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20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43" fontId="19" fillId="0" borderId="0" applyFont="0" applyFill="0" applyBorder="0" applyAlignment="0" applyProtection="0"/>
  </cellStyleXfs>
  <cellXfs count="108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43" fontId="0" fillId="0" borderId="0" xfId="11" applyFont="1" applyFill="1" applyBorder="1"/>
    <xf numFmtId="14" fontId="0" fillId="0" borderId="0" xfId="0" applyNumberFormat="1"/>
    <xf numFmtId="43" fontId="0" fillId="0" borderId="0" xfId="11" applyFont="1" applyFill="1" applyBorder="1" applyAlignment="1"/>
    <xf numFmtId="43" fontId="0" fillId="0" borderId="0" xfId="11" applyFont="1" applyFill="1" applyBorder="1" applyAlignment="1">
      <alignment horizontal="right"/>
    </xf>
    <xf numFmtId="166" fontId="0" fillId="0" borderId="0" xfId="0" applyNumberFormat="1"/>
    <xf numFmtId="4" fontId="0" fillId="0" borderId="0" xfId="0" applyNumberFormat="1"/>
    <xf numFmtId="14" fontId="2" fillId="0" borderId="0" xfId="0" applyNumberFormat="1" applyFont="1" applyAlignment="1">
      <alignment horizontal="right"/>
    </xf>
    <xf numFmtId="0" fontId="1" fillId="0" borderId="0" xfId="0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2">
    <cellStyle name="Comma" xfId="11" builtinId="3"/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66"/>
  <sheetViews>
    <sheetView rightToLeft="1" tabSelected="1" workbookViewId="0">
      <selection activeCell="C5" sqref="C5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s="82">
        <v>45016</v>
      </c>
    </row>
    <row r="2" spans="1:36">
      <c r="B2" s="2" t="s">
        <v>1</v>
      </c>
      <c r="C2" s="12" t="s">
        <v>3917</v>
      </c>
    </row>
    <row r="3" spans="1:36">
      <c r="B3" s="2" t="s">
        <v>2</v>
      </c>
      <c r="C3" s="26" t="s">
        <v>3918</v>
      </c>
    </row>
    <row r="4" spans="1:36">
      <c r="B4" s="2" t="s">
        <v>3</v>
      </c>
      <c r="C4" s="83" t="s">
        <v>197</v>
      </c>
    </row>
    <row r="6" spans="1:36" ht="26.25" customHeight="1">
      <c r="B6" s="92" t="s">
        <v>4</v>
      </c>
      <c r="C6" s="93"/>
      <c r="D6" s="94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95200.830146432927</v>
      </c>
      <c r="D11" s="76">
        <v>0.14430000000000001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34802.397191744793</v>
      </c>
      <c r="D13" s="78">
        <v>5.2699999999999997E-2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106861.92009151496</v>
      </c>
      <c r="D15" s="78">
        <v>0.16200000000000001</v>
      </c>
    </row>
    <row r="16" spans="1:36">
      <c r="A16" s="10" t="s">
        <v>13</v>
      </c>
      <c r="B16" s="70" t="s">
        <v>19</v>
      </c>
      <c r="C16" s="77">
        <v>117447.36476331954</v>
      </c>
      <c r="D16" s="78">
        <v>0.17799999999999999</v>
      </c>
    </row>
    <row r="17" spans="1:4">
      <c r="A17" s="10" t="s">
        <v>13</v>
      </c>
      <c r="B17" s="70" t="s">
        <v>195</v>
      </c>
      <c r="C17" s="77">
        <v>106678.05619365475</v>
      </c>
      <c r="D17" s="78">
        <v>0.16170000000000001</v>
      </c>
    </row>
    <row r="18" spans="1:4">
      <c r="A18" s="10" t="s">
        <v>13</v>
      </c>
      <c r="B18" s="70" t="s">
        <v>20</v>
      </c>
      <c r="C18" s="77">
        <v>11409.732665473681</v>
      </c>
      <c r="D18" s="78">
        <v>1.7299999999999999E-2</v>
      </c>
    </row>
    <row r="19" spans="1:4">
      <c r="A19" s="10" t="s">
        <v>13</v>
      </c>
      <c r="B19" s="70" t="s">
        <v>21</v>
      </c>
      <c r="C19" s="77">
        <v>23.402051277664</v>
      </c>
      <c r="D19" s="78">
        <v>0</v>
      </c>
    </row>
    <row r="20" spans="1:4">
      <c r="A20" s="10" t="s">
        <v>13</v>
      </c>
      <c r="B20" s="70" t="s">
        <v>22</v>
      </c>
      <c r="C20" s="77">
        <v>15.092568350000001</v>
      </c>
      <c r="D20" s="78">
        <v>0</v>
      </c>
    </row>
    <row r="21" spans="1:4">
      <c r="A21" s="10" t="s">
        <v>13</v>
      </c>
      <c r="B21" s="70" t="s">
        <v>23</v>
      </c>
      <c r="C21" s="77">
        <v>3463.487982852932</v>
      </c>
      <c r="D21" s="78">
        <v>5.1999999999999998E-3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6103.87774938031</v>
      </c>
      <c r="D26" s="78">
        <v>9.2999999999999992E-3</v>
      </c>
    </row>
    <row r="27" spans="1:4">
      <c r="A27" s="10" t="s">
        <v>13</v>
      </c>
      <c r="B27" s="70" t="s">
        <v>28</v>
      </c>
      <c r="C27" s="77">
        <v>16683.703024031882</v>
      </c>
      <c r="D27" s="78">
        <v>2.53E-2</v>
      </c>
    </row>
    <row r="28" spans="1:4">
      <c r="A28" s="10" t="s">
        <v>13</v>
      </c>
      <c r="B28" s="70" t="s">
        <v>29</v>
      </c>
      <c r="C28" s="77">
        <v>83048.704591679882</v>
      </c>
      <c r="D28" s="78">
        <v>0.12590000000000001</v>
      </c>
    </row>
    <row r="29" spans="1:4">
      <c r="A29" s="10" t="s">
        <v>13</v>
      </c>
      <c r="B29" s="70" t="s">
        <v>30</v>
      </c>
      <c r="C29" s="77">
        <v>0.57299551763000001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-6638.1624972566724</v>
      </c>
      <c r="D31" s="78">
        <v>-1.01E-2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68563.076518485061</v>
      </c>
      <c r="D33" s="78">
        <v>0.10390000000000001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7292.5964299999996</v>
      </c>
      <c r="D35" s="78">
        <v>1.11E-2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8853.4410347829998</v>
      </c>
      <c r="D37" s="78">
        <v>1.34E-2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659810.09350124234</v>
      </c>
      <c r="D42" s="78">
        <v>1</v>
      </c>
    </row>
    <row r="43" spans="1:4">
      <c r="A43" s="10" t="s">
        <v>13</v>
      </c>
      <c r="B43" s="73" t="s">
        <v>44</v>
      </c>
      <c r="C43" s="77">
        <f>'יתרת התחייבות להשקעה'!C11</f>
        <v>73656.729810301782</v>
      </c>
      <c r="D43" s="78">
        <f>C43/$C$42</f>
        <v>0.11163322679628437</v>
      </c>
    </row>
    <row r="44" spans="1:4">
      <c r="B44" s="11" t="s">
        <v>198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110</v>
      </c>
      <c r="D47">
        <v>3.8961999999999999</v>
      </c>
    </row>
    <row r="48" spans="1:4">
      <c r="C48" t="s">
        <v>120</v>
      </c>
      <c r="D48">
        <v>2.4015</v>
      </c>
    </row>
    <row r="49" spans="3:4">
      <c r="C49" t="s">
        <v>106</v>
      </c>
      <c r="D49">
        <v>3.5859999999999999</v>
      </c>
    </row>
    <row r="50" spans="3:4">
      <c r="C50" t="s">
        <v>202</v>
      </c>
      <c r="D50">
        <v>0.45679999999999998</v>
      </c>
    </row>
    <row r="51" spans="3:4">
      <c r="C51" t="s">
        <v>116</v>
      </c>
      <c r="D51">
        <v>2.6469</v>
      </c>
    </row>
    <row r="52" spans="3:4">
      <c r="C52" t="s">
        <v>200</v>
      </c>
      <c r="D52">
        <v>2.7012000000000001E-2</v>
      </c>
    </row>
    <row r="53" spans="3:4">
      <c r="C53" t="s">
        <v>203</v>
      </c>
      <c r="D53">
        <v>0.34379999999999999</v>
      </c>
    </row>
    <row r="54" spans="3:4">
      <c r="C54" t="s">
        <v>201</v>
      </c>
      <c r="D54">
        <v>0.34489999999999998</v>
      </c>
    </row>
    <row r="55" spans="3:4">
      <c r="C55" t="s">
        <v>113</v>
      </c>
      <c r="D55">
        <v>4.4261999999999997</v>
      </c>
    </row>
    <row r="56" spans="3:4">
      <c r="C56" t="s">
        <v>199</v>
      </c>
      <c r="D56">
        <v>3.9140000000000001</v>
      </c>
    </row>
    <row r="57" spans="3:4">
      <c r="C57"/>
      <c r="D57"/>
    </row>
    <row r="58" spans="3:4">
      <c r="C58"/>
      <c r="D58"/>
    </row>
    <row r="59" spans="3:4">
      <c r="C59"/>
      <c r="D59"/>
    </row>
    <row r="60" spans="3:4">
      <c r="C60"/>
      <c r="D60"/>
    </row>
    <row r="61" spans="3:4">
      <c r="C61"/>
      <c r="D61"/>
    </row>
    <row r="62" spans="3:4">
      <c r="C62"/>
      <c r="D62"/>
    </row>
    <row r="63" spans="3:4">
      <c r="C63"/>
      <c r="D63"/>
    </row>
    <row r="64" spans="3:4">
      <c r="C64"/>
      <c r="D64"/>
    </row>
    <row r="65" spans="3:4">
      <c r="C65"/>
      <c r="D65"/>
    </row>
    <row r="66" spans="3:4">
      <c r="C66"/>
      <c r="D66"/>
    </row>
  </sheetData>
  <sortState xmlns:xlrd2="http://schemas.microsoft.com/office/spreadsheetml/2017/richdata2" ref="A47:BI57">
    <sortCondition ref="C47:C57"/>
  </sortState>
  <mergeCells count="1">
    <mergeCell ref="B6:D6"/>
  </mergeCells>
  <dataValidations count="1">
    <dataValidation allowBlank="1" showInputMessage="1" showErrorMessage="1" sqref="C1:C4" xr:uid="{309AD973-00E3-4FAD-913C-8F155C352BBB}"/>
  </dataValidation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2"/>
  <sheetViews>
    <sheetView rightToLeft="1" topLeftCell="A24" workbookViewId="0">
      <selection activeCell="G21" sqref="G21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 s="1" customFormat="1">
      <c r="B1" s="2" t="s">
        <v>0</v>
      </c>
      <c r="C1" s="82">
        <v>45016</v>
      </c>
    </row>
    <row r="2" spans="2:13" s="1" customFormat="1">
      <c r="B2" s="2" t="s">
        <v>1</v>
      </c>
      <c r="C2" s="12" t="s">
        <v>3917</v>
      </c>
    </row>
    <row r="3" spans="2:13" s="1" customFormat="1">
      <c r="B3" s="2" t="s">
        <v>2</v>
      </c>
      <c r="C3" s="26" t="s">
        <v>3918</v>
      </c>
    </row>
    <row r="4" spans="2:13" s="1" customFormat="1">
      <c r="B4" s="2" t="s">
        <v>3</v>
      </c>
      <c r="C4" s="83" t="s">
        <v>197</v>
      </c>
    </row>
    <row r="5" spans="2:13">
      <c r="B5" s="2"/>
    </row>
    <row r="7" spans="2:13" ht="26.25" customHeight="1">
      <c r="B7" s="95" t="s">
        <v>47</v>
      </c>
      <c r="C7" s="96"/>
      <c r="D7" s="96"/>
      <c r="E7" s="96"/>
      <c r="F7" s="96"/>
      <c r="G7" s="96"/>
      <c r="H7" s="96"/>
      <c r="I7" s="96"/>
      <c r="J7" s="96"/>
      <c r="K7" s="96"/>
      <c r="L7" s="9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95200.830146432927</v>
      </c>
      <c r="K11" s="76">
        <f>J11/$J$11</f>
        <v>1</v>
      </c>
      <c r="L11" s="76">
        <f>J11/'סכום נכסי הקרן'!$C$42</f>
        <v>0.1442851982473555</v>
      </c>
    </row>
    <row r="12" spans="2:13">
      <c r="B12" s="79" t="s">
        <v>204</v>
      </c>
      <c r="C12" s="26"/>
      <c r="D12" s="27"/>
      <c r="E12" s="27"/>
      <c r="F12" s="27"/>
      <c r="G12" s="27"/>
      <c r="H12" s="27"/>
      <c r="I12" s="80">
        <v>0</v>
      </c>
      <c r="J12" s="81">
        <v>95200.830146432927</v>
      </c>
      <c r="K12" s="80">
        <f t="shared" ref="K12:K44" si="0">J12/$J$11</f>
        <v>1</v>
      </c>
      <c r="L12" s="80">
        <f>J12/'סכום נכסי הקרן'!$C$42</f>
        <v>0.1442851982473555</v>
      </c>
    </row>
    <row r="13" spans="2:13">
      <c r="B13" s="79" t="s">
        <v>205</v>
      </c>
      <c r="C13" s="26"/>
      <c r="D13" s="27"/>
      <c r="E13" s="27"/>
      <c r="F13" s="27"/>
      <c r="G13" s="27"/>
      <c r="H13" s="27"/>
      <c r="I13" s="80">
        <v>0</v>
      </c>
      <c r="J13" s="81">
        <v>36594.260470000001</v>
      </c>
      <c r="K13" s="80">
        <f t="shared" si="0"/>
        <v>0.38439014044008468</v>
      </c>
      <c r="L13" s="80">
        <f>J13/'סכום נכסי הקרן'!$C$42</f>
        <v>5.5461807617726448E-2</v>
      </c>
    </row>
    <row r="14" spans="2:13">
      <c r="B14" s="91" t="s">
        <v>4073</v>
      </c>
      <c r="C14" t="s">
        <v>206</v>
      </c>
      <c r="D14" t="s">
        <v>207</v>
      </c>
      <c r="E14" t="s">
        <v>208</v>
      </c>
      <c r="F14" t="s">
        <v>209</v>
      </c>
      <c r="G14" t="s">
        <v>102</v>
      </c>
      <c r="H14" s="88">
        <v>0</v>
      </c>
      <c r="I14" s="88">
        <v>0</v>
      </c>
      <c r="J14" s="89">
        <v>4346.1113400000004</v>
      </c>
      <c r="K14" s="88">
        <f t="shared" si="0"/>
        <v>4.5652031955131483E-2</v>
      </c>
      <c r="L14" s="88">
        <f>J14/'סכום נכסי הקרן'!$C$42</f>
        <v>6.5869124810407544E-3</v>
      </c>
    </row>
    <row r="15" spans="2:13">
      <c r="B15" s="91" t="s">
        <v>4074</v>
      </c>
      <c r="C15" t="s">
        <v>210</v>
      </c>
      <c r="D15" t="s">
        <v>211</v>
      </c>
      <c r="E15" t="s">
        <v>208</v>
      </c>
      <c r="F15" t="s">
        <v>209</v>
      </c>
      <c r="G15" t="s">
        <v>102</v>
      </c>
      <c r="H15" s="88">
        <v>0</v>
      </c>
      <c r="I15" s="88">
        <v>0</v>
      </c>
      <c r="J15" s="89">
        <v>32248.149130000002</v>
      </c>
      <c r="K15" s="88">
        <f t="shared" si="0"/>
        <v>0.33873810848495323</v>
      </c>
      <c r="L15" s="88">
        <f>J15/'סכום נכסי הקרן'!$C$42</f>
        <v>4.8874895136685692E-2</v>
      </c>
    </row>
    <row r="16" spans="2:13">
      <c r="B16" s="79" t="s">
        <v>212</v>
      </c>
      <c r="D16" s="16"/>
      <c r="I16" s="80">
        <v>0</v>
      </c>
      <c r="J16" s="81">
        <v>41056.803265820919</v>
      </c>
      <c r="K16" s="80">
        <f t="shared" si="0"/>
        <v>0.43126518122446511</v>
      </c>
      <c r="L16" s="80">
        <f>J16/'סכום נכסי הקרן'!$C$42</f>
        <v>6.2225182170153652E-2</v>
      </c>
    </row>
    <row r="17" spans="2:12">
      <c r="B17" s="91" t="s">
        <v>4073</v>
      </c>
      <c r="C17" t="s">
        <v>222</v>
      </c>
      <c r="D17" t="s">
        <v>207</v>
      </c>
      <c r="E17" t="s">
        <v>208</v>
      </c>
      <c r="F17" t="s">
        <v>209</v>
      </c>
      <c r="G17" t="s">
        <v>110</v>
      </c>
      <c r="H17" s="88">
        <v>0</v>
      </c>
      <c r="I17" s="88">
        <v>0</v>
      </c>
      <c r="J17" s="89">
        <v>2.182962936</v>
      </c>
      <c r="K17" s="88">
        <f t="shared" si="0"/>
        <v>2.2930082990266795E-5</v>
      </c>
      <c r="L17" s="88">
        <f>J17/'סכום נכסי הקרן'!$C$42</f>
        <v>3.3084715700789589E-6</v>
      </c>
    </row>
    <row r="18" spans="2:12">
      <c r="B18" s="91" t="s">
        <v>4074</v>
      </c>
      <c r="C18" t="s">
        <v>4075</v>
      </c>
      <c r="D18" t="s">
        <v>211</v>
      </c>
      <c r="E18" t="s">
        <v>208</v>
      </c>
      <c r="F18" t="s">
        <v>209</v>
      </c>
      <c r="G18" t="s">
        <v>110</v>
      </c>
      <c r="H18" s="88">
        <v>0</v>
      </c>
      <c r="I18" s="88">
        <v>0</v>
      </c>
      <c r="J18" s="89">
        <f>2971.716638198-30.36737242</f>
        <v>2941.3492657780002</v>
      </c>
      <c r="K18" s="88">
        <f t="shared" si="0"/>
        <v>3.0896256484883283E-2</v>
      </c>
      <c r="L18" s="88">
        <f>J18/'סכום נכסי הקרן'!$C$42</f>
        <v>4.4578724920225276E-3</v>
      </c>
    </row>
    <row r="19" spans="2:12">
      <c r="B19" s="91" t="s">
        <v>4073</v>
      </c>
      <c r="C19" t="s">
        <v>217</v>
      </c>
      <c r="D19" t="s">
        <v>207</v>
      </c>
      <c r="E19" t="s">
        <v>208</v>
      </c>
      <c r="F19" t="s">
        <v>209</v>
      </c>
      <c r="G19" t="s">
        <v>120</v>
      </c>
      <c r="H19" s="88">
        <v>0</v>
      </c>
      <c r="I19" s="88">
        <v>0</v>
      </c>
      <c r="J19" s="89">
        <v>12.80474997</v>
      </c>
      <c r="K19" s="88">
        <f t="shared" si="0"/>
        <v>1.3450250329019616E-4</v>
      </c>
      <c r="L19" s="88">
        <f>J19/'סכום נכסי הקרן'!$C$42</f>
        <v>1.9406720351991537E-5</v>
      </c>
    </row>
    <row r="20" spans="2:12">
      <c r="B20" s="91" t="s">
        <v>4074</v>
      </c>
      <c r="C20" t="s">
        <v>218</v>
      </c>
      <c r="D20" t="s">
        <v>211</v>
      </c>
      <c r="E20" t="s">
        <v>208</v>
      </c>
      <c r="F20" t="s">
        <v>209</v>
      </c>
      <c r="G20" t="s">
        <v>120</v>
      </c>
      <c r="H20" s="88">
        <v>0</v>
      </c>
      <c r="I20" s="88">
        <v>0</v>
      </c>
      <c r="J20" s="89">
        <f>0.00033621+416.023396215</f>
        <v>416.02373242499999</v>
      </c>
      <c r="K20" s="88">
        <f t="shared" si="0"/>
        <v>4.3699590831833513E-3</v>
      </c>
      <c r="L20" s="88">
        <f>J20/'סכום נכסי הקרן'!$C$42</f>
        <v>6.3052041264994175E-4</v>
      </c>
    </row>
    <row r="21" spans="2:12">
      <c r="B21" s="91" t="s">
        <v>4073</v>
      </c>
      <c r="C21" t="s">
        <v>219</v>
      </c>
      <c r="D21" t="s">
        <v>207</v>
      </c>
      <c r="E21" t="s">
        <v>208</v>
      </c>
      <c r="F21" t="s">
        <v>209</v>
      </c>
      <c r="G21" t="s">
        <v>106</v>
      </c>
      <c r="H21" s="88">
        <v>0</v>
      </c>
      <c r="I21" s="88">
        <v>0</v>
      </c>
      <c r="J21" s="89">
        <v>1162.7505667800001</v>
      </c>
      <c r="K21" s="88">
        <f t="shared" si="0"/>
        <v>1.2213659954346177E-2</v>
      </c>
      <c r="L21" s="88">
        <f>J21/'סכום נכסי הקרן'!$C$42</f>
        <v>1.7622503478386252E-3</v>
      </c>
    </row>
    <row r="22" spans="2:12">
      <c r="B22" s="91" t="s">
        <v>4074</v>
      </c>
      <c r="C22" t="s">
        <v>220</v>
      </c>
      <c r="D22" t="s">
        <v>211</v>
      </c>
      <c r="E22" t="s">
        <v>208</v>
      </c>
      <c r="F22" t="s">
        <v>209</v>
      </c>
      <c r="G22" t="s">
        <v>106</v>
      </c>
      <c r="H22" s="88">
        <v>0</v>
      </c>
      <c r="I22" s="88">
        <v>0</v>
      </c>
      <c r="J22" s="89">
        <f>1560.05498198+34174.34271438</f>
        <v>35734.39769636</v>
      </c>
      <c r="K22" s="88">
        <f t="shared" si="0"/>
        <v>0.37535804720815169</v>
      </c>
      <c r="L22" s="88">
        <f>J22/'סכום נכסי הקרן'!$C$42</f>
        <v>5.4158610255168396E-2</v>
      </c>
    </row>
    <row r="23" spans="2:12">
      <c r="B23" s="91" t="s">
        <v>4074</v>
      </c>
      <c r="C23" t="s">
        <v>4076</v>
      </c>
      <c r="D23" t="s">
        <v>211</v>
      </c>
      <c r="E23" t="s">
        <v>208</v>
      </c>
      <c r="F23" t="s">
        <v>209</v>
      </c>
      <c r="G23" t="s">
        <v>202</v>
      </c>
      <c r="H23" s="88">
        <v>0</v>
      </c>
      <c r="I23" s="88">
        <v>0</v>
      </c>
      <c r="J23" s="89">
        <v>1.1258804E-3</v>
      </c>
      <c r="K23" s="88">
        <f t="shared" si="0"/>
        <v>1.1826371663652826E-8</v>
      </c>
      <c r="L23" s="88">
        <f>J23/'סכום נכסי הקרן'!$C$42</f>
        <v>1.7063703800370554E-9</v>
      </c>
    </row>
    <row r="24" spans="2:12">
      <c r="B24" s="91" t="s">
        <v>4074</v>
      </c>
      <c r="C24" t="s">
        <v>221</v>
      </c>
      <c r="D24" t="s">
        <v>211</v>
      </c>
      <c r="E24" t="s">
        <v>208</v>
      </c>
      <c r="F24" t="s">
        <v>209</v>
      </c>
      <c r="G24" t="s">
        <v>116</v>
      </c>
      <c r="H24" s="88">
        <v>0</v>
      </c>
      <c r="I24" s="88">
        <v>0</v>
      </c>
      <c r="J24" s="89">
        <f>0.293858838+416.943764226</f>
        <v>417.23762306399999</v>
      </c>
      <c r="K24" s="88">
        <f t="shared" si="0"/>
        <v>4.3827099240860293E-3</v>
      </c>
      <c r="L24" s="88">
        <f>J24/'סכום נכסי הקרן'!$C$42</f>
        <v>6.3236017025740507E-4</v>
      </c>
    </row>
    <row r="25" spans="2:12">
      <c r="B25" s="91" t="s">
        <v>4074</v>
      </c>
      <c r="C25" t="s">
        <v>4077</v>
      </c>
      <c r="D25" t="s">
        <v>211</v>
      </c>
      <c r="E25" t="s">
        <v>208</v>
      </c>
      <c r="F25" t="s">
        <v>209</v>
      </c>
      <c r="G25" t="s">
        <v>200</v>
      </c>
      <c r="H25" s="88">
        <v>0</v>
      </c>
      <c r="I25" s="88">
        <v>0</v>
      </c>
      <c r="J25" s="89">
        <v>1.45131991452</v>
      </c>
      <c r="K25" s="88">
        <f t="shared" si="0"/>
        <v>1.5244824150037933E-5</v>
      </c>
      <c r="L25" s="88">
        <f>J25/'סכום נכסי הקרן'!$C$42</f>
        <v>2.1996024747342962E-6</v>
      </c>
    </row>
    <row r="26" spans="2:12">
      <c r="B26" s="91" t="s">
        <v>4074</v>
      </c>
      <c r="C26" t="s">
        <v>4078</v>
      </c>
      <c r="D26" t="s">
        <v>211</v>
      </c>
      <c r="E26" t="s">
        <v>208</v>
      </c>
      <c r="F26" t="s">
        <v>209</v>
      </c>
      <c r="G26" t="s">
        <v>201</v>
      </c>
      <c r="H26" s="88">
        <v>0</v>
      </c>
      <c r="I26" s="88">
        <v>0</v>
      </c>
      <c r="J26" s="89">
        <v>1.9048827000000001E-2</v>
      </c>
      <c r="K26" s="88">
        <f t="shared" si="0"/>
        <v>2.0009097578981291E-7</v>
      </c>
      <c r="L26" s="88">
        <f>J26/'סכום נכסי הקרן'!$C$42</f>
        <v>2.8870166109339966E-8</v>
      </c>
    </row>
    <row r="27" spans="2:12">
      <c r="B27" s="91" t="s">
        <v>4073</v>
      </c>
      <c r="C27" t="s">
        <v>223</v>
      </c>
      <c r="D27" t="s">
        <v>207</v>
      </c>
      <c r="E27" t="s">
        <v>208</v>
      </c>
      <c r="F27" t="s">
        <v>209</v>
      </c>
      <c r="G27" t="s">
        <v>113</v>
      </c>
      <c r="H27" s="88">
        <v>0</v>
      </c>
      <c r="I27" s="88">
        <v>0</v>
      </c>
      <c r="J27" s="89">
        <v>180.257393358</v>
      </c>
      <c r="K27" s="88">
        <f t="shared" si="0"/>
        <v>1.8934435033889675E-3</v>
      </c>
      <c r="L27" s="88">
        <f>J27/'סכום נכסי הקרן'!$C$42</f>
        <v>2.7319587125664452E-4</v>
      </c>
    </row>
    <row r="28" spans="2:12">
      <c r="B28" s="91" t="s">
        <v>4074</v>
      </c>
      <c r="C28" t="s">
        <v>224</v>
      </c>
      <c r="D28" t="s">
        <v>211</v>
      </c>
      <c r="E28" t="s">
        <v>208</v>
      </c>
      <c r="F28" t="s">
        <v>209</v>
      </c>
      <c r="G28" t="s">
        <v>113</v>
      </c>
      <c r="H28" s="88">
        <v>0</v>
      </c>
      <c r="I28" s="88">
        <v>0</v>
      </c>
      <c r="J28" s="89">
        <f>0.10158129+188.104160718</f>
        <v>188.20574200800002</v>
      </c>
      <c r="K28" s="88">
        <f t="shared" si="0"/>
        <v>1.9769338325990623E-3</v>
      </c>
      <c r="L28" s="88">
        <f>J28/'סכום נכסי הקרן'!$C$42</f>
        <v>2.8524228995846008E-4</v>
      </c>
    </row>
    <row r="29" spans="2:12">
      <c r="B29" s="91" t="s">
        <v>4074</v>
      </c>
      <c r="C29" t="s">
        <v>4079</v>
      </c>
      <c r="D29" t="s">
        <v>211</v>
      </c>
      <c r="E29" t="s">
        <v>208</v>
      </c>
      <c r="F29" t="s">
        <v>209</v>
      </c>
      <c r="G29" t="s">
        <v>199</v>
      </c>
      <c r="H29" s="88">
        <v>0</v>
      </c>
      <c r="I29" s="88">
        <v>0</v>
      </c>
      <c r="J29" s="89">
        <v>0.12203852</v>
      </c>
      <c r="K29" s="88">
        <f t="shared" si="0"/>
        <v>1.2819060486372518E-6</v>
      </c>
      <c r="L29" s="88">
        <f>J29/'סכום נכסי הקרן'!$C$42</f>
        <v>1.8496006836211004E-7</v>
      </c>
    </row>
    <row r="30" spans="2:12">
      <c r="B30" s="79" t="s">
        <v>225</v>
      </c>
      <c r="D30" s="16"/>
      <c r="I30" s="80">
        <v>0</v>
      </c>
      <c r="J30" s="81">
        <v>17541.962240000001</v>
      </c>
      <c r="K30" s="80">
        <f t="shared" si="0"/>
        <v>0.18426270246822296</v>
      </c>
      <c r="L30" s="80">
        <f>J30/'סכום נכסי הקרן'!$C$42</f>
        <v>2.6586380555221032E-2</v>
      </c>
    </row>
    <row r="31" spans="2:12">
      <c r="B31" s="91" t="s">
        <v>4074</v>
      </c>
      <c r="C31" t="s">
        <v>211</v>
      </c>
      <c r="D31">
        <v>10</v>
      </c>
      <c r="E31" t="s">
        <v>213</v>
      </c>
      <c r="F31" t="s">
        <v>214</v>
      </c>
      <c r="G31" t="s">
        <v>102</v>
      </c>
      <c r="H31" s="88">
        <v>0</v>
      </c>
      <c r="I31" s="88">
        <v>0</v>
      </c>
      <c r="J31" s="89">
        <v>17541.962240000001</v>
      </c>
      <c r="K31" s="88">
        <f t="shared" si="0"/>
        <v>0.18426270246822296</v>
      </c>
      <c r="L31" s="88">
        <f>J31/'סכום נכסי הקרן'!$C$42</f>
        <v>2.6586380555221032E-2</v>
      </c>
    </row>
    <row r="32" spans="2:12">
      <c r="B32" s="79" t="s">
        <v>226</v>
      </c>
      <c r="D32" s="16"/>
      <c r="I32" s="80">
        <v>0</v>
      </c>
      <c r="J32" s="81">
        <v>0</v>
      </c>
      <c r="K32" s="80">
        <f t="shared" si="0"/>
        <v>0</v>
      </c>
      <c r="L32" s="80">
        <f>J32/'סכום נכסי הקרן'!$C$42</f>
        <v>0</v>
      </c>
    </row>
    <row r="33" spans="2:12">
      <c r="B33" t="s">
        <v>213</v>
      </c>
      <c r="C33" t="s">
        <v>213</v>
      </c>
      <c r="D33" s="16"/>
      <c r="E33" t="s">
        <v>213</v>
      </c>
      <c r="G33" t="s">
        <v>213</v>
      </c>
      <c r="H33" s="88">
        <v>0</v>
      </c>
      <c r="I33" s="88">
        <v>0</v>
      </c>
      <c r="J33" s="89">
        <v>0</v>
      </c>
      <c r="K33" s="88">
        <f t="shared" si="0"/>
        <v>0</v>
      </c>
      <c r="L33" s="88">
        <f>J33/'סכום נכסי הקרן'!$C$42</f>
        <v>0</v>
      </c>
    </row>
    <row r="34" spans="2:12">
      <c r="B34" s="79" t="s">
        <v>227</v>
      </c>
      <c r="D34" s="16"/>
      <c r="I34" s="80">
        <v>0</v>
      </c>
      <c r="J34" s="81">
        <v>0</v>
      </c>
      <c r="K34" s="80">
        <f t="shared" si="0"/>
        <v>0</v>
      </c>
      <c r="L34" s="80">
        <f>J34/'סכום נכסי הקרן'!$C$42</f>
        <v>0</v>
      </c>
    </row>
    <row r="35" spans="2:12">
      <c r="B35" t="s">
        <v>213</v>
      </c>
      <c r="C35" t="s">
        <v>213</v>
      </c>
      <c r="D35" s="16"/>
      <c r="E35" t="s">
        <v>213</v>
      </c>
      <c r="G35" t="s">
        <v>213</v>
      </c>
      <c r="H35" s="88">
        <v>0</v>
      </c>
      <c r="I35" s="88">
        <v>0</v>
      </c>
      <c r="J35" s="89">
        <v>0</v>
      </c>
      <c r="K35" s="88">
        <f t="shared" si="0"/>
        <v>0</v>
      </c>
      <c r="L35" s="88">
        <f>J35/'סכום נכסי הקרן'!$C$42</f>
        <v>0</v>
      </c>
    </row>
    <row r="36" spans="2:12">
      <c r="B36" s="79" t="s">
        <v>228</v>
      </c>
      <c r="D36" s="16"/>
      <c r="I36" s="80">
        <v>0</v>
      </c>
      <c r="J36" s="81">
        <v>0</v>
      </c>
      <c r="K36" s="80">
        <f t="shared" si="0"/>
        <v>0</v>
      </c>
      <c r="L36" s="80">
        <f>J36/'סכום נכסי הקרן'!$C$42</f>
        <v>0</v>
      </c>
    </row>
    <row r="37" spans="2:12">
      <c r="B37" t="s">
        <v>213</v>
      </c>
      <c r="C37" t="s">
        <v>213</v>
      </c>
      <c r="D37" s="16"/>
      <c r="E37" t="s">
        <v>213</v>
      </c>
      <c r="G37" t="s">
        <v>213</v>
      </c>
      <c r="H37" s="88">
        <v>0</v>
      </c>
      <c r="I37" s="88">
        <v>0</v>
      </c>
      <c r="J37" s="89">
        <v>0</v>
      </c>
      <c r="K37" s="88">
        <f t="shared" si="0"/>
        <v>0</v>
      </c>
      <c r="L37" s="88">
        <f>J37/'סכום נכסי הקרן'!$C$42</f>
        <v>0</v>
      </c>
    </row>
    <row r="38" spans="2:12">
      <c r="B38" s="79" t="s">
        <v>229</v>
      </c>
      <c r="D38" s="16"/>
      <c r="I38" s="80">
        <v>0</v>
      </c>
      <c r="J38" s="81">
        <v>7.8041706120000001</v>
      </c>
      <c r="K38" s="80">
        <f t="shared" si="0"/>
        <v>8.1975867227166341E-5</v>
      </c>
      <c r="L38" s="80">
        <f>J38/'סכום נכסי הקרן'!$C$42</f>
        <v>1.1827904254370589E-5</v>
      </c>
    </row>
    <row r="39" spans="2:12">
      <c r="B39" s="91" t="s">
        <v>4074</v>
      </c>
      <c r="C39" t="s">
        <v>211</v>
      </c>
      <c r="D39">
        <v>10</v>
      </c>
      <c r="E39" t="s">
        <v>213</v>
      </c>
      <c r="F39" t="s">
        <v>214</v>
      </c>
      <c r="G39" t="s">
        <v>203</v>
      </c>
      <c r="H39" s="88">
        <v>0</v>
      </c>
      <c r="I39" s="88">
        <v>0</v>
      </c>
      <c r="J39" s="89">
        <v>7.8041706120000001</v>
      </c>
      <c r="K39" s="88">
        <f t="shared" si="0"/>
        <v>8.1975867227166341E-5</v>
      </c>
      <c r="L39" s="88">
        <f>J39/'סכום נכסי הקרן'!$C$42</f>
        <v>1.1827904254370589E-5</v>
      </c>
    </row>
    <row r="40" spans="2:12">
      <c r="B40" s="79" t="s">
        <v>230</v>
      </c>
      <c r="D40" s="16"/>
      <c r="I40" s="80">
        <v>0</v>
      </c>
      <c r="J40" s="81">
        <v>0</v>
      </c>
      <c r="K40" s="80">
        <f t="shared" si="0"/>
        <v>0</v>
      </c>
      <c r="L40" s="80">
        <f>J40/'סכום נכסי הקרן'!$C$42</f>
        <v>0</v>
      </c>
    </row>
    <row r="41" spans="2:12">
      <c r="B41" s="79" t="s">
        <v>231</v>
      </c>
      <c r="D41" s="16"/>
      <c r="I41" s="80">
        <v>0</v>
      </c>
      <c r="J41" s="81">
        <v>0</v>
      </c>
      <c r="K41" s="80">
        <f t="shared" si="0"/>
        <v>0</v>
      </c>
      <c r="L41" s="80">
        <f>J41/'סכום נכסי הקרן'!$C$42</f>
        <v>0</v>
      </c>
    </row>
    <row r="42" spans="2:12">
      <c r="B42" t="s">
        <v>213</v>
      </c>
      <c r="C42" t="s">
        <v>213</v>
      </c>
      <c r="D42" s="16"/>
      <c r="E42" t="s">
        <v>213</v>
      </c>
      <c r="G42" t="s">
        <v>213</v>
      </c>
      <c r="H42" s="88">
        <v>0</v>
      </c>
      <c r="I42" s="88">
        <v>0</v>
      </c>
      <c r="J42" s="89">
        <v>0</v>
      </c>
      <c r="K42" s="88">
        <f t="shared" si="0"/>
        <v>0</v>
      </c>
      <c r="L42" s="88">
        <f>J42/'סכום נכסי הקרן'!$C$42</f>
        <v>0</v>
      </c>
    </row>
    <row r="43" spans="2:12">
      <c r="B43" s="79" t="s">
        <v>229</v>
      </c>
      <c r="D43" s="16"/>
      <c r="I43" s="80">
        <v>0</v>
      </c>
      <c r="J43" s="81">
        <v>0</v>
      </c>
      <c r="K43" s="80">
        <f t="shared" si="0"/>
        <v>0</v>
      </c>
      <c r="L43" s="80">
        <f>J43/'סכום נכסי הקרן'!$C$42</f>
        <v>0</v>
      </c>
    </row>
    <row r="44" spans="2:12">
      <c r="B44" t="s">
        <v>213</v>
      </c>
      <c r="C44" t="s">
        <v>213</v>
      </c>
      <c r="D44" s="16"/>
      <c r="E44" t="s">
        <v>213</v>
      </c>
      <c r="G44" t="s">
        <v>213</v>
      </c>
      <c r="H44" s="88">
        <v>0</v>
      </c>
      <c r="I44" s="88">
        <v>0</v>
      </c>
      <c r="J44" s="89">
        <v>0</v>
      </c>
      <c r="K44" s="88">
        <f t="shared" si="0"/>
        <v>0</v>
      </c>
      <c r="L44" s="88">
        <f>J44/'סכום נכסי הקרן'!$C$42</f>
        <v>0</v>
      </c>
    </row>
    <row r="45" spans="2:12">
      <c r="B45" t="s">
        <v>232</v>
      </c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E482" s="15"/>
    </row>
  </sheetData>
  <mergeCells count="1">
    <mergeCell ref="B7:L7"/>
  </mergeCells>
  <dataValidations count="1">
    <dataValidation allowBlank="1" showInputMessage="1" showErrorMessage="1" sqref="E11 C1:C4" xr:uid="{8927C264-298C-4EAB-BA6D-F9CCA44DACBD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 s="1" customFormat="1">
      <c r="B1" s="2" t="s">
        <v>0</v>
      </c>
      <c r="C1" s="82">
        <v>45016</v>
      </c>
    </row>
    <row r="2" spans="2:53" s="1" customFormat="1">
      <c r="B2" s="2" t="s">
        <v>1</v>
      </c>
      <c r="C2" s="12" t="s">
        <v>3917</v>
      </c>
    </row>
    <row r="3" spans="2:53" s="1" customFormat="1">
      <c r="B3" s="2" t="s">
        <v>2</v>
      </c>
      <c r="C3" s="26" t="s">
        <v>3918</v>
      </c>
    </row>
    <row r="4" spans="2:53" s="1" customFormat="1">
      <c r="B4" s="2" t="s">
        <v>3</v>
      </c>
      <c r="C4" s="83" t="s">
        <v>197</v>
      </c>
    </row>
    <row r="6" spans="2:53" ht="21.75" customHeight="1">
      <c r="B6" s="97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9"/>
    </row>
    <row r="7" spans="2:53" ht="27.75" customHeight="1">
      <c r="B7" s="100" t="s">
        <v>69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7.8</v>
      </c>
      <c r="I11" s="7"/>
      <c r="J11" s="7"/>
      <c r="K11" s="76">
        <v>2.98E-2</v>
      </c>
      <c r="L11" s="75">
        <v>36945915.840000004</v>
      </c>
      <c r="M11" s="7"/>
      <c r="N11" s="75">
        <v>148.20078000000001</v>
      </c>
      <c r="O11" s="75">
        <v>34802.397191744793</v>
      </c>
      <c r="P11" s="7"/>
      <c r="Q11" s="76">
        <v>1</v>
      </c>
      <c r="R11" s="76">
        <v>5.2699999999999997E-2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204</v>
      </c>
      <c r="C12" s="16"/>
      <c r="D12" s="16"/>
      <c r="H12" s="81">
        <v>7.77</v>
      </c>
      <c r="K12" s="80">
        <v>2.9700000000000001E-2</v>
      </c>
      <c r="L12" s="81">
        <v>36919865.960000001</v>
      </c>
      <c r="N12" s="81">
        <v>148.20078000000001</v>
      </c>
      <c r="O12" s="81">
        <v>34722.349823659002</v>
      </c>
      <c r="Q12" s="80">
        <v>0.99770000000000003</v>
      </c>
      <c r="R12" s="80">
        <v>5.2600000000000001E-2</v>
      </c>
    </row>
    <row r="13" spans="2:53">
      <c r="B13" s="79" t="s">
        <v>233</v>
      </c>
      <c r="C13" s="16"/>
      <c r="D13" s="16"/>
      <c r="H13" s="81">
        <v>5.26</v>
      </c>
      <c r="K13" s="80">
        <v>1.0200000000000001E-2</v>
      </c>
      <c r="L13" s="81">
        <v>11373788.710000001</v>
      </c>
      <c r="N13" s="81">
        <v>0</v>
      </c>
      <c r="O13" s="81">
        <v>12545.948127719999</v>
      </c>
      <c r="Q13" s="80">
        <v>0.36049999999999999</v>
      </c>
      <c r="R13" s="80">
        <v>1.9E-2</v>
      </c>
    </row>
    <row r="14" spans="2:53">
      <c r="B14" s="79" t="s">
        <v>234</v>
      </c>
      <c r="C14" s="16"/>
      <c r="D14" s="16"/>
      <c r="H14" s="81">
        <v>5.26</v>
      </c>
      <c r="K14" s="80">
        <v>1.0200000000000001E-2</v>
      </c>
      <c r="L14" s="81">
        <v>11373788.710000001</v>
      </c>
      <c r="N14" s="81">
        <v>0</v>
      </c>
      <c r="O14" s="81">
        <v>12545.948127719999</v>
      </c>
      <c r="Q14" s="80">
        <v>0.36049999999999999</v>
      </c>
      <c r="R14" s="80">
        <v>1.9E-2</v>
      </c>
    </row>
    <row r="15" spans="2:53">
      <c r="B15" t="s">
        <v>235</v>
      </c>
      <c r="C15" t="s">
        <v>236</v>
      </c>
      <c r="D15" t="s">
        <v>100</v>
      </c>
      <c r="E15" t="s">
        <v>237</v>
      </c>
      <c r="G15" t="s">
        <v>238</v>
      </c>
      <c r="H15" s="77">
        <v>1.3</v>
      </c>
      <c r="I15" t="s">
        <v>102</v>
      </c>
      <c r="J15" s="78">
        <v>0.04</v>
      </c>
      <c r="K15" s="78">
        <v>1.09E-2</v>
      </c>
      <c r="L15" s="77">
        <v>1007802.22</v>
      </c>
      <c r="M15" s="77">
        <v>143.41999999999999</v>
      </c>
      <c r="N15" s="77">
        <v>0</v>
      </c>
      <c r="O15" s="77">
        <v>1445.3899439239999</v>
      </c>
      <c r="P15" s="78">
        <v>1E-4</v>
      </c>
      <c r="Q15" s="78">
        <v>4.1500000000000002E-2</v>
      </c>
      <c r="R15" s="78">
        <v>2.2000000000000001E-3</v>
      </c>
    </row>
    <row r="16" spans="2:53">
      <c r="B16" t="s">
        <v>239</v>
      </c>
      <c r="C16" t="s">
        <v>240</v>
      </c>
      <c r="D16" t="s">
        <v>100</v>
      </c>
      <c r="E16" t="s">
        <v>237</v>
      </c>
      <c r="G16" t="s">
        <v>241</v>
      </c>
      <c r="H16" s="77">
        <v>4.0999999999999996</v>
      </c>
      <c r="I16" t="s">
        <v>102</v>
      </c>
      <c r="J16" s="78">
        <v>7.4999999999999997E-3</v>
      </c>
      <c r="K16" s="78">
        <v>9.7000000000000003E-3</v>
      </c>
      <c r="L16" s="77">
        <v>771368.95999999996</v>
      </c>
      <c r="M16" s="77">
        <v>109.89</v>
      </c>
      <c r="N16" s="77">
        <v>0</v>
      </c>
      <c r="O16" s="77">
        <v>847.65735014400002</v>
      </c>
      <c r="P16" s="78">
        <v>0</v>
      </c>
      <c r="Q16" s="78">
        <v>2.4400000000000002E-2</v>
      </c>
      <c r="R16" s="78">
        <v>1.2999999999999999E-3</v>
      </c>
    </row>
    <row r="17" spans="2:18">
      <c r="B17" t="s">
        <v>242</v>
      </c>
      <c r="C17" t="s">
        <v>243</v>
      </c>
      <c r="D17" t="s">
        <v>100</v>
      </c>
      <c r="E17" t="s">
        <v>237</v>
      </c>
      <c r="G17" t="s">
        <v>244</v>
      </c>
      <c r="H17" s="77">
        <v>19.809999999999999</v>
      </c>
      <c r="I17" t="s">
        <v>102</v>
      </c>
      <c r="J17" s="78">
        <v>0.01</v>
      </c>
      <c r="K17" s="78">
        <v>1.09E-2</v>
      </c>
      <c r="L17" s="77">
        <v>88736.43</v>
      </c>
      <c r="M17" s="77">
        <v>108.82</v>
      </c>
      <c r="N17" s="77">
        <v>0</v>
      </c>
      <c r="O17" s="77">
        <v>96.562983126000006</v>
      </c>
      <c r="P17" s="78">
        <v>0</v>
      </c>
      <c r="Q17" s="78">
        <v>2.8E-3</v>
      </c>
      <c r="R17" s="78">
        <v>1E-4</v>
      </c>
    </row>
    <row r="18" spans="2:18">
      <c r="B18" t="s">
        <v>245</v>
      </c>
      <c r="C18" t="s">
        <v>246</v>
      </c>
      <c r="D18" t="s">
        <v>100</v>
      </c>
      <c r="E18" t="s">
        <v>237</v>
      </c>
      <c r="G18" t="s">
        <v>247</v>
      </c>
      <c r="H18" s="77">
        <v>0.5</v>
      </c>
      <c r="I18" t="s">
        <v>102</v>
      </c>
      <c r="J18" s="78">
        <v>1.7500000000000002E-2</v>
      </c>
      <c r="K18" s="78">
        <v>3.7000000000000002E-3</v>
      </c>
      <c r="L18" s="77">
        <v>98615.92</v>
      </c>
      <c r="M18" s="77">
        <v>112.65</v>
      </c>
      <c r="N18" s="77">
        <v>0</v>
      </c>
      <c r="O18" s="77">
        <v>111.09083388000001</v>
      </c>
      <c r="P18" s="78">
        <v>0</v>
      </c>
      <c r="Q18" s="78">
        <v>3.2000000000000002E-3</v>
      </c>
      <c r="R18" s="78">
        <v>2.0000000000000001E-4</v>
      </c>
    </row>
    <row r="19" spans="2:18">
      <c r="B19" t="s">
        <v>248</v>
      </c>
      <c r="C19" t="s">
        <v>249</v>
      </c>
      <c r="D19" t="s">
        <v>100</v>
      </c>
      <c r="E19" t="s">
        <v>237</v>
      </c>
      <c r="G19" t="s">
        <v>250</v>
      </c>
      <c r="H19" s="77">
        <v>2.57</v>
      </c>
      <c r="I19" t="s">
        <v>102</v>
      </c>
      <c r="J19" s="78">
        <v>7.4999999999999997E-3</v>
      </c>
      <c r="K19" s="78">
        <v>1.09E-2</v>
      </c>
      <c r="L19" s="77">
        <v>1924421.53</v>
      </c>
      <c r="M19" s="77">
        <v>108.91</v>
      </c>
      <c r="N19" s="77">
        <v>0</v>
      </c>
      <c r="O19" s="77">
        <v>2095.8874883230001</v>
      </c>
      <c r="P19" s="78">
        <v>1E-4</v>
      </c>
      <c r="Q19" s="78">
        <v>6.0199999999999997E-2</v>
      </c>
      <c r="R19" s="78">
        <v>3.2000000000000002E-3</v>
      </c>
    </row>
    <row r="20" spans="2:18">
      <c r="B20" t="s">
        <v>251</v>
      </c>
      <c r="C20" t="s">
        <v>252</v>
      </c>
      <c r="D20" t="s">
        <v>100</v>
      </c>
      <c r="E20" t="s">
        <v>237</v>
      </c>
      <c r="G20" t="s">
        <v>253</v>
      </c>
      <c r="H20" s="77">
        <v>8.64</v>
      </c>
      <c r="I20" t="s">
        <v>102</v>
      </c>
      <c r="J20" s="78">
        <v>1E-3</v>
      </c>
      <c r="K20" s="78">
        <v>9.9000000000000008E-3</v>
      </c>
      <c r="L20" s="77">
        <v>2053576.11</v>
      </c>
      <c r="M20" s="77">
        <v>101.05</v>
      </c>
      <c r="N20" s="77">
        <v>0</v>
      </c>
      <c r="O20" s="77">
        <v>2075.1386591549999</v>
      </c>
      <c r="P20" s="78">
        <v>1E-4</v>
      </c>
      <c r="Q20" s="78">
        <v>5.96E-2</v>
      </c>
      <c r="R20" s="78">
        <v>3.0999999999999999E-3</v>
      </c>
    </row>
    <row r="21" spans="2:18">
      <c r="B21" t="s">
        <v>254</v>
      </c>
      <c r="C21" t="s">
        <v>255</v>
      </c>
      <c r="D21" t="s">
        <v>100</v>
      </c>
      <c r="E21" t="s">
        <v>237</v>
      </c>
      <c r="G21" t="s">
        <v>256</v>
      </c>
      <c r="H21" s="77">
        <v>26.53</v>
      </c>
      <c r="I21" t="s">
        <v>102</v>
      </c>
      <c r="J21" s="78">
        <v>5.0000000000000001E-3</v>
      </c>
      <c r="K21" s="78">
        <v>1.14E-2</v>
      </c>
      <c r="L21" s="77">
        <v>301481.64</v>
      </c>
      <c r="M21" s="77">
        <v>92.07</v>
      </c>
      <c r="N21" s="77">
        <v>0</v>
      </c>
      <c r="O21" s="77">
        <v>277.57414594800002</v>
      </c>
      <c r="P21" s="78">
        <v>0</v>
      </c>
      <c r="Q21" s="78">
        <v>8.0000000000000002E-3</v>
      </c>
      <c r="R21" s="78">
        <v>4.0000000000000002E-4</v>
      </c>
    </row>
    <row r="22" spans="2:18">
      <c r="B22" t="s">
        <v>257</v>
      </c>
      <c r="C22" t="s">
        <v>258</v>
      </c>
      <c r="D22" t="s">
        <v>100</v>
      </c>
      <c r="E22" t="s">
        <v>237</v>
      </c>
      <c r="G22" t="s">
        <v>259</v>
      </c>
      <c r="H22" s="77">
        <v>15.02</v>
      </c>
      <c r="I22" t="s">
        <v>102</v>
      </c>
      <c r="J22" s="78">
        <v>2.75E-2</v>
      </c>
      <c r="K22" s="78">
        <v>1.0699999999999999E-2</v>
      </c>
      <c r="L22" s="77">
        <v>158864.88</v>
      </c>
      <c r="M22" s="77">
        <v>151.12</v>
      </c>
      <c r="N22" s="77">
        <v>0</v>
      </c>
      <c r="O22" s="77">
        <v>240.076606656</v>
      </c>
      <c r="P22" s="78">
        <v>0</v>
      </c>
      <c r="Q22" s="78">
        <v>6.8999999999999999E-3</v>
      </c>
      <c r="R22" s="78">
        <v>4.0000000000000002E-4</v>
      </c>
    </row>
    <row r="23" spans="2:18">
      <c r="B23" t="s">
        <v>260</v>
      </c>
      <c r="C23" t="s">
        <v>261</v>
      </c>
      <c r="D23" t="s">
        <v>100</v>
      </c>
      <c r="E23" t="s">
        <v>237</v>
      </c>
      <c r="G23" t="s">
        <v>262</v>
      </c>
      <c r="H23" s="77">
        <v>10.67</v>
      </c>
      <c r="I23" t="s">
        <v>102</v>
      </c>
      <c r="J23" s="78">
        <v>0.04</v>
      </c>
      <c r="K23" s="78">
        <v>1.04E-2</v>
      </c>
      <c r="L23" s="77">
        <v>106652.43</v>
      </c>
      <c r="M23" s="77">
        <v>181.01</v>
      </c>
      <c r="N23" s="77">
        <v>0</v>
      </c>
      <c r="O23" s="77">
        <v>193.05156354299999</v>
      </c>
      <c r="P23" s="78">
        <v>0</v>
      </c>
      <c r="Q23" s="78">
        <v>5.4999999999999997E-3</v>
      </c>
      <c r="R23" s="78">
        <v>2.9999999999999997E-4</v>
      </c>
    </row>
    <row r="24" spans="2:18">
      <c r="B24" t="s">
        <v>263</v>
      </c>
      <c r="C24" t="s">
        <v>264</v>
      </c>
      <c r="D24" t="s">
        <v>100</v>
      </c>
      <c r="E24" t="s">
        <v>237</v>
      </c>
      <c r="G24" t="s">
        <v>265</v>
      </c>
      <c r="H24" s="77">
        <v>6.07</v>
      </c>
      <c r="I24" t="s">
        <v>102</v>
      </c>
      <c r="J24" s="78">
        <v>5.0000000000000001E-3</v>
      </c>
      <c r="K24" s="78">
        <v>9.4000000000000004E-3</v>
      </c>
      <c r="L24" s="77">
        <v>1745599.41</v>
      </c>
      <c r="M24" s="77">
        <v>106.67</v>
      </c>
      <c r="N24" s="77">
        <v>0</v>
      </c>
      <c r="O24" s="77">
        <v>1862.030890647</v>
      </c>
      <c r="P24" s="78">
        <v>1E-4</v>
      </c>
      <c r="Q24" s="78">
        <v>5.3499999999999999E-2</v>
      </c>
      <c r="R24" s="78">
        <v>2.8E-3</v>
      </c>
    </row>
    <row r="25" spans="2:18">
      <c r="B25" t="s">
        <v>266</v>
      </c>
      <c r="C25" t="s">
        <v>267</v>
      </c>
      <c r="D25" t="s">
        <v>100</v>
      </c>
      <c r="E25" t="s">
        <v>237</v>
      </c>
      <c r="G25" t="s">
        <v>268</v>
      </c>
      <c r="H25" s="77">
        <v>3.33</v>
      </c>
      <c r="I25" t="s">
        <v>102</v>
      </c>
      <c r="J25" s="78">
        <v>1E-3</v>
      </c>
      <c r="K25" s="78">
        <v>1.01E-2</v>
      </c>
      <c r="L25" s="77">
        <v>3116669.18</v>
      </c>
      <c r="M25" s="77">
        <v>105.93</v>
      </c>
      <c r="N25" s="77">
        <v>0</v>
      </c>
      <c r="O25" s="77">
        <v>3301.4876623740001</v>
      </c>
      <c r="P25" s="78">
        <v>2.0000000000000001E-4</v>
      </c>
      <c r="Q25" s="78">
        <v>9.4899999999999998E-2</v>
      </c>
      <c r="R25" s="78">
        <v>5.0000000000000001E-3</v>
      </c>
    </row>
    <row r="26" spans="2:18">
      <c r="B26" s="79" t="s">
        <v>269</v>
      </c>
      <c r="C26" s="16"/>
      <c r="D26" s="16"/>
      <c r="H26" s="81">
        <v>9.19</v>
      </c>
      <c r="K26" s="80">
        <v>4.0800000000000003E-2</v>
      </c>
      <c r="L26" s="81">
        <v>25546077.25</v>
      </c>
      <c r="N26" s="81">
        <v>148.20078000000001</v>
      </c>
      <c r="O26" s="81">
        <v>22176.401695938999</v>
      </c>
      <c r="Q26" s="80">
        <v>0.63719999999999999</v>
      </c>
      <c r="R26" s="80">
        <v>3.3599999999999998E-2</v>
      </c>
    </row>
    <row r="27" spans="2:18">
      <c r="B27" s="79" t="s">
        <v>270</v>
      </c>
      <c r="C27" s="16"/>
      <c r="D27" s="16"/>
      <c r="H27" s="81">
        <v>0.75</v>
      </c>
      <c r="K27" s="80">
        <v>4.5699999999999998E-2</v>
      </c>
      <c r="L27" s="81">
        <v>3905853.04</v>
      </c>
      <c r="N27" s="81">
        <v>0</v>
      </c>
      <c r="O27" s="81">
        <v>3778.0545323589999</v>
      </c>
      <c r="Q27" s="80">
        <v>0.1086</v>
      </c>
      <c r="R27" s="80">
        <v>5.7000000000000002E-3</v>
      </c>
    </row>
    <row r="28" spans="2:18">
      <c r="B28" t="s">
        <v>271</v>
      </c>
      <c r="C28" t="s">
        <v>272</v>
      </c>
      <c r="D28" t="s">
        <v>100</v>
      </c>
      <c r="E28" t="s">
        <v>237</v>
      </c>
      <c r="G28" t="s">
        <v>273</v>
      </c>
      <c r="H28" s="77">
        <v>0.53</v>
      </c>
      <c r="I28" t="s">
        <v>102</v>
      </c>
      <c r="J28" s="78">
        <v>0</v>
      </c>
      <c r="K28" s="78">
        <v>4.5400000000000003E-2</v>
      </c>
      <c r="L28" s="77">
        <v>272962.88</v>
      </c>
      <c r="M28" s="77">
        <v>97.67</v>
      </c>
      <c r="N28" s="77">
        <v>0</v>
      </c>
      <c r="O28" s="77">
        <v>266.60284489600002</v>
      </c>
      <c r="P28" s="78">
        <v>0</v>
      </c>
      <c r="Q28" s="78">
        <v>7.7000000000000002E-3</v>
      </c>
      <c r="R28" s="78">
        <v>4.0000000000000002E-4</v>
      </c>
    </row>
    <row r="29" spans="2:18">
      <c r="B29" t="s">
        <v>274</v>
      </c>
      <c r="C29" t="s">
        <v>275</v>
      </c>
      <c r="D29" t="s">
        <v>100</v>
      </c>
      <c r="E29" t="s">
        <v>237</v>
      </c>
      <c r="G29" t="s">
        <v>273</v>
      </c>
      <c r="H29" s="77">
        <v>0.61</v>
      </c>
      <c r="I29" t="s">
        <v>102</v>
      </c>
      <c r="J29" s="78">
        <v>0</v>
      </c>
      <c r="K29" s="78">
        <v>4.5900000000000003E-2</v>
      </c>
      <c r="L29" s="77">
        <v>637641.28</v>
      </c>
      <c r="M29" s="77">
        <v>97.31</v>
      </c>
      <c r="N29" s="77">
        <v>0</v>
      </c>
      <c r="O29" s="77">
        <v>620.48872956800005</v>
      </c>
      <c r="P29" s="78">
        <v>0</v>
      </c>
      <c r="Q29" s="78">
        <v>1.78E-2</v>
      </c>
      <c r="R29" s="78">
        <v>8.9999999999999998E-4</v>
      </c>
    </row>
    <row r="30" spans="2:18">
      <c r="B30" t="s">
        <v>276</v>
      </c>
      <c r="C30" t="s">
        <v>277</v>
      </c>
      <c r="D30" t="s">
        <v>100</v>
      </c>
      <c r="E30" t="s">
        <v>237</v>
      </c>
      <c r="G30" t="s">
        <v>278</v>
      </c>
      <c r="H30" s="77">
        <v>0.76</v>
      </c>
      <c r="I30" t="s">
        <v>102</v>
      </c>
      <c r="J30" s="78">
        <v>0</v>
      </c>
      <c r="K30" s="78">
        <v>4.5600000000000002E-2</v>
      </c>
      <c r="L30" s="77">
        <v>611436.84</v>
      </c>
      <c r="M30" s="77">
        <v>96.66</v>
      </c>
      <c r="N30" s="77">
        <v>0</v>
      </c>
      <c r="O30" s="77">
        <v>591.01484954399996</v>
      </c>
      <c r="P30" s="78">
        <v>0</v>
      </c>
      <c r="Q30" s="78">
        <v>1.7000000000000001E-2</v>
      </c>
      <c r="R30" s="78">
        <v>8.9999999999999998E-4</v>
      </c>
    </row>
    <row r="31" spans="2:18">
      <c r="B31" t="s">
        <v>279</v>
      </c>
      <c r="C31" t="s">
        <v>280</v>
      </c>
      <c r="D31" t="s">
        <v>100</v>
      </c>
      <c r="E31" t="s">
        <v>237</v>
      </c>
      <c r="G31" t="s">
        <v>281</v>
      </c>
      <c r="H31" s="77">
        <v>0.86</v>
      </c>
      <c r="I31" t="s">
        <v>102</v>
      </c>
      <c r="J31" s="78">
        <v>0</v>
      </c>
      <c r="K31" s="78">
        <v>4.5600000000000002E-2</v>
      </c>
      <c r="L31" s="77">
        <v>581571.64</v>
      </c>
      <c r="M31" s="77">
        <v>96.25</v>
      </c>
      <c r="N31" s="77">
        <v>0</v>
      </c>
      <c r="O31" s="77">
        <v>559.76270350000004</v>
      </c>
      <c r="P31" s="78">
        <v>0</v>
      </c>
      <c r="Q31" s="78">
        <v>1.61E-2</v>
      </c>
      <c r="R31" s="78">
        <v>8.0000000000000004E-4</v>
      </c>
    </row>
    <row r="32" spans="2:18">
      <c r="B32" t="s">
        <v>282</v>
      </c>
      <c r="C32" t="s">
        <v>283</v>
      </c>
      <c r="D32" t="s">
        <v>100</v>
      </c>
      <c r="E32" t="s">
        <v>237</v>
      </c>
      <c r="G32" t="s">
        <v>284</v>
      </c>
      <c r="H32" s="77">
        <v>0.94</v>
      </c>
      <c r="I32" t="s">
        <v>102</v>
      </c>
      <c r="J32" s="78">
        <v>0</v>
      </c>
      <c r="K32" s="78">
        <v>4.5699999999999998E-2</v>
      </c>
      <c r="L32" s="77">
        <v>895318.23</v>
      </c>
      <c r="M32" s="77">
        <v>95.93</v>
      </c>
      <c r="N32" s="77">
        <v>0</v>
      </c>
      <c r="O32" s="77">
        <v>858.87877803900005</v>
      </c>
      <c r="P32" s="78">
        <v>0</v>
      </c>
      <c r="Q32" s="78">
        <v>2.47E-2</v>
      </c>
      <c r="R32" s="78">
        <v>1.2999999999999999E-3</v>
      </c>
    </row>
    <row r="33" spans="2:18">
      <c r="B33" t="s">
        <v>285</v>
      </c>
      <c r="C33" t="s">
        <v>286</v>
      </c>
      <c r="D33" t="s">
        <v>100</v>
      </c>
      <c r="E33" t="s">
        <v>237</v>
      </c>
      <c r="G33" t="s">
        <v>287</v>
      </c>
      <c r="H33" s="77">
        <v>0.68</v>
      </c>
      <c r="I33" t="s">
        <v>102</v>
      </c>
      <c r="J33" s="78">
        <v>0</v>
      </c>
      <c r="K33" s="78">
        <v>4.5900000000000003E-2</v>
      </c>
      <c r="L33" s="77">
        <v>742459.02</v>
      </c>
      <c r="M33" s="77">
        <v>96.97</v>
      </c>
      <c r="N33" s="77">
        <v>0</v>
      </c>
      <c r="O33" s="77">
        <v>719.962511694</v>
      </c>
      <c r="P33" s="78">
        <v>0</v>
      </c>
      <c r="Q33" s="78">
        <v>2.07E-2</v>
      </c>
      <c r="R33" s="78">
        <v>1.1000000000000001E-3</v>
      </c>
    </row>
    <row r="34" spans="2:18">
      <c r="B34" t="s">
        <v>288</v>
      </c>
      <c r="C34" t="s">
        <v>289</v>
      </c>
      <c r="D34" t="s">
        <v>100</v>
      </c>
      <c r="E34" t="s">
        <v>237</v>
      </c>
      <c r="G34" t="s">
        <v>273</v>
      </c>
      <c r="H34" s="77">
        <v>0.34</v>
      </c>
      <c r="I34" t="s">
        <v>102</v>
      </c>
      <c r="J34" s="78">
        <v>0</v>
      </c>
      <c r="K34" s="78">
        <v>4.4200000000000003E-2</v>
      </c>
      <c r="L34" s="77">
        <v>1310.22</v>
      </c>
      <c r="M34" s="77">
        <v>98.54</v>
      </c>
      <c r="N34" s="77">
        <v>0</v>
      </c>
      <c r="O34" s="77">
        <v>1.291090788</v>
      </c>
      <c r="P34" s="78">
        <v>0</v>
      </c>
      <c r="Q34" s="78">
        <v>0</v>
      </c>
      <c r="R34" s="78">
        <v>0</v>
      </c>
    </row>
    <row r="35" spans="2:18">
      <c r="B35" t="s">
        <v>290</v>
      </c>
      <c r="C35" t="s">
        <v>291</v>
      </c>
      <c r="D35" t="s">
        <v>100</v>
      </c>
      <c r="E35" t="s">
        <v>237</v>
      </c>
      <c r="G35" t="s">
        <v>273</v>
      </c>
      <c r="H35" s="77">
        <v>0.44</v>
      </c>
      <c r="I35" t="s">
        <v>102</v>
      </c>
      <c r="J35" s="78">
        <v>0</v>
      </c>
      <c r="K35" s="78">
        <v>4.4999999999999998E-2</v>
      </c>
      <c r="L35" s="77">
        <v>163152.93</v>
      </c>
      <c r="M35" s="77">
        <v>98.1</v>
      </c>
      <c r="N35" s="77">
        <v>0</v>
      </c>
      <c r="O35" s="77">
        <v>160.05302433</v>
      </c>
      <c r="P35" s="78">
        <v>0</v>
      </c>
      <c r="Q35" s="78">
        <v>4.5999999999999999E-3</v>
      </c>
      <c r="R35" s="78">
        <v>2.0000000000000001E-4</v>
      </c>
    </row>
    <row r="36" spans="2:18">
      <c r="B36" s="79" t="s">
        <v>292</v>
      </c>
      <c r="C36" s="16"/>
      <c r="D36" s="16"/>
      <c r="H36" s="81">
        <v>10.95</v>
      </c>
      <c r="K36" s="80">
        <v>3.9699999999999999E-2</v>
      </c>
      <c r="L36" s="81">
        <v>21586033.359999999</v>
      </c>
      <c r="N36" s="81">
        <v>148.20078000000001</v>
      </c>
      <c r="O36" s="81">
        <v>18344.318841154</v>
      </c>
      <c r="Q36" s="80">
        <v>0.52710000000000001</v>
      </c>
      <c r="R36" s="80">
        <v>2.7799999999999998E-2</v>
      </c>
    </row>
    <row r="37" spans="2:18">
      <c r="B37" t="s">
        <v>293</v>
      </c>
      <c r="C37" t="s">
        <v>294</v>
      </c>
      <c r="D37" t="s">
        <v>100</v>
      </c>
      <c r="E37" t="s">
        <v>237</v>
      </c>
      <c r="G37" t="s">
        <v>295</v>
      </c>
      <c r="H37" s="77">
        <v>5.16</v>
      </c>
      <c r="I37" t="s">
        <v>102</v>
      </c>
      <c r="J37" s="78">
        <v>2.2499999999999999E-2</v>
      </c>
      <c r="K37" s="78">
        <v>3.7499999999999999E-2</v>
      </c>
      <c r="L37" s="77">
        <v>1955140.22</v>
      </c>
      <c r="M37" s="77">
        <v>93.8</v>
      </c>
      <c r="N37" s="77">
        <v>0</v>
      </c>
      <c r="O37" s="77">
        <v>1833.9215263599999</v>
      </c>
      <c r="P37" s="78">
        <v>1E-4</v>
      </c>
      <c r="Q37" s="78">
        <v>5.2699999999999997E-2</v>
      </c>
      <c r="R37" s="78">
        <v>2.8E-3</v>
      </c>
    </row>
    <row r="38" spans="2:18">
      <c r="B38" t="s">
        <v>296</v>
      </c>
      <c r="C38" t="s">
        <v>297</v>
      </c>
      <c r="D38" t="s">
        <v>100</v>
      </c>
      <c r="E38" t="s">
        <v>237</v>
      </c>
      <c r="G38" t="s">
        <v>253</v>
      </c>
      <c r="H38" s="77">
        <v>2.9</v>
      </c>
      <c r="I38" t="s">
        <v>102</v>
      </c>
      <c r="J38" s="78">
        <v>5.0000000000000001E-3</v>
      </c>
      <c r="K38" s="78">
        <v>3.95E-2</v>
      </c>
      <c r="L38" s="77">
        <v>65367.49</v>
      </c>
      <c r="M38" s="77">
        <v>90.72</v>
      </c>
      <c r="N38" s="77">
        <v>0</v>
      </c>
      <c r="O38" s="77">
        <v>59.301386927999999</v>
      </c>
      <c r="P38" s="78">
        <v>0</v>
      </c>
      <c r="Q38" s="78">
        <v>1.6999999999999999E-3</v>
      </c>
      <c r="R38" s="78">
        <v>1E-4</v>
      </c>
    </row>
    <row r="39" spans="2:18">
      <c r="B39" t="s">
        <v>298</v>
      </c>
      <c r="C39" t="s">
        <v>299</v>
      </c>
      <c r="D39" t="s">
        <v>100</v>
      </c>
      <c r="E39" t="s">
        <v>237</v>
      </c>
      <c r="G39" t="s">
        <v>300</v>
      </c>
      <c r="H39" s="77">
        <v>3.88</v>
      </c>
      <c r="I39" t="s">
        <v>102</v>
      </c>
      <c r="J39" s="78">
        <v>0.02</v>
      </c>
      <c r="K39" s="78">
        <v>3.8100000000000002E-2</v>
      </c>
      <c r="L39" s="77">
        <v>169695.95</v>
      </c>
      <c r="M39" s="77">
        <v>93.4</v>
      </c>
      <c r="N39" s="77">
        <v>3.39392</v>
      </c>
      <c r="O39" s="77">
        <v>161.88993730000001</v>
      </c>
      <c r="P39" s="78">
        <v>0</v>
      </c>
      <c r="Q39" s="78">
        <v>4.7000000000000002E-3</v>
      </c>
      <c r="R39" s="78">
        <v>2.0000000000000001E-4</v>
      </c>
    </row>
    <row r="40" spans="2:18">
      <c r="B40" t="s">
        <v>301</v>
      </c>
      <c r="C40" t="s">
        <v>302</v>
      </c>
      <c r="D40" t="s">
        <v>100</v>
      </c>
      <c r="E40" t="s">
        <v>237</v>
      </c>
      <c r="G40" t="s">
        <v>303</v>
      </c>
      <c r="H40" s="77">
        <v>16.05</v>
      </c>
      <c r="I40" t="s">
        <v>102</v>
      </c>
      <c r="J40" s="78">
        <v>3.7499999999999999E-2</v>
      </c>
      <c r="K40" s="78">
        <v>4.0300000000000002E-2</v>
      </c>
      <c r="L40" s="77">
        <v>3088661.46</v>
      </c>
      <c r="M40" s="77">
        <v>95.77</v>
      </c>
      <c r="N40" s="77">
        <v>112.5642</v>
      </c>
      <c r="O40" s="77">
        <v>3070.5752802420002</v>
      </c>
      <c r="P40" s="78">
        <v>1E-4</v>
      </c>
      <c r="Q40" s="78">
        <v>8.8200000000000001E-2</v>
      </c>
      <c r="R40" s="78">
        <v>4.7000000000000002E-3</v>
      </c>
    </row>
    <row r="41" spans="2:18">
      <c r="B41" t="s">
        <v>304</v>
      </c>
      <c r="C41" t="s">
        <v>305</v>
      </c>
      <c r="D41" t="s">
        <v>100</v>
      </c>
      <c r="E41" t="s">
        <v>237</v>
      </c>
      <c r="G41" t="s">
        <v>306</v>
      </c>
      <c r="H41" s="77">
        <v>0.33</v>
      </c>
      <c r="I41" t="s">
        <v>102</v>
      </c>
      <c r="J41" s="78">
        <v>1.5E-3</v>
      </c>
      <c r="K41" s="78">
        <v>4.3999999999999997E-2</v>
      </c>
      <c r="L41" s="77">
        <v>59346.39</v>
      </c>
      <c r="M41" s="77">
        <v>98.72</v>
      </c>
      <c r="N41" s="77">
        <v>0</v>
      </c>
      <c r="O41" s="77">
        <v>58.586756207999997</v>
      </c>
      <c r="P41" s="78">
        <v>0</v>
      </c>
      <c r="Q41" s="78">
        <v>1.6999999999999999E-3</v>
      </c>
      <c r="R41" s="78">
        <v>1E-4</v>
      </c>
    </row>
    <row r="42" spans="2:18">
      <c r="B42" t="s">
        <v>307</v>
      </c>
      <c r="C42" t="s">
        <v>308</v>
      </c>
      <c r="D42" t="s">
        <v>100</v>
      </c>
      <c r="E42" t="s">
        <v>237</v>
      </c>
      <c r="G42" t="s">
        <v>309</v>
      </c>
      <c r="H42" s="77">
        <v>2.37</v>
      </c>
      <c r="I42" t="s">
        <v>102</v>
      </c>
      <c r="J42" s="78">
        <v>1.7500000000000002E-2</v>
      </c>
      <c r="K42" s="78">
        <v>4.0099999999999997E-2</v>
      </c>
      <c r="L42" s="77">
        <v>35702.83</v>
      </c>
      <c r="M42" s="77">
        <v>95.89</v>
      </c>
      <c r="N42" s="77">
        <v>0</v>
      </c>
      <c r="O42" s="77">
        <v>34.235443687</v>
      </c>
      <c r="P42" s="78">
        <v>0</v>
      </c>
      <c r="Q42" s="78">
        <v>1E-3</v>
      </c>
      <c r="R42" s="78">
        <v>1E-4</v>
      </c>
    </row>
    <row r="43" spans="2:18">
      <c r="B43" t="s">
        <v>310</v>
      </c>
      <c r="C43" t="s">
        <v>311</v>
      </c>
      <c r="D43" t="s">
        <v>100</v>
      </c>
      <c r="E43" t="s">
        <v>237</v>
      </c>
      <c r="G43" t="s">
        <v>312</v>
      </c>
      <c r="H43" s="77">
        <v>18.96</v>
      </c>
      <c r="I43" t="s">
        <v>102</v>
      </c>
      <c r="J43" s="78">
        <v>2.8000000000000001E-2</v>
      </c>
      <c r="K43" s="78">
        <v>4.0899999999999999E-2</v>
      </c>
      <c r="L43" s="77">
        <v>2349637.65</v>
      </c>
      <c r="M43" s="77">
        <v>79</v>
      </c>
      <c r="N43" s="77">
        <v>0</v>
      </c>
      <c r="O43" s="77">
        <v>1856.2137435</v>
      </c>
      <c r="P43" s="78">
        <v>4.0000000000000002E-4</v>
      </c>
      <c r="Q43" s="78">
        <v>5.33E-2</v>
      </c>
      <c r="R43" s="78">
        <v>2.8E-3</v>
      </c>
    </row>
    <row r="44" spans="2:18">
      <c r="B44" t="s">
        <v>313</v>
      </c>
      <c r="C44" t="s">
        <v>314</v>
      </c>
      <c r="D44" t="s">
        <v>100</v>
      </c>
      <c r="E44" t="s">
        <v>237</v>
      </c>
      <c r="G44" t="s">
        <v>315</v>
      </c>
      <c r="H44" s="77">
        <v>0.04</v>
      </c>
      <c r="I44" t="s">
        <v>102</v>
      </c>
      <c r="J44" s="78">
        <v>4.2500000000000003E-2</v>
      </c>
      <c r="K44" s="78">
        <v>0.81420000000000003</v>
      </c>
      <c r="L44" s="77">
        <v>20601.95</v>
      </c>
      <c r="M44" s="77">
        <v>104.08</v>
      </c>
      <c r="N44" s="77">
        <v>0</v>
      </c>
      <c r="O44" s="77">
        <v>21.442509560000001</v>
      </c>
      <c r="P44" s="78">
        <v>0</v>
      </c>
      <c r="Q44" s="78">
        <v>5.9999999999999995E-4</v>
      </c>
      <c r="R44" s="78">
        <v>0</v>
      </c>
    </row>
    <row r="45" spans="2:18">
      <c r="B45" t="s">
        <v>316</v>
      </c>
      <c r="C45" t="s">
        <v>317</v>
      </c>
      <c r="D45" t="s">
        <v>100</v>
      </c>
      <c r="E45" t="s">
        <v>237</v>
      </c>
      <c r="G45" t="s">
        <v>318</v>
      </c>
      <c r="H45" s="77">
        <v>3.26</v>
      </c>
      <c r="I45" t="s">
        <v>102</v>
      </c>
      <c r="J45" s="78">
        <v>6.25E-2</v>
      </c>
      <c r="K45" s="78">
        <v>3.8399999999999997E-2</v>
      </c>
      <c r="L45" s="77">
        <v>1617.85</v>
      </c>
      <c r="M45" s="77">
        <v>110.48</v>
      </c>
      <c r="N45" s="77">
        <v>0</v>
      </c>
      <c r="O45" s="77">
        <v>1.78740068</v>
      </c>
      <c r="P45" s="78">
        <v>0</v>
      </c>
      <c r="Q45" s="78">
        <v>1E-4</v>
      </c>
      <c r="R45" s="78">
        <v>0</v>
      </c>
    </row>
    <row r="46" spans="2:18">
      <c r="B46" t="s">
        <v>319</v>
      </c>
      <c r="C46" t="s">
        <v>320</v>
      </c>
      <c r="D46" t="s">
        <v>100</v>
      </c>
      <c r="E46" t="s">
        <v>237</v>
      </c>
      <c r="G46" t="s">
        <v>321</v>
      </c>
      <c r="H46" s="77">
        <v>1</v>
      </c>
      <c r="I46" t="s">
        <v>102</v>
      </c>
      <c r="J46" s="78">
        <v>3.7499999999999999E-2</v>
      </c>
      <c r="K46" s="78">
        <v>4.2700000000000002E-2</v>
      </c>
      <c r="L46" s="77">
        <v>70048.52</v>
      </c>
      <c r="M46" s="77">
        <v>99.5</v>
      </c>
      <c r="N46" s="77">
        <v>6.72126</v>
      </c>
      <c r="O46" s="77">
        <v>76.419537399999996</v>
      </c>
      <c r="P46" s="78">
        <v>0</v>
      </c>
      <c r="Q46" s="78">
        <v>2.2000000000000001E-3</v>
      </c>
      <c r="R46" s="78">
        <v>1E-4</v>
      </c>
    </row>
    <row r="47" spans="2:18">
      <c r="B47" t="s">
        <v>322</v>
      </c>
      <c r="C47" t="s">
        <v>323</v>
      </c>
      <c r="D47" t="s">
        <v>100</v>
      </c>
      <c r="E47" t="s">
        <v>237</v>
      </c>
      <c r="G47" t="s">
        <v>324</v>
      </c>
      <c r="H47" s="77">
        <v>12.72</v>
      </c>
      <c r="I47" t="s">
        <v>102</v>
      </c>
      <c r="J47" s="78">
        <v>5.5E-2</v>
      </c>
      <c r="K47" s="78">
        <v>3.9699999999999999E-2</v>
      </c>
      <c r="L47" s="77">
        <v>248230.21</v>
      </c>
      <c r="M47" s="77">
        <v>120.91</v>
      </c>
      <c r="N47" s="77">
        <v>0</v>
      </c>
      <c r="O47" s="77">
        <v>300.13514691099999</v>
      </c>
      <c r="P47" s="78">
        <v>0</v>
      </c>
      <c r="Q47" s="78">
        <v>8.6E-3</v>
      </c>
      <c r="R47" s="78">
        <v>5.0000000000000001E-4</v>
      </c>
    </row>
    <row r="48" spans="2:18">
      <c r="B48" t="s">
        <v>325</v>
      </c>
      <c r="C48" t="s">
        <v>326</v>
      </c>
      <c r="D48" t="s">
        <v>100</v>
      </c>
      <c r="E48" t="s">
        <v>237</v>
      </c>
      <c r="G48" t="s">
        <v>253</v>
      </c>
      <c r="H48" s="77">
        <v>1.58</v>
      </c>
      <c r="I48" t="s">
        <v>102</v>
      </c>
      <c r="J48" s="78">
        <v>4.0000000000000001E-3</v>
      </c>
      <c r="K48" s="78">
        <v>4.2299999999999997E-2</v>
      </c>
      <c r="L48" s="77">
        <v>185468.1</v>
      </c>
      <c r="M48" s="77">
        <v>94.4</v>
      </c>
      <c r="N48" s="77">
        <v>0</v>
      </c>
      <c r="O48" s="77">
        <v>175.0818864</v>
      </c>
      <c r="P48" s="78">
        <v>0</v>
      </c>
      <c r="Q48" s="78">
        <v>5.0000000000000001E-3</v>
      </c>
      <c r="R48" s="78">
        <v>2.9999999999999997E-4</v>
      </c>
    </row>
    <row r="49" spans="2:18">
      <c r="B49" t="s">
        <v>327</v>
      </c>
      <c r="C49" t="s">
        <v>328</v>
      </c>
      <c r="D49" t="s">
        <v>100</v>
      </c>
      <c r="E49" t="s">
        <v>237</v>
      </c>
      <c r="G49" t="s">
        <v>253</v>
      </c>
      <c r="H49" s="77">
        <v>2.0699999999999998</v>
      </c>
      <c r="I49" t="s">
        <v>102</v>
      </c>
      <c r="J49" s="78">
        <v>5.0000000000000001E-3</v>
      </c>
      <c r="K49" s="78">
        <v>4.07E-2</v>
      </c>
      <c r="L49" s="77">
        <v>78852.5</v>
      </c>
      <c r="M49" s="77">
        <v>93.45</v>
      </c>
      <c r="N49" s="77">
        <v>0</v>
      </c>
      <c r="O49" s="77">
        <v>73.687661250000005</v>
      </c>
      <c r="P49" s="78">
        <v>0</v>
      </c>
      <c r="Q49" s="78">
        <v>2.0999999999999999E-3</v>
      </c>
      <c r="R49" s="78">
        <v>1E-4</v>
      </c>
    </row>
    <row r="50" spans="2:18">
      <c r="B50" t="s">
        <v>329</v>
      </c>
      <c r="C50" t="s">
        <v>330</v>
      </c>
      <c r="D50" t="s">
        <v>100</v>
      </c>
      <c r="E50" t="s">
        <v>237</v>
      </c>
      <c r="G50" t="s">
        <v>331</v>
      </c>
      <c r="H50" s="77">
        <v>6.78</v>
      </c>
      <c r="I50" t="s">
        <v>102</v>
      </c>
      <c r="J50" s="78">
        <v>0.01</v>
      </c>
      <c r="K50" s="78">
        <v>3.7400000000000003E-2</v>
      </c>
      <c r="L50" s="77">
        <v>2552138.13</v>
      </c>
      <c r="M50" s="77">
        <v>83.41</v>
      </c>
      <c r="N50" s="77">
        <v>25.5214</v>
      </c>
      <c r="O50" s="77">
        <v>2154.2598142329998</v>
      </c>
      <c r="P50" s="78">
        <v>1E-4</v>
      </c>
      <c r="Q50" s="78">
        <v>6.1899999999999997E-2</v>
      </c>
      <c r="R50" s="78">
        <v>3.3E-3</v>
      </c>
    </row>
    <row r="51" spans="2:18">
      <c r="B51" t="s">
        <v>332</v>
      </c>
      <c r="C51" t="s">
        <v>333</v>
      </c>
      <c r="D51" t="s">
        <v>100</v>
      </c>
      <c r="E51" t="s">
        <v>237</v>
      </c>
      <c r="G51" t="s">
        <v>334</v>
      </c>
      <c r="H51" s="77">
        <v>8.4499999999999993</v>
      </c>
      <c r="I51" t="s">
        <v>102</v>
      </c>
      <c r="J51" s="78">
        <v>1.2999999999999999E-2</v>
      </c>
      <c r="K51" s="78">
        <v>3.7499999999999999E-2</v>
      </c>
      <c r="L51" s="77">
        <v>5363608</v>
      </c>
      <c r="M51" s="77">
        <v>82.62</v>
      </c>
      <c r="N51" s="77">
        <v>0</v>
      </c>
      <c r="O51" s="77">
        <v>4431.4129296000001</v>
      </c>
      <c r="P51" s="78">
        <v>5.0000000000000001E-4</v>
      </c>
      <c r="Q51" s="78">
        <v>0.1273</v>
      </c>
      <c r="R51" s="78">
        <v>6.7000000000000002E-3</v>
      </c>
    </row>
    <row r="52" spans="2:18">
      <c r="B52" t="s">
        <v>335</v>
      </c>
      <c r="C52" t="s">
        <v>336</v>
      </c>
      <c r="D52" t="s">
        <v>100</v>
      </c>
      <c r="E52" t="s">
        <v>237</v>
      </c>
      <c r="G52" t="s">
        <v>337</v>
      </c>
      <c r="H52" s="77">
        <v>0.67</v>
      </c>
      <c r="I52" t="s">
        <v>102</v>
      </c>
      <c r="J52" s="78">
        <v>1.4999999999999999E-2</v>
      </c>
      <c r="K52" s="78">
        <v>4.3200000000000002E-2</v>
      </c>
      <c r="L52" s="77">
        <v>32501.65</v>
      </c>
      <c r="M52" s="77">
        <v>98.67</v>
      </c>
      <c r="N52" s="77">
        <v>0</v>
      </c>
      <c r="O52" s="77">
        <v>32.069378055000001</v>
      </c>
      <c r="P52" s="78">
        <v>0</v>
      </c>
      <c r="Q52" s="78">
        <v>8.9999999999999998E-4</v>
      </c>
      <c r="R52" s="78">
        <v>0</v>
      </c>
    </row>
    <row r="53" spans="2:18">
      <c r="B53" t="s">
        <v>338</v>
      </c>
      <c r="C53" t="s">
        <v>339</v>
      </c>
      <c r="D53" t="s">
        <v>100</v>
      </c>
      <c r="E53" t="s">
        <v>237</v>
      </c>
      <c r="G53" t="s">
        <v>340</v>
      </c>
      <c r="H53" s="77">
        <v>12.4</v>
      </c>
      <c r="I53" t="s">
        <v>102</v>
      </c>
      <c r="J53" s="78">
        <v>1.4999999999999999E-2</v>
      </c>
      <c r="K53" s="78">
        <v>3.9100000000000003E-2</v>
      </c>
      <c r="L53" s="77">
        <v>5309414.46</v>
      </c>
      <c r="M53" s="77">
        <v>75.400000000000006</v>
      </c>
      <c r="N53" s="77">
        <v>0</v>
      </c>
      <c r="O53" s="77">
        <v>4003.2985028399999</v>
      </c>
      <c r="P53" s="78">
        <v>2.9999999999999997E-4</v>
      </c>
      <c r="Q53" s="78">
        <v>0.115</v>
      </c>
      <c r="R53" s="78">
        <v>6.1000000000000004E-3</v>
      </c>
    </row>
    <row r="54" spans="2:18">
      <c r="B54" s="79" t="s">
        <v>341</v>
      </c>
      <c r="C54" s="16"/>
      <c r="D54" s="16"/>
      <c r="H54" s="81">
        <v>3.08</v>
      </c>
      <c r="K54" s="80">
        <v>4.8899999999999999E-2</v>
      </c>
      <c r="L54" s="81">
        <v>54190.85</v>
      </c>
      <c r="N54" s="81">
        <v>0</v>
      </c>
      <c r="O54" s="81">
        <v>54.028322426000003</v>
      </c>
      <c r="Q54" s="80">
        <v>1.6000000000000001E-3</v>
      </c>
      <c r="R54" s="80">
        <v>1E-4</v>
      </c>
    </row>
    <row r="55" spans="2:18">
      <c r="B55" t="s">
        <v>342</v>
      </c>
      <c r="C55" t="s">
        <v>343</v>
      </c>
      <c r="D55" t="s">
        <v>100</v>
      </c>
      <c r="E55" t="s">
        <v>237</v>
      </c>
      <c r="G55" t="s">
        <v>344</v>
      </c>
      <c r="H55" s="77">
        <v>6.47</v>
      </c>
      <c r="I55" t="s">
        <v>102</v>
      </c>
      <c r="J55" s="78">
        <v>3.8E-3</v>
      </c>
      <c r="K55" s="78">
        <v>4.9500000000000002E-2</v>
      </c>
      <c r="L55" s="77">
        <v>1914.28</v>
      </c>
      <c r="M55" s="77">
        <v>98.61</v>
      </c>
      <c r="N55" s="77">
        <v>0</v>
      </c>
      <c r="O55" s="77">
        <v>1.8876715079999999</v>
      </c>
      <c r="P55" s="78">
        <v>0</v>
      </c>
      <c r="Q55" s="78">
        <v>1E-4</v>
      </c>
      <c r="R55" s="78">
        <v>0</v>
      </c>
    </row>
    <row r="56" spans="2:18">
      <c r="B56" t="s">
        <v>345</v>
      </c>
      <c r="C56" t="s">
        <v>346</v>
      </c>
      <c r="D56" t="s">
        <v>100</v>
      </c>
      <c r="E56" t="s">
        <v>237</v>
      </c>
      <c r="G56" t="s">
        <v>273</v>
      </c>
      <c r="H56" s="77">
        <v>2.96</v>
      </c>
      <c r="I56" t="s">
        <v>102</v>
      </c>
      <c r="J56" s="78">
        <v>3.8E-3</v>
      </c>
      <c r="K56" s="78">
        <v>4.8899999999999999E-2</v>
      </c>
      <c r="L56" s="77">
        <v>52276.57</v>
      </c>
      <c r="M56" s="77">
        <v>99.74</v>
      </c>
      <c r="N56" s="77">
        <v>0</v>
      </c>
      <c r="O56" s="77">
        <v>52.140650917999999</v>
      </c>
      <c r="P56" s="78">
        <v>0</v>
      </c>
      <c r="Q56" s="78">
        <v>1.5E-3</v>
      </c>
      <c r="R56" s="78">
        <v>1E-4</v>
      </c>
    </row>
    <row r="57" spans="2:18">
      <c r="B57" s="79" t="s">
        <v>347</v>
      </c>
      <c r="C57" s="16"/>
      <c r="D57" s="16"/>
      <c r="H57" s="81">
        <v>0</v>
      </c>
      <c r="K57" s="80">
        <v>0</v>
      </c>
      <c r="L57" s="81">
        <v>0</v>
      </c>
      <c r="N57" s="81">
        <v>0</v>
      </c>
      <c r="O57" s="81">
        <v>0</v>
      </c>
      <c r="Q57" s="80">
        <v>0</v>
      </c>
      <c r="R57" s="80">
        <v>0</v>
      </c>
    </row>
    <row r="58" spans="2:18">
      <c r="B58" t="s">
        <v>213</v>
      </c>
      <c r="C58" t="s">
        <v>213</v>
      </c>
      <c r="D58" s="16"/>
      <c r="E58" t="s">
        <v>213</v>
      </c>
      <c r="H58" s="77">
        <v>0</v>
      </c>
      <c r="I58" t="s">
        <v>213</v>
      </c>
      <c r="J58" s="78">
        <v>0</v>
      </c>
      <c r="K58" s="78">
        <v>0</v>
      </c>
      <c r="L58" s="77">
        <v>0</v>
      </c>
      <c r="M58" s="77">
        <v>0</v>
      </c>
      <c r="O58" s="77">
        <v>0</v>
      </c>
      <c r="P58" s="78">
        <v>0</v>
      </c>
      <c r="Q58" s="78">
        <v>0</v>
      </c>
      <c r="R58" s="78">
        <v>0</v>
      </c>
    </row>
    <row r="59" spans="2:18">
      <c r="B59" s="79" t="s">
        <v>230</v>
      </c>
      <c r="C59" s="16"/>
      <c r="D59" s="16"/>
      <c r="H59" s="81">
        <v>19.149999999999999</v>
      </c>
      <c r="K59" s="80">
        <v>5.3499999999999999E-2</v>
      </c>
      <c r="L59" s="81">
        <v>26049.88</v>
      </c>
      <c r="N59" s="81">
        <v>0</v>
      </c>
      <c r="O59" s="81">
        <v>80.047368085792797</v>
      </c>
      <c r="Q59" s="80">
        <v>2.3E-3</v>
      </c>
      <c r="R59" s="80">
        <v>1E-4</v>
      </c>
    </row>
    <row r="60" spans="2:18">
      <c r="B60" s="79" t="s">
        <v>348</v>
      </c>
      <c r="C60" s="16"/>
      <c r="D60" s="16"/>
      <c r="H60" s="81">
        <v>19.149999999999999</v>
      </c>
      <c r="K60" s="80">
        <v>5.3499999999999999E-2</v>
      </c>
      <c r="L60" s="81">
        <v>26049.88</v>
      </c>
      <c r="N60" s="81">
        <v>0</v>
      </c>
      <c r="O60" s="81">
        <v>80.047368085792797</v>
      </c>
      <c r="Q60" s="80">
        <v>2.3E-3</v>
      </c>
      <c r="R60" s="80">
        <v>1E-4</v>
      </c>
    </row>
    <row r="61" spans="2:18">
      <c r="B61" t="s">
        <v>349</v>
      </c>
      <c r="C61" t="s">
        <v>350</v>
      </c>
      <c r="D61" t="s">
        <v>123</v>
      </c>
      <c r="E61" t="s">
        <v>351</v>
      </c>
      <c r="F61" t="s">
        <v>352</v>
      </c>
      <c r="G61" t="s">
        <v>353</v>
      </c>
      <c r="H61" s="77">
        <v>19.149999999999999</v>
      </c>
      <c r="I61" t="s">
        <v>106</v>
      </c>
      <c r="J61" s="78">
        <v>4.4999999999999998E-2</v>
      </c>
      <c r="K61" s="78">
        <v>5.3499999999999999E-2</v>
      </c>
      <c r="L61" s="77">
        <v>26049.88</v>
      </c>
      <c r="M61" s="77">
        <v>85.690177977019474</v>
      </c>
      <c r="N61" s="77">
        <v>0</v>
      </c>
      <c r="O61" s="77">
        <v>80.047368085792797</v>
      </c>
      <c r="P61" s="78">
        <v>0</v>
      </c>
      <c r="Q61" s="78">
        <v>2.3E-3</v>
      </c>
      <c r="R61" s="78">
        <v>1E-4</v>
      </c>
    </row>
    <row r="62" spans="2:18">
      <c r="B62" s="79" t="s">
        <v>354</v>
      </c>
      <c r="C62" s="16"/>
      <c r="D62" s="16"/>
      <c r="H62" s="81">
        <v>0</v>
      </c>
      <c r="K62" s="80">
        <v>0</v>
      </c>
      <c r="L62" s="81">
        <v>0</v>
      </c>
      <c r="N62" s="81">
        <v>0</v>
      </c>
      <c r="O62" s="81">
        <v>0</v>
      </c>
      <c r="Q62" s="80">
        <v>0</v>
      </c>
      <c r="R62" s="80">
        <v>0</v>
      </c>
    </row>
    <row r="63" spans="2:18">
      <c r="B63" t="s">
        <v>213</v>
      </c>
      <c r="C63" t="s">
        <v>213</v>
      </c>
      <c r="D63" s="16"/>
      <c r="E63" t="s">
        <v>213</v>
      </c>
      <c r="H63" s="77">
        <v>0</v>
      </c>
      <c r="I63" t="s">
        <v>213</v>
      </c>
      <c r="J63" s="78">
        <v>0</v>
      </c>
      <c r="K63" s="78">
        <v>0</v>
      </c>
      <c r="L63" s="77">
        <v>0</v>
      </c>
      <c r="M63" s="77">
        <v>0</v>
      </c>
      <c r="O63" s="77">
        <v>0</v>
      </c>
      <c r="P63" s="78">
        <v>0</v>
      </c>
      <c r="Q63" s="78">
        <v>0</v>
      </c>
      <c r="R63" s="78">
        <v>0</v>
      </c>
    </row>
    <row r="64" spans="2:18">
      <c r="B64" t="s">
        <v>355</v>
      </c>
      <c r="C64" s="16"/>
      <c r="D64" s="16"/>
    </row>
    <row r="65" spans="2:4">
      <c r="B65" t="s">
        <v>356</v>
      </c>
      <c r="C65" s="16"/>
      <c r="D65" s="16"/>
    </row>
    <row r="66" spans="2:4">
      <c r="B66" t="s">
        <v>357</v>
      </c>
      <c r="C66" s="16"/>
      <c r="D66" s="16"/>
    </row>
    <row r="67" spans="2:4">
      <c r="B67" t="s">
        <v>358</v>
      </c>
      <c r="C67" s="16"/>
      <c r="D67" s="16"/>
    </row>
    <row r="68" spans="2:4">
      <c r="C68" s="16"/>
      <c r="D68" s="16"/>
    </row>
    <row r="69" spans="2:4">
      <c r="C69" s="16"/>
      <c r="D69" s="16"/>
    </row>
    <row r="70" spans="2:4">
      <c r="C70" s="16"/>
      <c r="D70" s="16"/>
    </row>
    <row r="71" spans="2:4">
      <c r="C71" s="16"/>
      <c r="D71" s="16"/>
    </row>
    <row r="72" spans="2:4">
      <c r="C72" s="16"/>
      <c r="D72" s="16"/>
    </row>
    <row r="73" spans="2:4">
      <c r="C73" s="16"/>
      <c r="D73" s="16"/>
    </row>
    <row r="74" spans="2:4">
      <c r="C74" s="16"/>
      <c r="D74" s="16"/>
    </row>
    <row r="75" spans="2:4">
      <c r="C75" s="16"/>
      <c r="D75" s="16"/>
    </row>
    <row r="76" spans="2:4">
      <c r="C76" s="16"/>
      <c r="D76" s="16"/>
    </row>
    <row r="77" spans="2:4">
      <c r="C77" s="16"/>
      <c r="D77" s="16"/>
    </row>
    <row r="78" spans="2:4">
      <c r="C78" s="16"/>
      <c r="D78" s="16"/>
    </row>
    <row r="79" spans="2:4">
      <c r="C79" s="16"/>
      <c r="D79" s="16"/>
    </row>
    <row r="80" spans="2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O5:XFD1048576 N5:N7 N9 N11:N1048576 A5:M1048576 C1:C4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 s="1" customFormat="1">
      <c r="B1" s="2" t="s">
        <v>0</v>
      </c>
      <c r="C1" s="82">
        <v>45016</v>
      </c>
    </row>
    <row r="2" spans="2:68" s="1" customFormat="1">
      <c r="B2" s="2" t="s">
        <v>1</v>
      </c>
      <c r="C2" s="12" t="s">
        <v>3917</v>
      </c>
    </row>
    <row r="3" spans="2:68" s="1" customFormat="1">
      <c r="B3" s="2" t="s">
        <v>2</v>
      </c>
      <c r="C3" s="26" t="s">
        <v>3918</v>
      </c>
    </row>
    <row r="4" spans="2:68" s="1" customFormat="1">
      <c r="B4" s="2" t="s">
        <v>3</v>
      </c>
      <c r="C4" s="83" t="s">
        <v>197</v>
      </c>
    </row>
    <row r="6" spans="2:68" ht="26.25" customHeight="1">
      <c r="B6" s="100" t="s">
        <v>68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4"/>
      <c r="BP6" s="19"/>
    </row>
    <row r="7" spans="2:68" ht="26.25" customHeight="1">
      <c r="B7" s="100" t="s">
        <v>82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204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359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213</v>
      </c>
      <c r="C14" t="s">
        <v>213</v>
      </c>
      <c r="D14" s="16"/>
      <c r="E14" s="16"/>
      <c r="F14" s="16"/>
      <c r="G14" t="s">
        <v>213</v>
      </c>
      <c r="H14" t="s">
        <v>213</v>
      </c>
      <c r="K14" s="77">
        <v>0</v>
      </c>
      <c r="L14" t="s">
        <v>213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269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213</v>
      </c>
      <c r="C16" t="s">
        <v>213</v>
      </c>
      <c r="D16" s="16"/>
      <c r="E16" s="16"/>
      <c r="F16" s="16"/>
      <c r="G16" t="s">
        <v>213</v>
      </c>
      <c r="H16" t="s">
        <v>213</v>
      </c>
      <c r="K16" s="77">
        <v>0</v>
      </c>
      <c r="L16" t="s">
        <v>213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360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213</v>
      </c>
      <c r="C18" t="s">
        <v>213</v>
      </c>
      <c r="D18" s="16"/>
      <c r="E18" s="16"/>
      <c r="F18" s="16"/>
      <c r="G18" t="s">
        <v>213</v>
      </c>
      <c r="H18" t="s">
        <v>213</v>
      </c>
      <c r="K18" s="77">
        <v>0</v>
      </c>
      <c r="L18" t="s">
        <v>213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230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361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213</v>
      </c>
      <c r="C21" t="s">
        <v>213</v>
      </c>
      <c r="D21" s="16"/>
      <c r="E21" s="16"/>
      <c r="F21" s="16"/>
      <c r="G21" t="s">
        <v>213</v>
      </c>
      <c r="H21" t="s">
        <v>213</v>
      </c>
      <c r="K21" s="77">
        <v>0</v>
      </c>
      <c r="L21" t="s">
        <v>213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362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213</v>
      </c>
      <c r="C23" t="s">
        <v>213</v>
      </c>
      <c r="D23" s="16"/>
      <c r="E23" s="16"/>
      <c r="F23" s="16"/>
      <c r="G23" t="s">
        <v>213</v>
      </c>
      <c r="H23" t="s">
        <v>213</v>
      </c>
      <c r="K23" s="77">
        <v>0</v>
      </c>
      <c r="L23" t="s">
        <v>213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232</v>
      </c>
      <c r="C24" s="16"/>
      <c r="D24" s="16"/>
      <c r="E24" s="16"/>
      <c r="F24" s="16"/>
      <c r="G24" s="16"/>
    </row>
    <row r="25" spans="2:21">
      <c r="B25" t="s">
        <v>355</v>
      </c>
      <c r="C25" s="16"/>
      <c r="D25" s="16"/>
      <c r="E25" s="16"/>
      <c r="F25" s="16"/>
      <c r="G25" s="16"/>
    </row>
    <row r="26" spans="2:21">
      <c r="B26" t="s">
        <v>356</v>
      </c>
      <c r="C26" s="16"/>
      <c r="D26" s="16"/>
      <c r="E26" s="16"/>
      <c r="F26" s="16"/>
      <c r="G26" s="16"/>
    </row>
    <row r="27" spans="2:21">
      <c r="B27" t="s">
        <v>357</v>
      </c>
      <c r="C27" s="16"/>
      <c r="D27" s="16"/>
      <c r="E27" s="16"/>
      <c r="F27" s="16"/>
      <c r="G27" s="16"/>
    </row>
    <row r="28" spans="2:21">
      <c r="B28" t="s">
        <v>358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Q9 C1:C4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 s="1" customFormat="1">
      <c r="B1" s="2" t="s">
        <v>0</v>
      </c>
      <c r="C1" s="82">
        <v>45016</v>
      </c>
    </row>
    <row r="2" spans="2:66" s="1" customFormat="1">
      <c r="B2" s="2" t="s">
        <v>1</v>
      </c>
      <c r="C2" s="12" t="s">
        <v>3917</v>
      </c>
    </row>
    <row r="3" spans="2:66" s="1" customFormat="1">
      <c r="B3" s="2" t="s">
        <v>2</v>
      </c>
      <c r="C3" s="26" t="s">
        <v>3918</v>
      </c>
    </row>
    <row r="4" spans="2:66" s="1" customFormat="1">
      <c r="B4" s="2" t="s">
        <v>3</v>
      </c>
      <c r="C4" s="83" t="s">
        <v>197</v>
      </c>
    </row>
    <row r="6" spans="2:66" ht="26.25" customHeight="1">
      <c r="B6" s="105" t="s">
        <v>68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7"/>
    </row>
    <row r="7" spans="2:66" ht="26.25" customHeight="1">
      <c r="B7" s="105" t="s">
        <v>89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4.54</v>
      </c>
      <c r="L11" s="7"/>
      <c r="M11" s="7"/>
      <c r="N11" s="76">
        <v>4.4600000000000001E-2</v>
      </c>
      <c r="O11" s="75">
        <v>77210701.609999999</v>
      </c>
      <c r="P11" s="33"/>
      <c r="Q11" s="75">
        <v>292.49450000000002</v>
      </c>
      <c r="R11" s="75">
        <v>106861.92009151496</v>
      </c>
      <c r="S11" s="7"/>
      <c r="T11" s="76">
        <v>1</v>
      </c>
      <c r="U11" s="76">
        <v>0.16200000000000001</v>
      </c>
      <c r="V11" s="35"/>
      <c r="BI11" s="16"/>
      <c r="BJ11" s="19"/>
      <c r="BK11" s="16"/>
      <c r="BN11" s="16"/>
    </row>
    <row r="12" spans="2:66">
      <c r="B12" s="79" t="s">
        <v>204</v>
      </c>
      <c r="C12" s="16"/>
      <c r="D12" s="16"/>
      <c r="E12" s="16"/>
      <c r="F12" s="16"/>
      <c r="K12" s="81">
        <v>4.3499999999999996</v>
      </c>
      <c r="N12" s="80">
        <v>3.8300000000000001E-2</v>
      </c>
      <c r="O12" s="81">
        <v>70547630.590000004</v>
      </c>
      <c r="Q12" s="81">
        <v>292.49450000000002</v>
      </c>
      <c r="R12" s="81">
        <v>84283.57775003284</v>
      </c>
      <c r="T12" s="80">
        <v>0.78869999999999996</v>
      </c>
      <c r="U12" s="80">
        <v>0.12770000000000001</v>
      </c>
    </row>
    <row r="13" spans="2:66">
      <c r="B13" s="79" t="s">
        <v>359</v>
      </c>
      <c r="C13" s="16"/>
      <c r="D13" s="16"/>
      <c r="E13" s="16"/>
      <c r="F13" s="16"/>
      <c r="K13" s="81">
        <v>4.41</v>
      </c>
      <c r="N13" s="80">
        <v>3.2300000000000002E-2</v>
      </c>
      <c r="O13" s="81">
        <v>54185901.140000001</v>
      </c>
      <c r="Q13" s="81">
        <v>267.20873999999998</v>
      </c>
      <c r="R13" s="81">
        <v>69515.971011510832</v>
      </c>
      <c r="T13" s="80">
        <v>0.65049999999999997</v>
      </c>
      <c r="U13" s="80">
        <v>0.10539999999999999</v>
      </c>
    </row>
    <row r="14" spans="2:66">
      <c r="B14" t="s">
        <v>363</v>
      </c>
      <c r="C14" t="s">
        <v>364</v>
      </c>
      <c r="D14" t="s">
        <v>100</v>
      </c>
      <c r="E14" t="s">
        <v>123</v>
      </c>
      <c r="F14" t="s">
        <v>365</v>
      </c>
      <c r="G14" t="s">
        <v>366</v>
      </c>
      <c r="H14" t="s">
        <v>367</v>
      </c>
      <c r="I14" t="s">
        <v>150</v>
      </c>
      <c r="J14" t="s">
        <v>368</v>
      </c>
      <c r="K14" s="77">
        <v>2.4500000000000002</v>
      </c>
      <c r="L14" t="s">
        <v>102</v>
      </c>
      <c r="M14" s="78">
        <v>1E-3</v>
      </c>
      <c r="N14" s="78">
        <v>1.7100000000000001E-2</v>
      </c>
      <c r="O14" s="77">
        <v>402941.3</v>
      </c>
      <c r="P14" s="77">
        <v>104.24</v>
      </c>
      <c r="Q14" s="77">
        <v>0</v>
      </c>
      <c r="R14" s="77">
        <v>420.02601112000002</v>
      </c>
      <c r="S14" s="78">
        <v>2.9999999999999997E-4</v>
      </c>
      <c r="T14" s="78">
        <v>3.8999999999999998E-3</v>
      </c>
      <c r="U14" s="78">
        <v>5.9999999999999995E-4</v>
      </c>
    </row>
    <row r="15" spans="2:66">
      <c r="B15" t="s">
        <v>369</v>
      </c>
      <c r="C15" t="s">
        <v>370</v>
      </c>
      <c r="D15" t="s">
        <v>100</v>
      </c>
      <c r="E15" t="s">
        <v>123</v>
      </c>
      <c r="F15" t="s">
        <v>371</v>
      </c>
      <c r="G15" t="s">
        <v>366</v>
      </c>
      <c r="H15" t="s">
        <v>208</v>
      </c>
      <c r="I15" t="s">
        <v>209</v>
      </c>
      <c r="J15" t="s">
        <v>372</v>
      </c>
      <c r="K15" s="77">
        <v>4.7300000000000004</v>
      </c>
      <c r="L15" t="s">
        <v>102</v>
      </c>
      <c r="M15" s="78">
        <v>2E-3</v>
      </c>
      <c r="N15" s="78">
        <v>1.8599999999999998E-2</v>
      </c>
      <c r="O15" s="77">
        <v>40880.230000000003</v>
      </c>
      <c r="P15" s="77">
        <v>98.29</v>
      </c>
      <c r="Q15" s="77">
        <v>0</v>
      </c>
      <c r="R15" s="77">
        <v>40.181178066999998</v>
      </c>
      <c r="S15" s="78">
        <v>0</v>
      </c>
      <c r="T15" s="78">
        <v>4.0000000000000002E-4</v>
      </c>
      <c r="U15" s="78">
        <v>1E-4</v>
      </c>
    </row>
    <row r="16" spans="2:66">
      <c r="B16" t="s">
        <v>373</v>
      </c>
      <c r="C16" t="s">
        <v>374</v>
      </c>
      <c r="D16" t="s">
        <v>100</v>
      </c>
      <c r="E16" t="s">
        <v>123</v>
      </c>
      <c r="F16" t="s">
        <v>375</v>
      </c>
      <c r="G16" t="s">
        <v>366</v>
      </c>
      <c r="H16" t="s">
        <v>208</v>
      </c>
      <c r="I16" t="s">
        <v>209</v>
      </c>
      <c r="J16" t="s">
        <v>241</v>
      </c>
      <c r="K16" s="77">
        <v>2.21</v>
      </c>
      <c r="L16" t="s">
        <v>102</v>
      </c>
      <c r="M16" s="78">
        <v>8.3000000000000001E-3</v>
      </c>
      <c r="N16" s="78">
        <v>1.8700000000000001E-2</v>
      </c>
      <c r="O16" s="77">
        <v>0.01</v>
      </c>
      <c r="P16" s="77">
        <v>107.19</v>
      </c>
      <c r="Q16" s="77">
        <v>0</v>
      </c>
      <c r="R16" s="77">
        <v>1.0719E-5</v>
      </c>
      <c r="S16" s="78">
        <v>0</v>
      </c>
      <c r="T16" s="78">
        <v>0</v>
      </c>
      <c r="U16" s="78">
        <v>0</v>
      </c>
    </row>
    <row r="17" spans="2:21">
      <c r="B17" t="s">
        <v>376</v>
      </c>
      <c r="C17" t="s">
        <v>377</v>
      </c>
      <c r="D17" t="s">
        <v>100</v>
      </c>
      <c r="E17" t="s">
        <v>123</v>
      </c>
      <c r="F17" t="s">
        <v>378</v>
      </c>
      <c r="G17" t="s">
        <v>366</v>
      </c>
      <c r="H17" t="s">
        <v>208</v>
      </c>
      <c r="I17" t="s">
        <v>209</v>
      </c>
      <c r="J17" t="s">
        <v>379</v>
      </c>
      <c r="K17" s="77">
        <v>7.2</v>
      </c>
      <c r="L17" t="s">
        <v>102</v>
      </c>
      <c r="M17" s="78">
        <v>2E-3</v>
      </c>
      <c r="N17" s="78">
        <v>2.06E-2</v>
      </c>
      <c r="O17" s="77">
        <v>279886.21000000002</v>
      </c>
      <c r="P17" s="77">
        <v>95.71</v>
      </c>
      <c r="Q17" s="77">
        <v>0</v>
      </c>
      <c r="R17" s="77">
        <v>267.87909159100002</v>
      </c>
      <c r="S17" s="78">
        <v>2.9999999999999997E-4</v>
      </c>
      <c r="T17" s="78">
        <v>2.5000000000000001E-3</v>
      </c>
      <c r="U17" s="78">
        <v>4.0000000000000002E-4</v>
      </c>
    </row>
    <row r="18" spans="2:21">
      <c r="B18" t="s">
        <v>380</v>
      </c>
      <c r="C18" t="s">
        <v>381</v>
      </c>
      <c r="D18" t="s">
        <v>100</v>
      </c>
      <c r="E18" t="s">
        <v>123</v>
      </c>
      <c r="F18" t="s">
        <v>378</v>
      </c>
      <c r="G18" t="s">
        <v>366</v>
      </c>
      <c r="H18" t="s">
        <v>208</v>
      </c>
      <c r="I18" t="s">
        <v>209</v>
      </c>
      <c r="J18" t="s">
        <v>382</v>
      </c>
      <c r="K18" s="77">
        <v>1.49</v>
      </c>
      <c r="L18" t="s">
        <v>102</v>
      </c>
      <c r="M18" s="78">
        <v>8.6E-3</v>
      </c>
      <c r="N18" s="78">
        <v>1.6799999999999999E-2</v>
      </c>
      <c r="O18" s="77">
        <v>766633.13</v>
      </c>
      <c r="P18" s="77">
        <v>109.2</v>
      </c>
      <c r="Q18" s="77">
        <v>0</v>
      </c>
      <c r="R18" s="77">
        <v>837.16337796000005</v>
      </c>
      <c r="S18" s="78">
        <v>2.9999999999999997E-4</v>
      </c>
      <c r="T18" s="78">
        <v>7.7999999999999996E-3</v>
      </c>
      <c r="U18" s="78">
        <v>1.2999999999999999E-3</v>
      </c>
    </row>
    <row r="19" spans="2:21">
      <c r="B19" t="s">
        <v>383</v>
      </c>
      <c r="C19" t="s">
        <v>384</v>
      </c>
      <c r="D19" t="s">
        <v>100</v>
      </c>
      <c r="E19" t="s">
        <v>123</v>
      </c>
      <c r="F19" t="s">
        <v>378</v>
      </c>
      <c r="G19" t="s">
        <v>366</v>
      </c>
      <c r="H19" t="s">
        <v>208</v>
      </c>
      <c r="I19" t="s">
        <v>209</v>
      </c>
      <c r="J19" t="s">
        <v>385</v>
      </c>
      <c r="K19" s="77">
        <v>3.21</v>
      </c>
      <c r="L19" t="s">
        <v>102</v>
      </c>
      <c r="M19" s="78">
        <v>3.8E-3</v>
      </c>
      <c r="N19" s="78">
        <v>1.84E-2</v>
      </c>
      <c r="O19" s="77">
        <v>1398786.72</v>
      </c>
      <c r="P19" s="77">
        <v>102.81</v>
      </c>
      <c r="Q19" s="77">
        <v>0</v>
      </c>
      <c r="R19" s="77">
        <v>1438.092626832</v>
      </c>
      <c r="S19" s="78">
        <v>5.0000000000000001E-4</v>
      </c>
      <c r="T19" s="78">
        <v>1.35E-2</v>
      </c>
      <c r="U19" s="78">
        <v>2.2000000000000001E-3</v>
      </c>
    </row>
    <row r="20" spans="2:21">
      <c r="B20" t="s">
        <v>386</v>
      </c>
      <c r="C20" t="s">
        <v>387</v>
      </c>
      <c r="D20" t="s">
        <v>100</v>
      </c>
      <c r="E20" t="s">
        <v>123</v>
      </c>
      <c r="F20" t="s">
        <v>388</v>
      </c>
      <c r="G20" t="s">
        <v>127</v>
      </c>
      <c r="H20" t="s">
        <v>208</v>
      </c>
      <c r="I20" t="s">
        <v>209</v>
      </c>
      <c r="J20" t="s">
        <v>385</v>
      </c>
      <c r="K20" s="77">
        <v>12.7</v>
      </c>
      <c r="L20" t="s">
        <v>102</v>
      </c>
      <c r="M20" s="78">
        <v>2.07E-2</v>
      </c>
      <c r="N20" s="78">
        <v>2.4500000000000001E-2</v>
      </c>
      <c r="O20" s="77">
        <v>1234870.48</v>
      </c>
      <c r="P20" s="77">
        <v>103.05</v>
      </c>
      <c r="Q20" s="77">
        <v>0</v>
      </c>
      <c r="R20" s="77">
        <v>1272.53402964</v>
      </c>
      <c r="S20" s="78">
        <v>4.0000000000000002E-4</v>
      </c>
      <c r="T20" s="78">
        <v>1.1900000000000001E-2</v>
      </c>
      <c r="U20" s="78">
        <v>1.9E-3</v>
      </c>
    </row>
    <row r="21" spans="2:21">
      <c r="B21" t="s">
        <v>389</v>
      </c>
      <c r="C21" t="s">
        <v>390</v>
      </c>
      <c r="D21" t="s">
        <v>100</v>
      </c>
      <c r="E21" t="s">
        <v>123</v>
      </c>
      <c r="F21" t="s">
        <v>391</v>
      </c>
      <c r="G21" t="s">
        <v>366</v>
      </c>
      <c r="H21" t="s">
        <v>208</v>
      </c>
      <c r="I21" t="s">
        <v>209</v>
      </c>
      <c r="J21" t="s">
        <v>256</v>
      </c>
      <c r="K21" s="77">
        <v>0.34</v>
      </c>
      <c r="L21" t="s">
        <v>102</v>
      </c>
      <c r="M21" s="78">
        <v>3.5499999999999997E-2</v>
      </c>
      <c r="N21" s="78">
        <v>1.0699999999999999E-2</v>
      </c>
      <c r="O21" s="77">
        <v>44766.98</v>
      </c>
      <c r="P21" s="77">
        <v>121.33</v>
      </c>
      <c r="Q21" s="77">
        <v>0</v>
      </c>
      <c r="R21" s="77">
        <v>54.315776833999998</v>
      </c>
      <c r="S21" s="78">
        <v>5.9999999999999995E-4</v>
      </c>
      <c r="T21" s="78">
        <v>5.0000000000000001E-4</v>
      </c>
      <c r="U21" s="78">
        <v>1E-4</v>
      </c>
    </row>
    <row r="22" spans="2:21">
      <c r="B22" t="s">
        <v>392</v>
      </c>
      <c r="C22" t="s">
        <v>393</v>
      </c>
      <c r="D22" t="s">
        <v>100</v>
      </c>
      <c r="E22" t="s">
        <v>123</v>
      </c>
      <c r="F22" t="s">
        <v>391</v>
      </c>
      <c r="G22" t="s">
        <v>366</v>
      </c>
      <c r="H22" t="s">
        <v>208</v>
      </c>
      <c r="I22" t="s">
        <v>209</v>
      </c>
      <c r="J22" t="s">
        <v>256</v>
      </c>
      <c r="K22" s="77">
        <v>3.71</v>
      </c>
      <c r="L22" t="s">
        <v>102</v>
      </c>
      <c r="M22" s="78">
        <v>1.4999999999999999E-2</v>
      </c>
      <c r="N22" s="78">
        <v>1.9599999999999999E-2</v>
      </c>
      <c r="O22" s="77">
        <v>0.01</v>
      </c>
      <c r="P22" s="77">
        <v>107.4</v>
      </c>
      <c r="Q22" s="77">
        <v>0</v>
      </c>
      <c r="R22" s="77">
        <v>1.0740000000000001E-5</v>
      </c>
      <c r="S22" s="78">
        <v>0</v>
      </c>
      <c r="T22" s="78">
        <v>0</v>
      </c>
      <c r="U22" s="78">
        <v>0</v>
      </c>
    </row>
    <row r="23" spans="2:21">
      <c r="B23" t="s">
        <v>394</v>
      </c>
      <c r="C23" t="s">
        <v>395</v>
      </c>
      <c r="D23" t="s">
        <v>100</v>
      </c>
      <c r="E23" t="s">
        <v>123</v>
      </c>
      <c r="F23" t="s">
        <v>396</v>
      </c>
      <c r="G23" t="s">
        <v>397</v>
      </c>
      <c r="H23" t="s">
        <v>367</v>
      </c>
      <c r="I23" t="s">
        <v>150</v>
      </c>
      <c r="J23" t="s">
        <v>398</v>
      </c>
      <c r="K23" s="77">
        <v>6.36</v>
      </c>
      <c r="L23" t="s">
        <v>102</v>
      </c>
      <c r="M23" s="78">
        <v>1.6500000000000001E-2</v>
      </c>
      <c r="N23" s="78">
        <v>2.3199999999999998E-2</v>
      </c>
      <c r="O23" s="77">
        <v>519057.5</v>
      </c>
      <c r="P23" s="77">
        <v>105.88</v>
      </c>
      <c r="Q23" s="77">
        <v>0</v>
      </c>
      <c r="R23" s="77">
        <v>549.578081</v>
      </c>
      <c r="S23" s="78">
        <v>2.0000000000000001E-4</v>
      </c>
      <c r="T23" s="78">
        <v>5.1000000000000004E-3</v>
      </c>
      <c r="U23" s="78">
        <v>8.0000000000000004E-4</v>
      </c>
    </row>
    <row r="24" spans="2:21">
      <c r="B24" t="s">
        <v>399</v>
      </c>
      <c r="C24" t="s">
        <v>400</v>
      </c>
      <c r="D24" t="s">
        <v>100</v>
      </c>
      <c r="E24" t="s">
        <v>123</v>
      </c>
      <c r="F24" t="s">
        <v>396</v>
      </c>
      <c r="G24" t="s">
        <v>397</v>
      </c>
      <c r="H24" t="s">
        <v>367</v>
      </c>
      <c r="I24" t="s">
        <v>150</v>
      </c>
      <c r="J24" t="s">
        <v>398</v>
      </c>
      <c r="K24" s="77">
        <v>2.63</v>
      </c>
      <c r="L24" t="s">
        <v>102</v>
      </c>
      <c r="M24" s="78">
        <v>8.3000000000000001E-3</v>
      </c>
      <c r="N24" s="78">
        <v>1.89E-2</v>
      </c>
      <c r="O24" s="77">
        <v>94830.31</v>
      </c>
      <c r="P24" s="77">
        <v>107.2</v>
      </c>
      <c r="Q24" s="77">
        <v>0</v>
      </c>
      <c r="R24" s="77">
        <v>101.65809231999999</v>
      </c>
      <c r="S24" s="78">
        <v>1E-4</v>
      </c>
      <c r="T24" s="78">
        <v>1E-3</v>
      </c>
      <c r="U24" s="78">
        <v>2.0000000000000001E-4</v>
      </c>
    </row>
    <row r="25" spans="2:21">
      <c r="B25" t="s">
        <v>401</v>
      </c>
      <c r="C25" t="s">
        <v>402</v>
      </c>
      <c r="D25" t="s">
        <v>100</v>
      </c>
      <c r="E25" t="s">
        <v>123</v>
      </c>
      <c r="F25" t="s">
        <v>403</v>
      </c>
      <c r="G25" t="s">
        <v>366</v>
      </c>
      <c r="H25" t="s">
        <v>208</v>
      </c>
      <c r="I25" t="s">
        <v>209</v>
      </c>
      <c r="J25" t="s">
        <v>379</v>
      </c>
      <c r="K25" s="77">
        <v>4.57</v>
      </c>
      <c r="L25" t="s">
        <v>102</v>
      </c>
      <c r="M25" s="78">
        <v>1E-3</v>
      </c>
      <c r="N25" s="78">
        <v>1.9E-2</v>
      </c>
      <c r="O25" s="77">
        <v>151567.96</v>
      </c>
      <c r="P25" s="77">
        <v>97.94</v>
      </c>
      <c r="Q25" s="77">
        <v>0</v>
      </c>
      <c r="R25" s="77">
        <v>148.44566002400001</v>
      </c>
      <c r="S25" s="78">
        <v>1E-4</v>
      </c>
      <c r="T25" s="78">
        <v>1.4E-3</v>
      </c>
      <c r="U25" s="78">
        <v>2.0000000000000001E-4</v>
      </c>
    </row>
    <row r="26" spans="2:21">
      <c r="B26" t="s">
        <v>404</v>
      </c>
      <c r="C26" t="s">
        <v>405</v>
      </c>
      <c r="D26" t="s">
        <v>100</v>
      </c>
      <c r="E26" t="s">
        <v>123</v>
      </c>
      <c r="F26" t="s">
        <v>406</v>
      </c>
      <c r="G26" t="s">
        <v>366</v>
      </c>
      <c r="H26" t="s">
        <v>208</v>
      </c>
      <c r="I26" t="s">
        <v>209</v>
      </c>
      <c r="J26" t="s">
        <v>407</v>
      </c>
      <c r="K26" s="77">
        <v>4</v>
      </c>
      <c r="L26" t="s">
        <v>102</v>
      </c>
      <c r="M26" s="78">
        <v>1.7500000000000002E-2</v>
      </c>
      <c r="N26" s="78">
        <v>1.9E-2</v>
      </c>
      <c r="O26" s="77">
        <v>74599.960000000006</v>
      </c>
      <c r="P26" s="77">
        <v>108.29</v>
      </c>
      <c r="Q26" s="77">
        <v>0</v>
      </c>
      <c r="R26" s="77">
        <v>80.784296683999997</v>
      </c>
      <c r="S26" s="78">
        <v>0</v>
      </c>
      <c r="T26" s="78">
        <v>8.0000000000000004E-4</v>
      </c>
      <c r="U26" s="78">
        <v>1E-4</v>
      </c>
    </row>
    <row r="27" spans="2:21">
      <c r="B27" t="s">
        <v>408</v>
      </c>
      <c r="C27" t="s">
        <v>409</v>
      </c>
      <c r="D27" t="s">
        <v>100</v>
      </c>
      <c r="E27" t="s">
        <v>123</v>
      </c>
      <c r="F27" t="s">
        <v>406</v>
      </c>
      <c r="G27" t="s">
        <v>366</v>
      </c>
      <c r="H27" t="s">
        <v>208</v>
      </c>
      <c r="I27" t="s">
        <v>209</v>
      </c>
      <c r="J27" t="s">
        <v>241</v>
      </c>
      <c r="K27" s="77">
        <v>2.5099999999999998</v>
      </c>
      <c r="L27" t="s">
        <v>102</v>
      </c>
      <c r="M27" s="78">
        <v>6.0000000000000001E-3</v>
      </c>
      <c r="N27" s="78">
        <v>1.83E-2</v>
      </c>
      <c r="O27" s="77">
        <v>39660.199999999997</v>
      </c>
      <c r="P27" s="77">
        <v>107.21</v>
      </c>
      <c r="Q27" s="77">
        <v>0</v>
      </c>
      <c r="R27" s="77">
        <v>42.519700419999999</v>
      </c>
      <c r="S27" s="78">
        <v>0</v>
      </c>
      <c r="T27" s="78">
        <v>4.0000000000000002E-4</v>
      </c>
      <c r="U27" s="78">
        <v>1E-4</v>
      </c>
    </row>
    <row r="28" spans="2:21">
      <c r="B28" t="s">
        <v>410</v>
      </c>
      <c r="C28" t="s">
        <v>411</v>
      </c>
      <c r="D28" t="s">
        <v>100</v>
      </c>
      <c r="E28" t="s">
        <v>123</v>
      </c>
      <c r="F28" t="s">
        <v>406</v>
      </c>
      <c r="G28" t="s">
        <v>366</v>
      </c>
      <c r="H28" t="s">
        <v>208</v>
      </c>
      <c r="I28" t="s">
        <v>209</v>
      </c>
      <c r="J28" t="s">
        <v>412</v>
      </c>
      <c r="K28" s="77">
        <v>0.36</v>
      </c>
      <c r="L28" t="s">
        <v>102</v>
      </c>
      <c r="M28" s="78">
        <v>0.05</v>
      </c>
      <c r="N28" s="78">
        <v>1.0999999999999999E-2</v>
      </c>
      <c r="O28" s="77">
        <v>0.02</v>
      </c>
      <c r="P28" s="77">
        <v>114.9</v>
      </c>
      <c r="Q28" s="77">
        <v>0</v>
      </c>
      <c r="R28" s="77">
        <v>2.298E-5</v>
      </c>
      <c r="S28" s="78">
        <v>0</v>
      </c>
      <c r="T28" s="78">
        <v>0</v>
      </c>
      <c r="U28" s="78">
        <v>0</v>
      </c>
    </row>
    <row r="29" spans="2:21">
      <c r="B29" t="s">
        <v>413</v>
      </c>
      <c r="C29" t="s">
        <v>414</v>
      </c>
      <c r="D29" t="s">
        <v>100</v>
      </c>
      <c r="E29" t="s">
        <v>123</v>
      </c>
      <c r="F29" t="s">
        <v>415</v>
      </c>
      <c r="G29" t="s">
        <v>416</v>
      </c>
      <c r="H29" t="s">
        <v>417</v>
      </c>
      <c r="I29" t="s">
        <v>150</v>
      </c>
      <c r="J29" t="s">
        <v>418</v>
      </c>
      <c r="K29" s="77">
        <v>2.3199999999999998</v>
      </c>
      <c r="L29" t="s">
        <v>102</v>
      </c>
      <c r="M29" s="78">
        <v>4.4999999999999998E-2</v>
      </c>
      <c r="N29" s="78">
        <v>1.9300000000000001E-2</v>
      </c>
      <c r="O29" s="77">
        <v>1087267.77</v>
      </c>
      <c r="P29" s="77">
        <v>117.6</v>
      </c>
      <c r="Q29" s="77">
        <v>0</v>
      </c>
      <c r="R29" s="77">
        <v>1278.6268975200001</v>
      </c>
      <c r="S29" s="78">
        <v>4.0000000000000002E-4</v>
      </c>
      <c r="T29" s="78">
        <v>1.2E-2</v>
      </c>
      <c r="U29" s="78">
        <v>1.9E-3</v>
      </c>
    </row>
    <row r="30" spans="2:21">
      <c r="B30" t="s">
        <v>419</v>
      </c>
      <c r="C30" t="s">
        <v>420</v>
      </c>
      <c r="D30" t="s">
        <v>100</v>
      </c>
      <c r="E30" t="s">
        <v>123</v>
      </c>
      <c r="F30" t="s">
        <v>415</v>
      </c>
      <c r="G30" t="s">
        <v>416</v>
      </c>
      <c r="H30" t="s">
        <v>417</v>
      </c>
      <c r="I30" t="s">
        <v>150</v>
      </c>
      <c r="J30" t="s">
        <v>421</v>
      </c>
      <c r="K30" s="77">
        <v>4.58</v>
      </c>
      <c r="L30" t="s">
        <v>102</v>
      </c>
      <c r="M30" s="78">
        <v>3.85E-2</v>
      </c>
      <c r="N30" s="78">
        <v>2.1499999999999998E-2</v>
      </c>
      <c r="O30" s="77">
        <v>1009096.16</v>
      </c>
      <c r="P30" s="77">
        <v>120.6</v>
      </c>
      <c r="Q30" s="77">
        <v>0</v>
      </c>
      <c r="R30" s="77">
        <v>1216.96996896</v>
      </c>
      <c r="S30" s="78">
        <v>4.0000000000000002E-4</v>
      </c>
      <c r="T30" s="78">
        <v>1.14E-2</v>
      </c>
      <c r="U30" s="78">
        <v>1.8E-3</v>
      </c>
    </row>
    <row r="31" spans="2:21">
      <c r="B31" t="s">
        <v>422</v>
      </c>
      <c r="C31" t="s">
        <v>423</v>
      </c>
      <c r="D31" t="s">
        <v>100</v>
      </c>
      <c r="E31" t="s">
        <v>123</v>
      </c>
      <c r="F31" t="s">
        <v>415</v>
      </c>
      <c r="G31" t="s">
        <v>416</v>
      </c>
      <c r="H31" t="s">
        <v>417</v>
      </c>
      <c r="I31" t="s">
        <v>150</v>
      </c>
      <c r="J31" t="s">
        <v>424</v>
      </c>
      <c r="K31" s="77">
        <v>7.09</v>
      </c>
      <c r="L31" t="s">
        <v>102</v>
      </c>
      <c r="M31" s="78">
        <v>2.3900000000000001E-2</v>
      </c>
      <c r="N31" s="78">
        <v>2.4199999999999999E-2</v>
      </c>
      <c r="O31" s="77">
        <v>1423900.89</v>
      </c>
      <c r="P31" s="77">
        <v>108.57</v>
      </c>
      <c r="Q31" s="77">
        <v>0</v>
      </c>
      <c r="R31" s="77">
        <v>1545.9291962729999</v>
      </c>
      <c r="S31" s="78">
        <v>4.0000000000000002E-4</v>
      </c>
      <c r="T31" s="78">
        <v>1.4500000000000001E-2</v>
      </c>
      <c r="U31" s="78">
        <v>2.3E-3</v>
      </c>
    </row>
    <row r="32" spans="2:21">
      <c r="B32" t="s">
        <v>425</v>
      </c>
      <c r="C32" t="s">
        <v>426</v>
      </c>
      <c r="D32" t="s">
        <v>100</v>
      </c>
      <c r="E32" t="s">
        <v>123</v>
      </c>
      <c r="F32" t="s">
        <v>415</v>
      </c>
      <c r="G32" t="s">
        <v>416</v>
      </c>
      <c r="H32" t="s">
        <v>417</v>
      </c>
      <c r="I32" t="s">
        <v>150</v>
      </c>
      <c r="J32" t="s">
        <v>427</v>
      </c>
      <c r="K32" s="77">
        <v>4.21</v>
      </c>
      <c r="L32" t="s">
        <v>102</v>
      </c>
      <c r="M32" s="78">
        <v>0.01</v>
      </c>
      <c r="N32" s="78">
        <v>1.9099999999999999E-2</v>
      </c>
      <c r="O32" s="77">
        <v>234297.06</v>
      </c>
      <c r="P32" s="77">
        <v>104.1</v>
      </c>
      <c r="Q32" s="77">
        <v>0</v>
      </c>
      <c r="R32" s="77">
        <v>243.90323946000001</v>
      </c>
      <c r="S32" s="78">
        <v>2.0000000000000001E-4</v>
      </c>
      <c r="T32" s="78">
        <v>2.3E-3</v>
      </c>
      <c r="U32" s="78">
        <v>4.0000000000000002E-4</v>
      </c>
    </row>
    <row r="33" spans="2:21">
      <c r="B33" t="s">
        <v>428</v>
      </c>
      <c r="C33" t="s">
        <v>429</v>
      </c>
      <c r="D33" t="s">
        <v>100</v>
      </c>
      <c r="E33" t="s">
        <v>123</v>
      </c>
      <c r="F33" t="s">
        <v>415</v>
      </c>
      <c r="G33" t="s">
        <v>416</v>
      </c>
      <c r="H33" t="s">
        <v>417</v>
      </c>
      <c r="I33" t="s">
        <v>150</v>
      </c>
      <c r="J33" t="s">
        <v>430</v>
      </c>
      <c r="K33" s="77">
        <v>11.99</v>
      </c>
      <c r="L33" t="s">
        <v>102</v>
      </c>
      <c r="M33" s="78">
        <v>1.2500000000000001E-2</v>
      </c>
      <c r="N33" s="78">
        <v>2.5700000000000001E-2</v>
      </c>
      <c r="O33" s="77">
        <v>655507.4</v>
      </c>
      <c r="P33" s="77">
        <v>92.85</v>
      </c>
      <c r="Q33" s="77">
        <v>0</v>
      </c>
      <c r="R33" s="77">
        <v>608.63862089999998</v>
      </c>
      <c r="S33" s="78">
        <v>2.0000000000000001E-4</v>
      </c>
      <c r="T33" s="78">
        <v>5.7000000000000002E-3</v>
      </c>
      <c r="U33" s="78">
        <v>8.9999999999999998E-4</v>
      </c>
    </row>
    <row r="34" spans="2:21">
      <c r="B34" t="s">
        <v>431</v>
      </c>
      <c r="C34" t="s">
        <v>432</v>
      </c>
      <c r="D34" t="s">
        <v>100</v>
      </c>
      <c r="E34" t="s">
        <v>123</v>
      </c>
      <c r="F34" t="s">
        <v>433</v>
      </c>
      <c r="G34" t="s">
        <v>127</v>
      </c>
      <c r="H34" t="s">
        <v>434</v>
      </c>
      <c r="I34" t="s">
        <v>209</v>
      </c>
      <c r="J34" t="s">
        <v>435</v>
      </c>
      <c r="K34" s="77">
        <v>6.66</v>
      </c>
      <c r="L34" t="s">
        <v>102</v>
      </c>
      <c r="M34" s="78">
        <v>2.6499999999999999E-2</v>
      </c>
      <c r="N34" s="78">
        <v>1.8200000000000001E-2</v>
      </c>
      <c r="O34" s="77">
        <v>146920.66</v>
      </c>
      <c r="P34" s="77">
        <v>112.87</v>
      </c>
      <c r="Q34" s="77">
        <v>0</v>
      </c>
      <c r="R34" s="77">
        <v>165.829348942</v>
      </c>
      <c r="S34" s="78">
        <v>1E-4</v>
      </c>
      <c r="T34" s="78">
        <v>1.6000000000000001E-3</v>
      </c>
      <c r="U34" s="78">
        <v>2.9999999999999997E-4</v>
      </c>
    </row>
    <row r="35" spans="2:21">
      <c r="B35" t="s">
        <v>436</v>
      </c>
      <c r="C35" t="s">
        <v>437</v>
      </c>
      <c r="D35" t="s">
        <v>100</v>
      </c>
      <c r="E35" t="s">
        <v>123</v>
      </c>
      <c r="F35" t="s">
        <v>438</v>
      </c>
      <c r="G35" t="s">
        <v>397</v>
      </c>
      <c r="H35" t="s">
        <v>417</v>
      </c>
      <c r="I35" t="s">
        <v>150</v>
      </c>
      <c r="J35" t="s">
        <v>439</v>
      </c>
      <c r="K35" s="77">
        <v>3.58</v>
      </c>
      <c r="L35" t="s">
        <v>102</v>
      </c>
      <c r="M35" s="78">
        <v>1.34E-2</v>
      </c>
      <c r="N35" s="78">
        <v>2.7699999999999999E-2</v>
      </c>
      <c r="O35" s="77">
        <v>1976731.38</v>
      </c>
      <c r="P35" s="77">
        <v>105.29</v>
      </c>
      <c r="Q35" s="77">
        <v>0</v>
      </c>
      <c r="R35" s="77">
        <v>2081.3004700020001</v>
      </c>
      <c r="S35" s="78">
        <v>5.9999999999999995E-4</v>
      </c>
      <c r="T35" s="78">
        <v>1.95E-2</v>
      </c>
      <c r="U35" s="78">
        <v>3.2000000000000002E-3</v>
      </c>
    </row>
    <row r="36" spans="2:21">
      <c r="B36" t="s">
        <v>440</v>
      </c>
      <c r="C36" t="s">
        <v>441</v>
      </c>
      <c r="D36" t="s">
        <v>100</v>
      </c>
      <c r="E36" t="s">
        <v>123</v>
      </c>
      <c r="F36" t="s">
        <v>438</v>
      </c>
      <c r="G36" t="s">
        <v>397</v>
      </c>
      <c r="H36" t="s">
        <v>417</v>
      </c>
      <c r="I36" t="s">
        <v>150</v>
      </c>
      <c r="J36" t="s">
        <v>337</v>
      </c>
      <c r="K36" s="77">
        <v>3.5</v>
      </c>
      <c r="L36" t="s">
        <v>102</v>
      </c>
      <c r="M36" s="78">
        <v>1.77E-2</v>
      </c>
      <c r="N36" s="78">
        <v>2.7699999999999999E-2</v>
      </c>
      <c r="O36" s="77">
        <v>1125323.7</v>
      </c>
      <c r="P36" s="77">
        <v>105.78</v>
      </c>
      <c r="Q36" s="77">
        <v>0</v>
      </c>
      <c r="R36" s="77">
        <v>1190.36740986</v>
      </c>
      <c r="S36" s="78">
        <v>4.0000000000000002E-4</v>
      </c>
      <c r="T36" s="78">
        <v>1.11E-2</v>
      </c>
      <c r="U36" s="78">
        <v>1.8E-3</v>
      </c>
    </row>
    <row r="37" spans="2:21">
      <c r="B37" t="s">
        <v>442</v>
      </c>
      <c r="C37" t="s">
        <v>443</v>
      </c>
      <c r="D37" t="s">
        <v>100</v>
      </c>
      <c r="E37" t="s">
        <v>123</v>
      </c>
      <c r="F37" t="s">
        <v>438</v>
      </c>
      <c r="G37" t="s">
        <v>397</v>
      </c>
      <c r="H37" t="s">
        <v>417</v>
      </c>
      <c r="I37" t="s">
        <v>150</v>
      </c>
      <c r="J37" t="s">
        <v>337</v>
      </c>
      <c r="K37" s="77">
        <v>6.76</v>
      </c>
      <c r="L37" t="s">
        <v>102</v>
      </c>
      <c r="M37" s="78">
        <v>2.4799999999999999E-2</v>
      </c>
      <c r="N37" s="78">
        <v>2.8899999999999999E-2</v>
      </c>
      <c r="O37" s="77">
        <v>1808742.73</v>
      </c>
      <c r="P37" s="77">
        <v>106.81</v>
      </c>
      <c r="Q37" s="77">
        <v>0</v>
      </c>
      <c r="R37" s="77">
        <v>1931.9181099130001</v>
      </c>
      <c r="S37" s="78">
        <v>5.0000000000000001E-4</v>
      </c>
      <c r="T37" s="78">
        <v>1.8100000000000002E-2</v>
      </c>
      <c r="U37" s="78">
        <v>2.8999999999999998E-3</v>
      </c>
    </row>
    <row r="38" spans="2:21">
      <c r="B38" t="s">
        <v>444</v>
      </c>
      <c r="C38" t="s">
        <v>445</v>
      </c>
      <c r="D38" t="s">
        <v>100</v>
      </c>
      <c r="E38" t="s">
        <v>123</v>
      </c>
      <c r="F38" t="s">
        <v>438</v>
      </c>
      <c r="G38" t="s">
        <v>397</v>
      </c>
      <c r="H38" t="s">
        <v>434</v>
      </c>
      <c r="I38" t="s">
        <v>209</v>
      </c>
      <c r="J38" t="s">
        <v>427</v>
      </c>
      <c r="K38" s="77">
        <v>8.17</v>
      </c>
      <c r="L38" t="s">
        <v>102</v>
      </c>
      <c r="M38" s="78">
        <v>8.9999999999999993E-3</v>
      </c>
      <c r="N38" s="78">
        <v>2.9700000000000001E-2</v>
      </c>
      <c r="O38" s="77">
        <v>903289.44</v>
      </c>
      <c r="P38" s="77">
        <v>91</v>
      </c>
      <c r="Q38" s="77">
        <v>0</v>
      </c>
      <c r="R38" s="77">
        <v>821.99339039999995</v>
      </c>
      <c r="S38" s="78">
        <v>5.0000000000000001E-4</v>
      </c>
      <c r="T38" s="78">
        <v>7.7000000000000002E-3</v>
      </c>
      <c r="U38" s="78">
        <v>1.1999999999999999E-3</v>
      </c>
    </row>
    <row r="39" spans="2:21">
      <c r="B39" t="s">
        <v>446</v>
      </c>
      <c r="C39" t="s">
        <v>447</v>
      </c>
      <c r="D39" t="s">
        <v>100</v>
      </c>
      <c r="E39" t="s">
        <v>123</v>
      </c>
      <c r="F39" t="s">
        <v>438</v>
      </c>
      <c r="G39" t="s">
        <v>397</v>
      </c>
      <c r="H39" t="s">
        <v>434</v>
      </c>
      <c r="I39" t="s">
        <v>209</v>
      </c>
      <c r="J39" t="s">
        <v>427</v>
      </c>
      <c r="K39" s="77">
        <v>11.59</v>
      </c>
      <c r="L39" t="s">
        <v>102</v>
      </c>
      <c r="M39" s="78">
        <v>8.9999999999999993E-3</v>
      </c>
      <c r="N39" s="78">
        <v>3.1800000000000002E-2</v>
      </c>
      <c r="O39" s="77">
        <v>1051668.69</v>
      </c>
      <c r="P39" s="77">
        <v>91.02</v>
      </c>
      <c r="Q39" s="77">
        <v>0</v>
      </c>
      <c r="R39" s="77">
        <v>957.22884163799995</v>
      </c>
      <c r="S39" s="78">
        <v>4.0000000000000002E-4</v>
      </c>
      <c r="T39" s="78">
        <v>8.9999999999999993E-3</v>
      </c>
      <c r="U39" s="78">
        <v>1.5E-3</v>
      </c>
    </row>
    <row r="40" spans="2:21">
      <c r="B40" t="s">
        <v>448</v>
      </c>
      <c r="C40" t="s">
        <v>449</v>
      </c>
      <c r="D40" t="s">
        <v>100</v>
      </c>
      <c r="E40" t="s">
        <v>123</v>
      </c>
      <c r="F40" t="s">
        <v>438</v>
      </c>
      <c r="G40" t="s">
        <v>397</v>
      </c>
      <c r="H40" t="s">
        <v>434</v>
      </c>
      <c r="I40" t="s">
        <v>209</v>
      </c>
      <c r="J40" t="s">
        <v>337</v>
      </c>
      <c r="K40" s="77">
        <v>1.5</v>
      </c>
      <c r="L40" t="s">
        <v>102</v>
      </c>
      <c r="M40" s="78">
        <v>6.4999999999999997E-3</v>
      </c>
      <c r="N40" s="78">
        <v>1.7399999999999999E-2</v>
      </c>
      <c r="O40" s="77">
        <v>66711.63</v>
      </c>
      <c r="P40" s="77">
        <v>107.22</v>
      </c>
      <c r="Q40" s="77">
        <v>36.700119999999998</v>
      </c>
      <c r="R40" s="77">
        <v>108.228329686</v>
      </c>
      <c r="S40" s="78">
        <v>2.0000000000000001E-4</v>
      </c>
      <c r="T40" s="78">
        <v>1E-3</v>
      </c>
      <c r="U40" s="78">
        <v>2.0000000000000001E-4</v>
      </c>
    </row>
    <row r="41" spans="2:21">
      <c r="B41" t="s">
        <v>450</v>
      </c>
      <c r="C41" t="s">
        <v>451</v>
      </c>
      <c r="D41" t="s">
        <v>100</v>
      </c>
      <c r="E41" t="s">
        <v>123</v>
      </c>
      <c r="F41" t="s">
        <v>406</v>
      </c>
      <c r="G41" t="s">
        <v>366</v>
      </c>
      <c r="H41" t="s">
        <v>417</v>
      </c>
      <c r="I41" t="s">
        <v>150</v>
      </c>
      <c r="J41" t="s">
        <v>452</v>
      </c>
      <c r="K41" s="77">
        <v>0.16</v>
      </c>
      <c r="L41" t="s">
        <v>102</v>
      </c>
      <c r="M41" s="78">
        <v>4.2000000000000003E-2</v>
      </c>
      <c r="N41" s="78">
        <v>1.0800000000000001E-2</v>
      </c>
      <c r="O41" s="77">
        <v>37056.550000000003</v>
      </c>
      <c r="P41" s="77">
        <v>115.61</v>
      </c>
      <c r="Q41" s="77">
        <v>0</v>
      </c>
      <c r="R41" s="77">
        <v>42.841077454999997</v>
      </c>
      <c r="S41" s="78">
        <v>1E-4</v>
      </c>
      <c r="T41" s="78">
        <v>4.0000000000000002E-4</v>
      </c>
      <c r="U41" s="78">
        <v>1E-4</v>
      </c>
    </row>
    <row r="42" spans="2:21">
      <c r="B42" t="s">
        <v>453</v>
      </c>
      <c r="C42" t="s">
        <v>454</v>
      </c>
      <c r="D42" t="s">
        <v>100</v>
      </c>
      <c r="E42" t="s">
        <v>123</v>
      </c>
      <c r="F42" t="s">
        <v>455</v>
      </c>
      <c r="G42" t="s">
        <v>397</v>
      </c>
      <c r="H42" t="s">
        <v>456</v>
      </c>
      <c r="I42" t="s">
        <v>209</v>
      </c>
      <c r="J42" t="s">
        <v>457</v>
      </c>
      <c r="K42" s="77">
        <v>4.16</v>
      </c>
      <c r="L42" t="s">
        <v>102</v>
      </c>
      <c r="M42" s="78">
        <v>5.0000000000000001E-3</v>
      </c>
      <c r="N42" s="78">
        <v>2.9100000000000001E-2</v>
      </c>
      <c r="O42" s="77">
        <v>385017.89</v>
      </c>
      <c r="P42" s="77">
        <v>98.42</v>
      </c>
      <c r="Q42" s="77">
        <v>0</v>
      </c>
      <c r="R42" s="77">
        <v>378.93460733799998</v>
      </c>
      <c r="S42" s="78">
        <v>2.0000000000000001E-4</v>
      </c>
      <c r="T42" s="78">
        <v>3.5000000000000001E-3</v>
      </c>
      <c r="U42" s="78">
        <v>5.9999999999999995E-4</v>
      </c>
    </row>
    <row r="43" spans="2:21">
      <c r="B43" t="s">
        <v>458</v>
      </c>
      <c r="C43" t="s">
        <v>459</v>
      </c>
      <c r="D43" t="s">
        <v>100</v>
      </c>
      <c r="E43" t="s">
        <v>123</v>
      </c>
      <c r="F43" t="s">
        <v>455</v>
      </c>
      <c r="G43" t="s">
        <v>397</v>
      </c>
      <c r="H43" t="s">
        <v>456</v>
      </c>
      <c r="I43" t="s">
        <v>209</v>
      </c>
      <c r="J43" t="s">
        <v>460</v>
      </c>
      <c r="K43" s="77">
        <v>6.6</v>
      </c>
      <c r="L43" t="s">
        <v>102</v>
      </c>
      <c r="M43" s="78">
        <v>5.8999999999999999E-3</v>
      </c>
      <c r="N43" s="78">
        <v>3.09E-2</v>
      </c>
      <c r="O43" s="77">
        <v>997146.1</v>
      </c>
      <c r="P43" s="77">
        <v>89.97</v>
      </c>
      <c r="Q43" s="77">
        <v>0</v>
      </c>
      <c r="R43" s="77">
        <v>897.13234617000001</v>
      </c>
      <c r="S43" s="78">
        <v>8.9999999999999998E-4</v>
      </c>
      <c r="T43" s="78">
        <v>8.3999999999999995E-3</v>
      </c>
      <c r="U43" s="78">
        <v>1.4E-3</v>
      </c>
    </row>
    <row r="44" spans="2:21">
      <c r="B44" t="s">
        <v>461</v>
      </c>
      <c r="C44" t="s">
        <v>462</v>
      </c>
      <c r="D44" t="s">
        <v>100</v>
      </c>
      <c r="E44" t="s">
        <v>123</v>
      </c>
      <c r="F44" t="s">
        <v>455</v>
      </c>
      <c r="G44" t="s">
        <v>397</v>
      </c>
      <c r="H44" t="s">
        <v>456</v>
      </c>
      <c r="I44" t="s">
        <v>209</v>
      </c>
      <c r="J44" t="s">
        <v>463</v>
      </c>
      <c r="K44" s="77">
        <v>1.93</v>
      </c>
      <c r="L44" t="s">
        <v>102</v>
      </c>
      <c r="M44" s="78">
        <v>4.7500000000000001E-2</v>
      </c>
      <c r="N44" s="78">
        <v>2.5399999999999999E-2</v>
      </c>
      <c r="O44" s="77">
        <v>263460.77</v>
      </c>
      <c r="P44" s="77">
        <v>137.91</v>
      </c>
      <c r="Q44" s="77">
        <v>127.155</v>
      </c>
      <c r="R44" s="77">
        <v>490.493747907</v>
      </c>
      <c r="S44" s="78">
        <v>2.9999999999999997E-4</v>
      </c>
      <c r="T44" s="78">
        <v>4.5999999999999999E-3</v>
      </c>
      <c r="U44" s="78">
        <v>6.9999999999999999E-4</v>
      </c>
    </row>
    <row r="45" spans="2:21">
      <c r="B45" t="s">
        <v>464</v>
      </c>
      <c r="C45" t="s">
        <v>465</v>
      </c>
      <c r="D45" t="s">
        <v>100</v>
      </c>
      <c r="E45" t="s">
        <v>123</v>
      </c>
      <c r="F45" t="s">
        <v>466</v>
      </c>
      <c r="G45" t="s">
        <v>397</v>
      </c>
      <c r="H45" t="s">
        <v>456</v>
      </c>
      <c r="I45" t="s">
        <v>209</v>
      </c>
      <c r="J45" t="s">
        <v>372</v>
      </c>
      <c r="K45" s="77">
        <v>6.91</v>
      </c>
      <c r="L45" t="s">
        <v>102</v>
      </c>
      <c r="M45" s="78">
        <v>3.5000000000000001E-3</v>
      </c>
      <c r="N45" s="78">
        <v>3.0099999999999998E-2</v>
      </c>
      <c r="O45" s="77">
        <v>1693713.22</v>
      </c>
      <c r="P45" s="77">
        <v>88.59</v>
      </c>
      <c r="Q45" s="77">
        <v>3.15421</v>
      </c>
      <c r="R45" s="77">
        <v>1503.6147515980001</v>
      </c>
      <c r="S45" s="78">
        <v>8.0000000000000004E-4</v>
      </c>
      <c r="T45" s="78">
        <v>1.41E-2</v>
      </c>
      <c r="U45" s="78">
        <v>2.3E-3</v>
      </c>
    </row>
    <row r="46" spans="2:21">
      <c r="B46" t="s">
        <v>467</v>
      </c>
      <c r="C46" t="s">
        <v>468</v>
      </c>
      <c r="D46" t="s">
        <v>100</v>
      </c>
      <c r="E46" t="s">
        <v>123</v>
      </c>
      <c r="F46" t="s">
        <v>466</v>
      </c>
      <c r="G46" t="s">
        <v>397</v>
      </c>
      <c r="H46" t="s">
        <v>456</v>
      </c>
      <c r="I46" t="s">
        <v>209</v>
      </c>
      <c r="J46" t="s">
        <v>469</v>
      </c>
      <c r="K46" s="77">
        <v>3.01</v>
      </c>
      <c r="L46" t="s">
        <v>102</v>
      </c>
      <c r="M46" s="78">
        <v>2.4E-2</v>
      </c>
      <c r="N46" s="78">
        <v>2.63E-2</v>
      </c>
      <c r="O46" s="77">
        <v>71661.679999999993</v>
      </c>
      <c r="P46" s="77">
        <v>108.91</v>
      </c>
      <c r="Q46" s="77">
        <v>0</v>
      </c>
      <c r="R46" s="77">
        <v>78.046735687999998</v>
      </c>
      <c r="S46" s="78">
        <v>1E-4</v>
      </c>
      <c r="T46" s="78">
        <v>6.9999999999999999E-4</v>
      </c>
      <c r="U46" s="78">
        <v>1E-4</v>
      </c>
    </row>
    <row r="47" spans="2:21">
      <c r="B47" t="s">
        <v>470</v>
      </c>
      <c r="C47" t="s">
        <v>471</v>
      </c>
      <c r="D47" t="s">
        <v>100</v>
      </c>
      <c r="E47" t="s">
        <v>123</v>
      </c>
      <c r="F47" t="s">
        <v>466</v>
      </c>
      <c r="G47" t="s">
        <v>397</v>
      </c>
      <c r="H47" t="s">
        <v>456</v>
      </c>
      <c r="I47" t="s">
        <v>209</v>
      </c>
      <c r="J47" t="s">
        <v>469</v>
      </c>
      <c r="K47" s="77">
        <v>4.13</v>
      </c>
      <c r="L47" t="s">
        <v>102</v>
      </c>
      <c r="M47" s="78">
        <v>2.5999999999999999E-2</v>
      </c>
      <c r="N47" s="78">
        <v>2.8400000000000002E-2</v>
      </c>
      <c r="O47" s="77">
        <v>374999.94</v>
      </c>
      <c r="P47" s="77">
        <v>109.24</v>
      </c>
      <c r="Q47" s="77">
        <v>0</v>
      </c>
      <c r="R47" s="77">
        <v>409.64993445599998</v>
      </c>
      <c r="S47" s="78">
        <v>6.9999999999999999E-4</v>
      </c>
      <c r="T47" s="78">
        <v>3.8E-3</v>
      </c>
      <c r="U47" s="78">
        <v>5.9999999999999995E-4</v>
      </c>
    </row>
    <row r="48" spans="2:21">
      <c r="B48" t="s">
        <v>472</v>
      </c>
      <c r="C48" t="s">
        <v>473</v>
      </c>
      <c r="D48" t="s">
        <v>100</v>
      </c>
      <c r="E48" t="s">
        <v>123</v>
      </c>
      <c r="F48" t="s">
        <v>466</v>
      </c>
      <c r="G48" t="s">
        <v>397</v>
      </c>
      <c r="H48" t="s">
        <v>456</v>
      </c>
      <c r="I48" t="s">
        <v>209</v>
      </c>
      <c r="J48" t="s">
        <v>474</v>
      </c>
      <c r="K48" s="77">
        <v>4.53</v>
      </c>
      <c r="L48" t="s">
        <v>102</v>
      </c>
      <c r="M48" s="78">
        <v>2.81E-2</v>
      </c>
      <c r="N48" s="78">
        <v>2.8299999999999999E-2</v>
      </c>
      <c r="O48" s="77">
        <v>48364.14</v>
      </c>
      <c r="P48" s="77">
        <v>111.05</v>
      </c>
      <c r="Q48" s="77">
        <v>0</v>
      </c>
      <c r="R48" s="77">
        <v>53.708377470000002</v>
      </c>
      <c r="S48" s="78">
        <v>1E-4</v>
      </c>
      <c r="T48" s="78">
        <v>5.0000000000000001E-4</v>
      </c>
      <c r="U48" s="78">
        <v>1E-4</v>
      </c>
    </row>
    <row r="49" spans="2:21">
      <c r="B49" t="s">
        <v>475</v>
      </c>
      <c r="C49" t="s">
        <v>476</v>
      </c>
      <c r="D49" t="s">
        <v>100</v>
      </c>
      <c r="E49" t="s">
        <v>123</v>
      </c>
      <c r="F49" t="s">
        <v>466</v>
      </c>
      <c r="G49" t="s">
        <v>397</v>
      </c>
      <c r="H49" t="s">
        <v>456</v>
      </c>
      <c r="I49" t="s">
        <v>209</v>
      </c>
      <c r="J49" t="s">
        <v>477</v>
      </c>
      <c r="K49" s="77">
        <v>2.6</v>
      </c>
      <c r="L49" t="s">
        <v>102</v>
      </c>
      <c r="M49" s="78">
        <v>3.6999999999999998E-2</v>
      </c>
      <c r="N49" s="78">
        <v>2.6800000000000001E-2</v>
      </c>
      <c r="O49" s="77">
        <v>32650.720000000001</v>
      </c>
      <c r="P49" s="77">
        <v>113.01</v>
      </c>
      <c r="Q49" s="77">
        <v>0</v>
      </c>
      <c r="R49" s="77">
        <v>36.898578671999999</v>
      </c>
      <c r="S49" s="78">
        <v>1E-4</v>
      </c>
      <c r="T49" s="78">
        <v>2.9999999999999997E-4</v>
      </c>
      <c r="U49" s="78">
        <v>1E-4</v>
      </c>
    </row>
    <row r="50" spans="2:21">
      <c r="B50" t="s">
        <v>478</v>
      </c>
      <c r="C50" t="s">
        <v>479</v>
      </c>
      <c r="D50" t="s">
        <v>100</v>
      </c>
      <c r="E50" t="s">
        <v>123</v>
      </c>
      <c r="F50" t="s">
        <v>480</v>
      </c>
      <c r="G50" t="s">
        <v>397</v>
      </c>
      <c r="H50" t="s">
        <v>456</v>
      </c>
      <c r="I50" t="s">
        <v>209</v>
      </c>
      <c r="J50" t="s">
        <v>331</v>
      </c>
      <c r="K50" s="77">
        <v>4.8600000000000003</v>
      </c>
      <c r="L50" t="s">
        <v>102</v>
      </c>
      <c r="M50" s="78">
        <v>6.4999999999999997E-3</v>
      </c>
      <c r="N50" s="78">
        <v>2.5999999999999999E-2</v>
      </c>
      <c r="O50" s="77">
        <v>334164.09999999998</v>
      </c>
      <c r="P50" s="77">
        <v>99.21</v>
      </c>
      <c r="Q50" s="77">
        <v>0</v>
      </c>
      <c r="R50" s="77">
        <v>331.52420360999997</v>
      </c>
      <c r="S50" s="78">
        <v>6.9999999999999999E-4</v>
      </c>
      <c r="T50" s="78">
        <v>3.0999999999999999E-3</v>
      </c>
      <c r="U50" s="78">
        <v>5.0000000000000001E-4</v>
      </c>
    </row>
    <row r="51" spans="2:21">
      <c r="B51" t="s">
        <v>481</v>
      </c>
      <c r="C51" t="s">
        <v>482</v>
      </c>
      <c r="D51" t="s">
        <v>100</v>
      </c>
      <c r="E51" t="s">
        <v>123</v>
      </c>
      <c r="F51" t="s">
        <v>480</v>
      </c>
      <c r="G51" t="s">
        <v>397</v>
      </c>
      <c r="H51" t="s">
        <v>456</v>
      </c>
      <c r="I51" t="s">
        <v>209</v>
      </c>
      <c r="J51" t="s">
        <v>460</v>
      </c>
      <c r="K51" s="77">
        <v>5.57</v>
      </c>
      <c r="L51" t="s">
        <v>102</v>
      </c>
      <c r="M51" s="78">
        <v>1.43E-2</v>
      </c>
      <c r="N51" s="78">
        <v>2.81E-2</v>
      </c>
      <c r="O51" s="77">
        <v>5370.79</v>
      </c>
      <c r="P51" s="77">
        <v>101.43</v>
      </c>
      <c r="Q51" s="77">
        <v>0</v>
      </c>
      <c r="R51" s="77">
        <v>5.4475922969999999</v>
      </c>
      <c r="S51" s="78">
        <v>0</v>
      </c>
      <c r="T51" s="78">
        <v>1E-4</v>
      </c>
      <c r="U51" s="78">
        <v>0</v>
      </c>
    </row>
    <row r="52" spans="2:21">
      <c r="B52" t="s">
        <v>483</v>
      </c>
      <c r="C52" t="s">
        <v>484</v>
      </c>
      <c r="D52" t="s">
        <v>100</v>
      </c>
      <c r="E52" t="s">
        <v>123</v>
      </c>
      <c r="F52" t="s">
        <v>480</v>
      </c>
      <c r="G52" t="s">
        <v>397</v>
      </c>
      <c r="H52" t="s">
        <v>456</v>
      </c>
      <c r="I52" t="s">
        <v>209</v>
      </c>
      <c r="J52" t="s">
        <v>485</v>
      </c>
      <c r="K52" s="77">
        <v>0.16</v>
      </c>
      <c r="L52" t="s">
        <v>102</v>
      </c>
      <c r="M52" s="78">
        <v>5.8500000000000003E-2</v>
      </c>
      <c r="N52" s="78">
        <v>1.52E-2</v>
      </c>
      <c r="O52" s="77">
        <v>0.01</v>
      </c>
      <c r="P52" s="77">
        <v>121.19</v>
      </c>
      <c r="Q52" s="77">
        <v>0</v>
      </c>
      <c r="R52" s="77">
        <v>1.2119E-5</v>
      </c>
      <c r="S52" s="78">
        <v>0</v>
      </c>
      <c r="T52" s="78">
        <v>0</v>
      </c>
      <c r="U52" s="78">
        <v>0</v>
      </c>
    </row>
    <row r="53" spans="2:21">
      <c r="B53" t="s">
        <v>486</v>
      </c>
      <c r="C53" t="s">
        <v>487</v>
      </c>
      <c r="D53" t="s">
        <v>100</v>
      </c>
      <c r="E53" t="s">
        <v>123</v>
      </c>
      <c r="F53" t="s">
        <v>480</v>
      </c>
      <c r="G53" t="s">
        <v>397</v>
      </c>
      <c r="H53" t="s">
        <v>456</v>
      </c>
      <c r="I53" t="s">
        <v>209</v>
      </c>
      <c r="J53" t="s">
        <v>337</v>
      </c>
      <c r="K53" s="77">
        <v>0.53</v>
      </c>
      <c r="L53" t="s">
        <v>102</v>
      </c>
      <c r="M53" s="78">
        <v>4.9000000000000002E-2</v>
      </c>
      <c r="N53" s="78">
        <v>1.9900000000000001E-2</v>
      </c>
      <c r="O53" s="77">
        <v>75357.149999999994</v>
      </c>
      <c r="P53" s="77">
        <v>113.88</v>
      </c>
      <c r="Q53" s="77">
        <v>2.0737000000000001</v>
      </c>
      <c r="R53" s="77">
        <v>87.890422419999993</v>
      </c>
      <c r="S53" s="78">
        <v>5.9999999999999995E-4</v>
      </c>
      <c r="T53" s="78">
        <v>8.0000000000000004E-4</v>
      </c>
      <c r="U53" s="78">
        <v>1E-4</v>
      </c>
    </row>
    <row r="54" spans="2:21">
      <c r="B54" t="s">
        <v>488</v>
      </c>
      <c r="C54" t="s">
        <v>489</v>
      </c>
      <c r="D54" t="s">
        <v>100</v>
      </c>
      <c r="E54" t="s">
        <v>123</v>
      </c>
      <c r="F54" t="s">
        <v>480</v>
      </c>
      <c r="G54" t="s">
        <v>397</v>
      </c>
      <c r="H54" t="s">
        <v>456</v>
      </c>
      <c r="I54" t="s">
        <v>209</v>
      </c>
      <c r="J54" t="s">
        <v>490</v>
      </c>
      <c r="K54" s="77">
        <v>2.1800000000000002</v>
      </c>
      <c r="L54" t="s">
        <v>102</v>
      </c>
      <c r="M54" s="78">
        <v>1.7600000000000001E-2</v>
      </c>
      <c r="N54" s="78">
        <v>2.41E-2</v>
      </c>
      <c r="O54" s="77">
        <v>594184.5</v>
      </c>
      <c r="P54" s="77">
        <v>109.65</v>
      </c>
      <c r="Q54" s="77">
        <v>0</v>
      </c>
      <c r="R54" s="77">
        <v>651.52330425000002</v>
      </c>
      <c r="S54" s="78">
        <v>4.0000000000000002E-4</v>
      </c>
      <c r="T54" s="78">
        <v>6.1000000000000004E-3</v>
      </c>
      <c r="U54" s="78">
        <v>1E-3</v>
      </c>
    </row>
    <row r="55" spans="2:21">
      <c r="B55" t="s">
        <v>491</v>
      </c>
      <c r="C55" t="s">
        <v>492</v>
      </c>
      <c r="D55" t="s">
        <v>100</v>
      </c>
      <c r="E55" t="s">
        <v>123</v>
      </c>
      <c r="F55" t="s">
        <v>480</v>
      </c>
      <c r="G55" t="s">
        <v>397</v>
      </c>
      <c r="H55" t="s">
        <v>456</v>
      </c>
      <c r="I55" t="s">
        <v>209</v>
      </c>
      <c r="J55" t="s">
        <v>493</v>
      </c>
      <c r="K55" s="77">
        <v>2.85</v>
      </c>
      <c r="L55" t="s">
        <v>102</v>
      </c>
      <c r="M55" s="78">
        <v>2.1499999999999998E-2</v>
      </c>
      <c r="N55" s="78">
        <v>2.6100000000000002E-2</v>
      </c>
      <c r="O55" s="77">
        <v>724497.87</v>
      </c>
      <c r="P55" s="77">
        <v>110.57</v>
      </c>
      <c r="Q55" s="77">
        <v>0</v>
      </c>
      <c r="R55" s="77">
        <v>801.07729485899995</v>
      </c>
      <c r="S55" s="78">
        <v>5.9999999999999995E-4</v>
      </c>
      <c r="T55" s="78">
        <v>7.4999999999999997E-3</v>
      </c>
      <c r="U55" s="78">
        <v>1.1999999999999999E-3</v>
      </c>
    </row>
    <row r="56" spans="2:21">
      <c r="B56" t="s">
        <v>494</v>
      </c>
      <c r="C56" t="s">
        <v>495</v>
      </c>
      <c r="D56" t="s">
        <v>100</v>
      </c>
      <c r="E56" t="s">
        <v>123</v>
      </c>
      <c r="F56" t="s">
        <v>480</v>
      </c>
      <c r="G56" t="s">
        <v>397</v>
      </c>
      <c r="H56" t="s">
        <v>456</v>
      </c>
      <c r="I56" t="s">
        <v>209</v>
      </c>
      <c r="J56" t="s">
        <v>496</v>
      </c>
      <c r="K56" s="77">
        <v>4.4000000000000004</v>
      </c>
      <c r="L56" t="s">
        <v>102</v>
      </c>
      <c r="M56" s="78">
        <v>2.2499999999999999E-2</v>
      </c>
      <c r="N56" s="78">
        <v>2.93E-2</v>
      </c>
      <c r="O56" s="77">
        <v>978275.43</v>
      </c>
      <c r="P56" s="77">
        <v>107.83</v>
      </c>
      <c r="Q56" s="77">
        <v>0</v>
      </c>
      <c r="R56" s="77">
        <v>1054.874396169</v>
      </c>
      <c r="S56" s="78">
        <v>8.9999999999999998E-4</v>
      </c>
      <c r="T56" s="78">
        <v>9.9000000000000008E-3</v>
      </c>
      <c r="U56" s="78">
        <v>1.6000000000000001E-3</v>
      </c>
    </row>
    <row r="57" spans="2:21">
      <c r="B57" t="s">
        <v>497</v>
      </c>
      <c r="C57" t="s">
        <v>498</v>
      </c>
      <c r="D57" t="s">
        <v>100</v>
      </c>
      <c r="E57" t="s">
        <v>123</v>
      </c>
      <c r="F57" t="s">
        <v>480</v>
      </c>
      <c r="G57" t="s">
        <v>397</v>
      </c>
      <c r="H57" t="s">
        <v>456</v>
      </c>
      <c r="I57" t="s">
        <v>209</v>
      </c>
      <c r="J57" t="s">
        <v>499</v>
      </c>
      <c r="K57" s="77">
        <v>6.33</v>
      </c>
      <c r="L57" t="s">
        <v>102</v>
      </c>
      <c r="M57" s="78">
        <v>2.5000000000000001E-3</v>
      </c>
      <c r="N57" s="78">
        <v>2.9000000000000001E-2</v>
      </c>
      <c r="O57" s="77">
        <v>792952.23</v>
      </c>
      <c r="P57" s="77">
        <v>90.61</v>
      </c>
      <c r="Q57" s="77">
        <v>0</v>
      </c>
      <c r="R57" s="77">
        <v>718.49401560299998</v>
      </c>
      <c r="S57" s="78">
        <v>5.9999999999999995E-4</v>
      </c>
      <c r="T57" s="78">
        <v>6.7000000000000002E-3</v>
      </c>
      <c r="U57" s="78">
        <v>1.1000000000000001E-3</v>
      </c>
    </row>
    <row r="58" spans="2:21">
      <c r="B58" t="s">
        <v>500</v>
      </c>
      <c r="C58" t="s">
        <v>501</v>
      </c>
      <c r="D58" t="s">
        <v>100</v>
      </c>
      <c r="E58" t="s">
        <v>123</v>
      </c>
      <c r="F58" t="s">
        <v>480</v>
      </c>
      <c r="G58" t="s">
        <v>397</v>
      </c>
      <c r="H58" t="s">
        <v>456</v>
      </c>
      <c r="I58" t="s">
        <v>209</v>
      </c>
      <c r="J58" t="s">
        <v>502</v>
      </c>
      <c r="K58" s="77">
        <v>3.69</v>
      </c>
      <c r="L58" t="s">
        <v>102</v>
      </c>
      <c r="M58" s="78">
        <v>2.35E-2</v>
      </c>
      <c r="N58" s="78">
        <v>2.64E-2</v>
      </c>
      <c r="O58" s="77">
        <v>660072.42000000004</v>
      </c>
      <c r="P58" s="77">
        <v>109.18</v>
      </c>
      <c r="Q58" s="77">
        <v>17.019030000000001</v>
      </c>
      <c r="R58" s="77">
        <v>737.68609815599996</v>
      </c>
      <c r="S58" s="78">
        <v>8.9999999999999998E-4</v>
      </c>
      <c r="T58" s="78">
        <v>6.8999999999999999E-3</v>
      </c>
      <c r="U58" s="78">
        <v>1.1000000000000001E-3</v>
      </c>
    </row>
    <row r="59" spans="2:21">
      <c r="B59" t="s">
        <v>503</v>
      </c>
      <c r="C59" t="s">
        <v>504</v>
      </c>
      <c r="D59" t="s">
        <v>100</v>
      </c>
      <c r="E59" t="s">
        <v>123</v>
      </c>
      <c r="F59" t="s">
        <v>505</v>
      </c>
      <c r="G59" t="s">
        <v>397</v>
      </c>
      <c r="H59" t="s">
        <v>456</v>
      </c>
      <c r="I59" t="s">
        <v>209</v>
      </c>
      <c r="J59" t="s">
        <v>506</v>
      </c>
      <c r="K59" s="77">
        <v>3.44</v>
      </c>
      <c r="L59" t="s">
        <v>102</v>
      </c>
      <c r="M59" s="78">
        <v>1.4200000000000001E-2</v>
      </c>
      <c r="N59" s="78">
        <v>2.92E-2</v>
      </c>
      <c r="O59" s="77">
        <v>552135.74</v>
      </c>
      <c r="P59" s="77">
        <v>104.19</v>
      </c>
      <c r="Q59" s="77">
        <v>0</v>
      </c>
      <c r="R59" s="77">
        <v>575.27022750599997</v>
      </c>
      <c r="S59" s="78">
        <v>5.9999999999999995E-4</v>
      </c>
      <c r="T59" s="78">
        <v>5.4000000000000003E-3</v>
      </c>
      <c r="U59" s="78">
        <v>8.9999999999999998E-4</v>
      </c>
    </row>
    <row r="60" spans="2:21">
      <c r="B60" t="s">
        <v>507</v>
      </c>
      <c r="C60" t="s">
        <v>508</v>
      </c>
      <c r="D60" t="s">
        <v>100</v>
      </c>
      <c r="E60" t="s">
        <v>123</v>
      </c>
      <c r="F60" t="s">
        <v>509</v>
      </c>
      <c r="G60" t="s">
        <v>397</v>
      </c>
      <c r="H60" t="s">
        <v>456</v>
      </c>
      <c r="I60" t="s">
        <v>209</v>
      </c>
      <c r="J60" t="s">
        <v>510</v>
      </c>
      <c r="K60" s="77">
        <v>0.97</v>
      </c>
      <c r="L60" t="s">
        <v>102</v>
      </c>
      <c r="M60" s="78">
        <v>0.04</v>
      </c>
      <c r="N60" s="78">
        <v>1.8499999999999999E-2</v>
      </c>
      <c r="O60" s="77">
        <v>18816.490000000002</v>
      </c>
      <c r="P60" s="77">
        <v>111.11</v>
      </c>
      <c r="Q60" s="77">
        <v>0</v>
      </c>
      <c r="R60" s="77">
        <v>20.907002039000002</v>
      </c>
      <c r="S60" s="78">
        <v>1E-4</v>
      </c>
      <c r="T60" s="78">
        <v>2.0000000000000001E-4</v>
      </c>
      <c r="U60" s="78">
        <v>0</v>
      </c>
    </row>
    <row r="61" spans="2:21">
      <c r="B61" t="s">
        <v>511</v>
      </c>
      <c r="C61" t="s">
        <v>512</v>
      </c>
      <c r="D61" t="s">
        <v>100</v>
      </c>
      <c r="E61" t="s">
        <v>123</v>
      </c>
      <c r="F61" t="s">
        <v>509</v>
      </c>
      <c r="G61" t="s">
        <v>397</v>
      </c>
      <c r="H61" t="s">
        <v>456</v>
      </c>
      <c r="I61" t="s">
        <v>209</v>
      </c>
      <c r="J61" t="s">
        <v>513</v>
      </c>
      <c r="K61" s="77">
        <v>4.66</v>
      </c>
      <c r="L61" t="s">
        <v>102</v>
      </c>
      <c r="M61" s="78">
        <v>3.5000000000000003E-2</v>
      </c>
      <c r="N61" s="78">
        <v>2.7900000000000001E-2</v>
      </c>
      <c r="O61" s="77">
        <v>218921.69</v>
      </c>
      <c r="P61" s="77">
        <v>114.59</v>
      </c>
      <c r="Q61" s="77">
        <v>0</v>
      </c>
      <c r="R61" s="77">
        <v>250.862364571</v>
      </c>
      <c r="S61" s="78">
        <v>2.0000000000000001E-4</v>
      </c>
      <c r="T61" s="78">
        <v>2.3E-3</v>
      </c>
      <c r="U61" s="78">
        <v>4.0000000000000002E-4</v>
      </c>
    </row>
    <row r="62" spans="2:21">
      <c r="B62" t="s">
        <v>514</v>
      </c>
      <c r="C62" t="s">
        <v>515</v>
      </c>
      <c r="D62" t="s">
        <v>100</v>
      </c>
      <c r="E62" t="s">
        <v>123</v>
      </c>
      <c r="F62" t="s">
        <v>509</v>
      </c>
      <c r="G62" t="s">
        <v>397</v>
      </c>
      <c r="H62" t="s">
        <v>456</v>
      </c>
      <c r="I62" t="s">
        <v>209</v>
      </c>
      <c r="J62" t="s">
        <v>460</v>
      </c>
      <c r="K62" s="77">
        <v>6.94</v>
      </c>
      <c r="L62" t="s">
        <v>102</v>
      </c>
      <c r="M62" s="78">
        <v>2.5000000000000001E-2</v>
      </c>
      <c r="N62" s="78">
        <v>2.8799999999999999E-2</v>
      </c>
      <c r="O62" s="77">
        <v>396180.73</v>
      </c>
      <c r="P62" s="77">
        <v>106.35</v>
      </c>
      <c r="Q62" s="77">
        <v>0</v>
      </c>
      <c r="R62" s="77">
        <v>421.33820635500001</v>
      </c>
      <c r="S62" s="78">
        <v>5.9999999999999995E-4</v>
      </c>
      <c r="T62" s="78">
        <v>3.8999999999999998E-3</v>
      </c>
      <c r="U62" s="78">
        <v>5.9999999999999995E-4</v>
      </c>
    </row>
    <row r="63" spans="2:21">
      <c r="B63" t="s">
        <v>516</v>
      </c>
      <c r="C63" t="s">
        <v>517</v>
      </c>
      <c r="D63" t="s">
        <v>100</v>
      </c>
      <c r="E63" t="s">
        <v>123</v>
      </c>
      <c r="F63" t="s">
        <v>509</v>
      </c>
      <c r="G63" t="s">
        <v>397</v>
      </c>
      <c r="H63" t="s">
        <v>456</v>
      </c>
      <c r="I63" t="s">
        <v>209</v>
      </c>
      <c r="J63" t="s">
        <v>518</v>
      </c>
      <c r="K63" s="77">
        <v>3.3</v>
      </c>
      <c r="L63" t="s">
        <v>102</v>
      </c>
      <c r="M63" s="78">
        <v>0.04</v>
      </c>
      <c r="N63" s="78">
        <v>2.7E-2</v>
      </c>
      <c r="O63" s="77">
        <v>713712.21</v>
      </c>
      <c r="P63" s="77">
        <v>114.48</v>
      </c>
      <c r="Q63" s="77">
        <v>0</v>
      </c>
      <c r="R63" s="77">
        <v>817.057738008</v>
      </c>
      <c r="S63" s="78">
        <v>8.0000000000000004E-4</v>
      </c>
      <c r="T63" s="78">
        <v>7.6E-3</v>
      </c>
      <c r="U63" s="78">
        <v>1.1999999999999999E-3</v>
      </c>
    </row>
    <row r="64" spans="2:21">
      <c r="B64" t="s">
        <v>519</v>
      </c>
      <c r="C64" t="s">
        <v>520</v>
      </c>
      <c r="D64" t="s">
        <v>100</v>
      </c>
      <c r="E64" t="s">
        <v>123</v>
      </c>
      <c r="F64" t="s">
        <v>521</v>
      </c>
      <c r="G64" t="s">
        <v>397</v>
      </c>
      <c r="H64" t="s">
        <v>456</v>
      </c>
      <c r="I64" t="s">
        <v>209</v>
      </c>
      <c r="J64" t="s">
        <v>439</v>
      </c>
      <c r="K64" s="77">
        <v>3.12</v>
      </c>
      <c r="L64" t="s">
        <v>102</v>
      </c>
      <c r="M64" s="78">
        <v>2.3400000000000001E-2</v>
      </c>
      <c r="N64" s="78">
        <v>2.75E-2</v>
      </c>
      <c r="O64" s="77">
        <v>551096.29</v>
      </c>
      <c r="P64" s="77">
        <v>107.6</v>
      </c>
      <c r="Q64" s="77">
        <v>0</v>
      </c>
      <c r="R64" s="77">
        <v>592.97960804000002</v>
      </c>
      <c r="S64" s="78">
        <v>2.0000000000000001E-4</v>
      </c>
      <c r="T64" s="78">
        <v>5.4999999999999997E-3</v>
      </c>
      <c r="U64" s="78">
        <v>8.9999999999999998E-4</v>
      </c>
    </row>
    <row r="65" spans="2:21">
      <c r="B65" t="s">
        <v>522</v>
      </c>
      <c r="C65" t="s">
        <v>523</v>
      </c>
      <c r="D65" t="s">
        <v>100</v>
      </c>
      <c r="E65" t="s">
        <v>123</v>
      </c>
      <c r="F65" t="s">
        <v>524</v>
      </c>
      <c r="G65" t="s">
        <v>397</v>
      </c>
      <c r="H65" t="s">
        <v>525</v>
      </c>
      <c r="I65" t="s">
        <v>150</v>
      </c>
      <c r="J65" t="s">
        <v>526</v>
      </c>
      <c r="K65" s="77">
        <v>2.41</v>
      </c>
      <c r="L65" t="s">
        <v>102</v>
      </c>
      <c r="M65" s="78">
        <v>3.2000000000000001E-2</v>
      </c>
      <c r="N65" s="78">
        <v>2.6200000000000001E-2</v>
      </c>
      <c r="O65" s="77">
        <v>850492.02</v>
      </c>
      <c r="P65" s="77">
        <v>112.84</v>
      </c>
      <c r="Q65" s="77">
        <v>0</v>
      </c>
      <c r="R65" s="77">
        <v>959.69519536799999</v>
      </c>
      <c r="S65" s="78">
        <v>5.0000000000000001E-4</v>
      </c>
      <c r="T65" s="78">
        <v>8.9999999999999993E-3</v>
      </c>
      <c r="U65" s="78">
        <v>1.5E-3</v>
      </c>
    </row>
    <row r="66" spans="2:21">
      <c r="B66" t="s">
        <v>527</v>
      </c>
      <c r="C66" t="s">
        <v>528</v>
      </c>
      <c r="D66" t="s">
        <v>100</v>
      </c>
      <c r="E66" t="s">
        <v>123</v>
      </c>
      <c r="F66" t="s">
        <v>524</v>
      </c>
      <c r="G66" t="s">
        <v>397</v>
      </c>
      <c r="H66" t="s">
        <v>525</v>
      </c>
      <c r="I66" t="s">
        <v>150</v>
      </c>
      <c r="J66" t="s">
        <v>529</v>
      </c>
      <c r="K66" s="77">
        <v>4.75</v>
      </c>
      <c r="L66" t="s">
        <v>102</v>
      </c>
      <c r="M66" s="78">
        <v>1.14E-2</v>
      </c>
      <c r="N66" s="78">
        <v>2.8199999999999999E-2</v>
      </c>
      <c r="O66" s="77">
        <v>674255.1</v>
      </c>
      <c r="P66" s="77">
        <v>99.8</v>
      </c>
      <c r="Q66" s="77">
        <v>0</v>
      </c>
      <c r="R66" s="77">
        <v>672.90658980000001</v>
      </c>
      <c r="S66" s="78">
        <v>2.9999999999999997E-4</v>
      </c>
      <c r="T66" s="78">
        <v>6.3E-3</v>
      </c>
      <c r="U66" s="78">
        <v>1E-3</v>
      </c>
    </row>
    <row r="67" spans="2:21">
      <c r="B67" t="s">
        <v>530</v>
      </c>
      <c r="C67" t="s">
        <v>531</v>
      </c>
      <c r="D67" t="s">
        <v>100</v>
      </c>
      <c r="E67" t="s">
        <v>123</v>
      </c>
      <c r="F67" t="s">
        <v>524</v>
      </c>
      <c r="G67" t="s">
        <v>397</v>
      </c>
      <c r="H67" t="s">
        <v>456</v>
      </c>
      <c r="I67" t="s">
        <v>209</v>
      </c>
      <c r="J67" t="s">
        <v>532</v>
      </c>
      <c r="K67" s="77">
        <v>7</v>
      </c>
      <c r="L67" t="s">
        <v>102</v>
      </c>
      <c r="M67" s="78">
        <v>9.1999999999999998E-3</v>
      </c>
      <c r="N67" s="78">
        <v>3.1199999999999999E-2</v>
      </c>
      <c r="O67" s="77">
        <v>908473.09</v>
      </c>
      <c r="P67" s="77">
        <v>94.02</v>
      </c>
      <c r="Q67" s="77">
        <v>0</v>
      </c>
      <c r="R67" s="77">
        <v>854.14639921800006</v>
      </c>
      <c r="S67" s="78">
        <v>5.0000000000000001E-4</v>
      </c>
      <c r="T67" s="78">
        <v>8.0000000000000002E-3</v>
      </c>
      <c r="U67" s="78">
        <v>1.2999999999999999E-3</v>
      </c>
    </row>
    <row r="68" spans="2:21">
      <c r="B68" t="s">
        <v>533</v>
      </c>
      <c r="C68" t="s">
        <v>534</v>
      </c>
      <c r="D68" t="s">
        <v>100</v>
      </c>
      <c r="E68" t="s">
        <v>123</v>
      </c>
      <c r="F68" t="s">
        <v>521</v>
      </c>
      <c r="G68" t="s">
        <v>397</v>
      </c>
      <c r="H68" t="s">
        <v>456</v>
      </c>
      <c r="I68" t="s">
        <v>209</v>
      </c>
      <c r="J68" t="s">
        <v>535</v>
      </c>
      <c r="K68" s="77">
        <v>5.94</v>
      </c>
      <c r="L68" t="s">
        <v>102</v>
      </c>
      <c r="M68" s="78">
        <v>6.4999999999999997E-3</v>
      </c>
      <c r="N68" s="78">
        <v>2.9000000000000001E-2</v>
      </c>
      <c r="O68" s="77">
        <v>1249903.3</v>
      </c>
      <c r="P68" s="77">
        <v>94.73</v>
      </c>
      <c r="Q68" s="77">
        <v>0</v>
      </c>
      <c r="R68" s="77">
        <v>1184.03339609</v>
      </c>
      <c r="S68" s="78">
        <v>5.0000000000000001E-4</v>
      </c>
      <c r="T68" s="78">
        <v>1.11E-2</v>
      </c>
      <c r="U68" s="78">
        <v>1.8E-3</v>
      </c>
    </row>
    <row r="69" spans="2:21">
      <c r="B69" t="s">
        <v>536</v>
      </c>
      <c r="C69" t="s">
        <v>537</v>
      </c>
      <c r="D69" t="s">
        <v>100</v>
      </c>
      <c r="E69" t="s">
        <v>123</v>
      </c>
      <c r="F69" t="s">
        <v>538</v>
      </c>
      <c r="G69" t="s">
        <v>397</v>
      </c>
      <c r="H69" t="s">
        <v>539</v>
      </c>
      <c r="I69" t="s">
        <v>216</v>
      </c>
      <c r="J69" t="s">
        <v>540</v>
      </c>
      <c r="K69" s="77">
        <v>2.54</v>
      </c>
      <c r="L69" t="s">
        <v>102</v>
      </c>
      <c r="M69" s="78">
        <v>1.34E-2</v>
      </c>
      <c r="N69" s="78">
        <v>2.6800000000000001E-2</v>
      </c>
      <c r="O69" s="77">
        <v>157536.94</v>
      </c>
      <c r="P69" s="77">
        <v>107.12</v>
      </c>
      <c r="Q69" s="77">
        <v>0</v>
      </c>
      <c r="R69" s="77">
        <v>168.75357012800001</v>
      </c>
      <c r="S69" s="78">
        <v>2.9999999999999997E-4</v>
      </c>
      <c r="T69" s="78">
        <v>1.6000000000000001E-3</v>
      </c>
      <c r="U69" s="78">
        <v>2.9999999999999997E-4</v>
      </c>
    </row>
    <row r="70" spans="2:21">
      <c r="B70" t="s">
        <v>541</v>
      </c>
      <c r="C70" t="s">
        <v>542</v>
      </c>
      <c r="D70" t="s">
        <v>100</v>
      </c>
      <c r="E70" t="s">
        <v>123</v>
      </c>
      <c r="F70" t="s">
        <v>538</v>
      </c>
      <c r="G70" t="s">
        <v>397</v>
      </c>
      <c r="H70" t="s">
        <v>456</v>
      </c>
      <c r="I70" t="s">
        <v>209</v>
      </c>
      <c r="J70" t="s">
        <v>543</v>
      </c>
      <c r="K70" s="77">
        <v>2.52</v>
      </c>
      <c r="L70" t="s">
        <v>102</v>
      </c>
      <c r="M70" s="78">
        <v>2E-3</v>
      </c>
      <c r="N70" s="78">
        <v>2.3599999999999999E-2</v>
      </c>
      <c r="O70" s="77">
        <v>314097.71000000002</v>
      </c>
      <c r="P70" s="77">
        <v>102.3</v>
      </c>
      <c r="Q70" s="77">
        <v>0</v>
      </c>
      <c r="R70" s="77">
        <v>321.32195732999998</v>
      </c>
      <c r="S70" s="78">
        <v>1E-3</v>
      </c>
      <c r="T70" s="78">
        <v>3.0000000000000001E-3</v>
      </c>
      <c r="U70" s="78">
        <v>5.0000000000000001E-4</v>
      </c>
    </row>
    <row r="71" spans="2:21">
      <c r="B71" t="s">
        <v>544</v>
      </c>
      <c r="C71" t="s">
        <v>545</v>
      </c>
      <c r="D71" t="s">
        <v>100</v>
      </c>
      <c r="E71" t="s">
        <v>123</v>
      </c>
      <c r="F71" t="s">
        <v>538</v>
      </c>
      <c r="G71" t="s">
        <v>397</v>
      </c>
      <c r="H71" t="s">
        <v>456</v>
      </c>
      <c r="I71" t="s">
        <v>209</v>
      </c>
      <c r="J71" t="s">
        <v>546</v>
      </c>
      <c r="K71" s="77">
        <v>4.05</v>
      </c>
      <c r="L71" t="s">
        <v>102</v>
      </c>
      <c r="M71" s="78">
        <v>1.8200000000000001E-2</v>
      </c>
      <c r="N71" s="78">
        <v>2.75E-2</v>
      </c>
      <c r="O71" s="77">
        <v>393405.23</v>
      </c>
      <c r="P71" s="77">
        <v>105.81</v>
      </c>
      <c r="Q71" s="77">
        <v>0</v>
      </c>
      <c r="R71" s="77">
        <v>416.26207386300001</v>
      </c>
      <c r="S71" s="78">
        <v>1E-3</v>
      </c>
      <c r="T71" s="78">
        <v>3.8999999999999998E-3</v>
      </c>
      <c r="U71" s="78">
        <v>5.9999999999999995E-4</v>
      </c>
    </row>
    <row r="72" spans="2:21">
      <c r="B72" t="s">
        <v>547</v>
      </c>
      <c r="C72" t="s">
        <v>548</v>
      </c>
      <c r="D72" t="s">
        <v>100</v>
      </c>
      <c r="E72" t="s">
        <v>123</v>
      </c>
      <c r="F72" t="s">
        <v>549</v>
      </c>
      <c r="G72" t="s">
        <v>397</v>
      </c>
      <c r="H72" t="s">
        <v>525</v>
      </c>
      <c r="I72" t="s">
        <v>150</v>
      </c>
      <c r="J72" t="s">
        <v>550</v>
      </c>
      <c r="K72" s="77">
        <v>3.29</v>
      </c>
      <c r="L72" t="s">
        <v>102</v>
      </c>
      <c r="M72" s="78">
        <v>1.5800000000000002E-2</v>
      </c>
      <c r="N72" s="78">
        <v>2.3900000000000001E-2</v>
      </c>
      <c r="O72" s="77">
        <v>423044.56</v>
      </c>
      <c r="P72" s="77">
        <v>107.88</v>
      </c>
      <c r="Q72" s="77">
        <v>0</v>
      </c>
      <c r="R72" s="77">
        <v>456.380471328</v>
      </c>
      <c r="S72" s="78">
        <v>8.0000000000000004E-4</v>
      </c>
      <c r="T72" s="78">
        <v>4.3E-3</v>
      </c>
      <c r="U72" s="78">
        <v>6.9999999999999999E-4</v>
      </c>
    </row>
    <row r="73" spans="2:21">
      <c r="B73" t="s">
        <v>551</v>
      </c>
      <c r="C73" t="s">
        <v>552</v>
      </c>
      <c r="D73" t="s">
        <v>100</v>
      </c>
      <c r="E73" t="s">
        <v>123</v>
      </c>
      <c r="F73" t="s">
        <v>549</v>
      </c>
      <c r="G73" t="s">
        <v>397</v>
      </c>
      <c r="H73" t="s">
        <v>525</v>
      </c>
      <c r="I73" t="s">
        <v>150</v>
      </c>
      <c r="J73" t="s">
        <v>368</v>
      </c>
      <c r="K73" s="77">
        <v>5.97</v>
      </c>
      <c r="L73" t="s">
        <v>102</v>
      </c>
      <c r="M73" s="78">
        <v>8.3999999999999995E-3</v>
      </c>
      <c r="N73" s="78">
        <v>2.6800000000000001E-2</v>
      </c>
      <c r="O73" s="77">
        <v>316148.06</v>
      </c>
      <c r="P73" s="77">
        <v>97.38</v>
      </c>
      <c r="Q73" s="77">
        <v>0</v>
      </c>
      <c r="R73" s="77">
        <v>307.864980828</v>
      </c>
      <c r="S73" s="78">
        <v>6.9999999999999999E-4</v>
      </c>
      <c r="T73" s="78">
        <v>2.8999999999999998E-3</v>
      </c>
      <c r="U73" s="78">
        <v>5.0000000000000001E-4</v>
      </c>
    </row>
    <row r="74" spans="2:21">
      <c r="B74" t="s">
        <v>553</v>
      </c>
      <c r="C74" t="s">
        <v>554</v>
      </c>
      <c r="D74" t="s">
        <v>100</v>
      </c>
      <c r="E74" t="s">
        <v>123</v>
      </c>
      <c r="F74" t="s">
        <v>375</v>
      </c>
      <c r="G74" t="s">
        <v>366</v>
      </c>
      <c r="H74" t="s">
        <v>456</v>
      </c>
      <c r="I74" t="s">
        <v>209</v>
      </c>
      <c r="J74" t="s">
        <v>337</v>
      </c>
      <c r="K74" s="77">
        <v>1.89</v>
      </c>
      <c r="L74" t="s">
        <v>102</v>
      </c>
      <c r="M74" s="78">
        <v>2.4199999999999999E-2</v>
      </c>
      <c r="N74" s="78">
        <v>3.7600000000000001E-2</v>
      </c>
      <c r="O74" s="77">
        <v>15.09</v>
      </c>
      <c r="P74" s="77">
        <v>5327000</v>
      </c>
      <c r="Q74" s="77">
        <v>0</v>
      </c>
      <c r="R74" s="77">
        <v>803.84429999999998</v>
      </c>
      <c r="S74" s="78">
        <v>0</v>
      </c>
      <c r="T74" s="78">
        <v>7.4999999999999997E-3</v>
      </c>
      <c r="U74" s="78">
        <v>1.1999999999999999E-3</v>
      </c>
    </row>
    <row r="75" spans="2:21">
      <c r="B75" t="s">
        <v>555</v>
      </c>
      <c r="C75" t="s">
        <v>556</v>
      </c>
      <c r="D75" t="s">
        <v>100</v>
      </c>
      <c r="E75" t="s">
        <v>123</v>
      </c>
      <c r="F75" t="s">
        <v>375</v>
      </c>
      <c r="G75" t="s">
        <v>366</v>
      </c>
      <c r="H75" t="s">
        <v>456</v>
      </c>
      <c r="I75" t="s">
        <v>209</v>
      </c>
      <c r="J75" t="s">
        <v>529</v>
      </c>
      <c r="K75" s="77">
        <v>1.48</v>
      </c>
      <c r="L75" t="s">
        <v>102</v>
      </c>
      <c r="M75" s="78">
        <v>1.95E-2</v>
      </c>
      <c r="N75" s="78">
        <v>3.5499999999999997E-2</v>
      </c>
      <c r="O75" s="77">
        <v>13.13</v>
      </c>
      <c r="P75" s="77">
        <v>5296001</v>
      </c>
      <c r="Q75" s="77">
        <v>0</v>
      </c>
      <c r="R75" s="77">
        <v>695.36493129999997</v>
      </c>
      <c r="S75" s="78">
        <v>0</v>
      </c>
      <c r="T75" s="78">
        <v>6.4999999999999997E-3</v>
      </c>
      <c r="U75" s="78">
        <v>1.1000000000000001E-3</v>
      </c>
    </row>
    <row r="76" spans="2:21">
      <c r="B76" t="s">
        <v>557</v>
      </c>
      <c r="C76" t="s">
        <v>558</v>
      </c>
      <c r="D76" t="s">
        <v>100</v>
      </c>
      <c r="E76" t="s">
        <v>123</v>
      </c>
      <c r="F76" t="s">
        <v>375</v>
      </c>
      <c r="G76" t="s">
        <v>366</v>
      </c>
      <c r="H76" t="s">
        <v>456</v>
      </c>
      <c r="I76" t="s">
        <v>209</v>
      </c>
      <c r="J76" t="s">
        <v>559</v>
      </c>
      <c r="K76" s="77">
        <v>4.84</v>
      </c>
      <c r="L76" t="s">
        <v>102</v>
      </c>
      <c r="M76" s="78">
        <v>1.4999999999999999E-2</v>
      </c>
      <c r="N76" s="78">
        <v>3.7100000000000001E-2</v>
      </c>
      <c r="O76" s="77">
        <v>12.22</v>
      </c>
      <c r="P76" s="77">
        <v>4738966</v>
      </c>
      <c r="Q76" s="77">
        <v>0</v>
      </c>
      <c r="R76" s="77">
        <v>579.10164520000001</v>
      </c>
      <c r="S76" s="78">
        <v>0</v>
      </c>
      <c r="T76" s="78">
        <v>5.4000000000000003E-3</v>
      </c>
      <c r="U76" s="78">
        <v>8.9999999999999998E-4</v>
      </c>
    </row>
    <row r="77" spans="2:21">
      <c r="B77" t="s">
        <v>560</v>
      </c>
      <c r="C77" t="s">
        <v>561</v>
      </c>
      <c r="D77" t="s">
        <v>100</v>
      </c>
      <c r="E77" t="s">
        <v>123</v>
      </c>
      <c r="F77" t="s">
        <v>375</v>
      </c>
      <c r="G77" t="s">
        <v>366</v>
      </c>
      <c r="H77" t="s">
        <v>456</v>
      </c>
      <c r="I77" t="s">
        <v>209</v>
      </c>
      <c r="J77" t="s">
        <v>562</v>
      </c>
      <c r="K77" s="77">
        <v>0.33</v>
      </c>
      <c r="L77" t="s">
        <v>102</v>
      </c>
      <c r="M77" s="78">
        <v>1.6400000000000001E-2</v>
      </c>
      <c r="N77" s="78">
        <v>4.41E-2</v>
      </c>
      <c r="O77" s="77">
        <v>10.6</v>
      </c>
      <c r="P77" s="77">
        <v>5415000</v>
      </c>
      <c r="Q77" s="77">
        <v>0</v>
      </c>
      <c r="R77" s="77">
        <v>573.99</v>
      </c>
      <c r="S77" s="78">
        <v>0</v>
      </c>
      <c r="T77" s="78">
        <v>5.4000000000000003E-3</v>
      </c>
      <c r="U77" s="78">
        <v>8.9999999999999998E-4</v>
      </c>
    </row>
    <row r="78" spans="2:21">
      <c r="B78" t="s">
        <v>563</v>
      </c>
      <c r="C78" t="s">
        <v>564</v>
      </c>
      <c r="D78" t="s">
        <v>100</v>
      </c>
      <c r="E78" t="s">
        <v>123</v>
      </c>
      <c r="F78" t="s">
        <v>375</v>
      </c>
      <c r="G78" t="s">
        <v>366</v>
      </c>
      <c r="H78" t="s">
        <v>456</v>
      </c>
      <c r="I78" t="s">
        <v>209</v>
      </c>
      <c r="J78" t="s">
        <v>562</v>
      </c>
      <c r="K78" s="77">
        <v>4.9400000000000004</v>
      </c>
      <c r="L78" t="s">
        <v>102</v>
      </c>
      <c r="M78" s="78">
        <v>2.7799999999999998E-2</v>
      </c>
      <c r="N78" s="78">
        <v>4.2200000000000001E-2</v>
      </c>
      <c r="O78" s="77">
        <v>3.88</v>
      </c>
      <c r="P78" s="77">
        <v>5116000</v>
      </c>
      <c r="Q78" s="77">
        <v>0</v>
      </c>
      <c r="R78" s="77">
        <v>198.5008</v>
      </c>
      <c r="S78" s="78">
        <v>0</v>
      </c>
      <c r="T78" s="78">
        <v>1.9E-3</v>
      </c>
      <c r="U78" s="78">
        <v>2.9999999999999997E-4</v>
      </c>
    </row>
    <row r="79" spans="2:21">
      <c r="B79" t="s">
        <v>565</v>
      </c>
      <c r="C79" t="s">
        <v>566</v>
      </c>
      <c r="D79" t="s">
        <v>100</v>
      </c>
      <c r="E79" t="s">
        <v>123</v>
      </c>
      <c r="F79" t="s">
        <v>406</v>
      </c>
      <c r="G79" t="s">
        <v>366</v>
      </c>
      <c r="H79" t="s">
        <v>525</v>
      </c>
      <c r="I79" t="s">
        <v>150</v>
      </c>
      <c r="J79" t="s">
        <v>241</v>
      </c>
      <c r="K79" s="77">
        <v>0.08</v>
      </c>
      <c r="L79" t="s">
        <v>102</v>
      </c>
      <c r="M79" s="78">
        <v>1.4200000000000001E-2</v>
      </c>
      <c r="N79" s="78">
        <v>4.41E-2</v>
      </c>
      <c r="O79" s="77">
        <v>15.27</v>
      </c>
      <c r="P79" s="77">
        <v>5556000</v>
      </c>
      <c r="Q79" s="77">
        <v>0</v>
      </c>
      <c r="R79" s="77">
        <v>848.40120000000002</v>
      </c>
      <c r="S79" s="78">
        <v>0</v>
      </c>
      <c r="T79" s="78">
        <v>7.9000000000000008E-3</v>
      </c>
      <c r="U79" s="78">
        <v>1.2999999999999999E-3</v>
      </c>
    </row>
    <row r="80" spans="2:21">
      <c r="B80" t="s">
        <v>567</v>
      </c>
      <c r="C80" t="s">
        <v>568</v>
      </c>
      <c r="D80" t="s">
        <v>100</v>
      </c>
      <c r="E80" t="s">
        <v>123</v>
      </c>
      <c r="F80" t="s">
        <v>406</v>
      </c>
      <c r="G80" t="s">
        <v>366</v>
      </c>
      <c r="H80" t="s">
        <v>525</v>
      </c>
      <c r="I80" t="s">
        <v>150</v>
      </c>
      <c r="J80" t="s">
        <v>543</v>
      </c>
      <c r="K80" s="77">
        <v>1.99</v>
      </c>
      <c r="L80" t="s">
        <v>102</v>
      </c>
      <c r="M80" s="78">
        <v>2.0199999999999999E-2</v>
      </c>
      <c r="N80" s="78">
        <v>3.2599999999999997E-2</v>
      </c>
      <c r="O80" s="77">
        <v>9.8800000000000008</v>
      </c>
      <c r="P80" s="77">
        <v>5317749</v>
      </c>
      <c r="Q80" s="77">
        <v>10.87327</v>
      </c>
      <c r="R80" s="77">
        <v>536.26687119999997</v>
      </c>
      <c r="S80" s="78">
        <v>0</v>
      </c>
      <c r="T80" s="78">
        <v>5.0000000000000001E-3</v>
      </c>
      <c r="U80" s="78">
        <v>8.0000000000000004E-4</v>
      </c>
    </row>
    <row r="81" spans="2:21">
      <c r="B81" t="s">
        <v>569</v>
      </c>
      <c r="C81" t="s">
        <v>570</v>
      </c>
      <c r="D81" t="s">
        <v>100</v>
      </c>
      <c r="E81" t="s">
        <v>123</v>
      </c>
      <c r="F81" t="s">
        <v>406</v>
      </c>
      <c r="G81" t="s">
        <v>366</v>
      </c>
      <c r="H81" t="s">
        <v>525</v>
      </c>
      <c r="I81" t="s">
        <v>150</v>
      </c>
      <c r="J81" t="s">
        <v>241</v>
      </c>
      <c r="K81" s="77">
        <v>0.75</v>
      </c>
      <c r="L81" t="s">
        <v>102</v>
      </c>
      <c r="M81" s="78">
        <v>1.5900000000000001E-2</v>
      </c>
      <c r="N81" s="78">
        <v>1.9900000000000001E-2</v>
      </c>
      <c r="O81" s="77">
        <v>11.91</v>
      </c>
      <c r="P81" s="77">
        <v>5453667</v>
      </c>
      <c r="Q81" s="77">
        <v>0</v>
      </c>
      <c r="R81" s="77">
        <v>649.5317397</v>
      </c>
      <c r="S81" s="78">
        <v>0</v>
      </c>
      <c r="T81" s="78">
        <v>6.1000000000000004E-3</v>
      </c>
      <c r="U81" s="78">
        <v>1E-3</v>
      </c>
    </row>
    <row r="82" spans="2:21">
      <c r="B82" t="s">
        <v>571</v>
      </c>
      <c r="C82" t="s">
        <v>572</v>
      </c>
      <c r="D82" t="s">
        <v>100</v>
      </c>
      <c r="E82" t="s">
        <v>123</v>
      </c>
      <c r="F82" t="s">
        <v>406</v>
      </c>
      <c r="G82" t="s">
        <v>366</v>
      </c>
      <c r="H82" t="s">
        <v>525</v>
      </c>
      <c r="I82" t="s">
        <v>150</v>
      </c>
      <c r="J82" t="s">
        <v>573</v>
      </c>
      <c r="K82" s="77">
        <v>2.98</v>
      </c>
      <c r="L82" t="s">
        <v>102</v>
      </c>
      <c r="M82" s="78">
        <v>2.5899999999999999E-2</v>
      </c>
      <c r="N82" s="78">
        <v>3.8399999999999997E-2</v>
      </c>
      <c r="O82" s="77">
        <v>18.86</v>
      </c>
      <c r="P82" s="77">
        <v>5363461</v>
      </c>
      <c r="Q82" s="77">
        <v>0</v>
      </c>
      <c r="R82" s="77">
        <v>1011.5487446</v>
      </c>
      <c r="S82" s="78">
        <v>0</v>
      </c>
      <c r="T82" s="78">
        <v>9.4999999999999998E-3</v>
      </c>
      <c r="U82" s="78">
        <v>1.5E-3</v>
      </c>
    </row>
    <row r="83" spans="2:21">
      <c r="B83" t="s">
        <v>574</v>
      </c>
      <c r="C83" t="s">
        <v>575</v>
      </c>
      <c r="D83" t="s">
        <v>100</v>
      </c>
      <c r="E83" t="s">
        <v>123</v>
      </c>
      <c r="F83" t="s">
        <v>403</v>
      </c>
      <c r="G83" t="s">
        <v>366</v>
      </c>
      <c r="H83" t="s">
        <v>525</v>
      </c>
      <c r="I83" t="s">
        <v>150</v>
      </c>
      <c r="J83" t="s">
        <v>256</v>
      </c>
      <c r="K83" s="77">
        <v>3.21</v>
      </c>
      <c r="L83" t="s">
        <v>102</v>
      </c>
      <c r="M83" s="78">
        <v>2.9700000000000001E-2</v>
      </c>
      <c r="N83" s="78">
        <v>3.49E-2</v>
      </c>
      <c r="O83" s="77">
        <v>4.08</v>
      </c>
      <c r="P83" s="77">
        <v>5458000</v>
      </c>
      <c r="Q83" s="77">
        <v>0</v>
      </c>
      <c r="R83" s="77">
        <v>222.68639999999999</v>
      </c>
      <c r="S83" s="78">
        <v>0</v>
      </c>
      <c r="T83" s="78">
        <v>2.0999999999999999E-3</v>
      </c>
      <c r="U83" s="78">
        <v>2.9999999999999997E-4</v>
      </c>
    </row>
    <row r="84" spans="2:21">
      <c r="B84" t="s">
        <v>576</v>
      </c>
      <c r="C84" t="s">
        <v>577</v>
      </c>
      <c r="D84" t="s">
        <v>100</v>
      </c>
      <c r="E84" t="s">
        <v>123</v>
      </c>
      <c r="F84" t="s">
        <v>403</v>
      </c>
      <c r="G84" t="s">
        <v>366</v>
      </c>
      <c r="H84" t="s">
        <v>456</v>
      </c>
      <c r="I84" t="s">
        <v>209</v>
      </c>
      <c r="J84" t="s">
        <v>559</v>
      </c>
      <c r="K84" s="77">
        <v>4.87</v>
      </c>
      <c r="L84" t="s">
        <v>102</v>
      </c>
      <c r="M84" s="78">
        <v>8.3999999999999995E-3</v>
      </c>
      <c r="N84" s="78">
        <v>3.9399999999999998E-2</v>
      </c>
      <c r="O84" s="77">
        <v>4.9400000000000004</v>
      </c>
      <c r="P84" s="77">
        <v>4570000</v>
      </c>
      <c r="Q84" s="77">
        <v>0</v>
      </c>
      <c r="R84" s="77">
        <v>225.75800000000001</v>
      </c>
      <c r="S84" s="78">
        <v>0</v>
      </c>
      <c r="T84" s="78">
        <v>2.0999999999999999E-3</v>
      </c>
      <c r="U84" s="78">
        <v>2.9999999999999997E-4</v>
      </c>
    </row>
    <row r="85" spans="2:21">
      <c r="B85" t="s">
        <v>578</v>
      </c>
      <c r="C85" t="s">
        <v>579</v>
      </c>
      <c r="D85" t="s">
        <v>100</v>
      </c>
      <c r="E85" t="s">
        <v>123</v>
      </c>
      <c r="F85" t="s">
        <v>403</v>
      </c>
      <c r="G85" t="s">
        <v>366</v>
      </c>
      <c r="H85" t="s">
        <v>456</v>
      </c>
      <c r="I85" t="s">
        <v>209</v>
      </c>
      <c r="J85" t="s">
        <v>344</v>
      </c>
      <c r="K85" s="77">
        <v>5.23</v>
      </c>
      <c r="L85" t="s">
        <v>102</v>
      </c>
      <c r="M85" s="78">
        <v>3.09E-2</v>
      </c>
      <c r="N85" s="78">
        <v>3.39E-2</v>
      </c>
      <c r="O85" s="77">
        <v>11.74</v>
      </c>
      <c r="P85" s="77">
        <v>5032053</v>
      </c>
      <c r="Q85" s="77">
        <v>0</v>
      </c>
      <c r="R85" s="77">
        <v>590.76302220000002</v>
      </c>
      <c r="S85" s="78">
        <v>0</v>
      </c>
      <c r="T85" s="78">
        <v>5.4999999999999997E-3</v>
      </c>
      <c r="U85" s="78">
        <v>8.9999999999999998E-4</v>
      </c>
    </row>
    <row r="86" spans="2:21">
      <c r="B86" t="s">
        <v>580</v>
      </c>
      <c r="C86" t="s">
        <v>581</v>
      </c>
      <c r="D86" t="s">
        <v>100</v>
      </c>
      <c r="E86" t="s">
        <v>123</v>
      </c>
      <c r="F86" t="s">
        <v>582</v>
      </c>
      <c r="G86" t="s">
        <v>127</v>
      </c>
      <c r="H86" t="s">
        <v>456</v>
      </c>
      <c r="I86" t="s">
        <v>209</v>
      </c>
      <c r="J86" t="s">
        <v>385</v>
      </c>
      <c r="K86" s="77">
        <v>0.03</v>
      </c>
      <c r="L86" t="s">
        <v>102</v>
      </c>
      <c r="M86" s="78">
        <v>2.1499999999999998E-2</v>
      </c>
      <c r="N86" s="78">
        <v>5.8299999999999998E-2</v>
      </c>
      <c r="O86" s="77">
        <v>33600.69</v>
      </c>
      <c r="P86" s="77">
        <v>110.02</v>
      </c>
      <c r="Q86" s="77">
        <v>0</v>
      </c>
      <c r="R86" s="77">
        <v>36.967479138000002</v>
      </c>
      <c r="S86" s="78">
        <v>5.9999999999999995E-4</v>
      </c>
      <c r="T86" s="78">
        <v>2.9999999999999997E-4</v>
      </c>
      <c r="U86" s="78">
        <v>1E-4</v>
      </c>
    </row>
    <row r="87" spans="2:21">
      <c r="B87" t="s">
        <v>583</v>
      </c>
      <c r="C87" t="s">
        <v>584</v>
      </c>
      <c r="D87" t="s">
        <v>100</v>
      </c>
      <c r="E87" t="s">
        <v>123</v>
      </c>
      <c r="F87" t="s">
        <v>582</v>
      </c>
      <c r="G87" t="s">
        <v>127</v>
      </c>
      <c r="H87" t="s">
        <v>456</v>
      </c>
      <c r="I87" t="s">
        <v>209</v>
      </c>
      <c r="J87" t="s">
        <v>585</v>
      </c>
      <c r="K87" s="77">
        <v>1.68</v>
      </c>
      <c r="L87" t="s">
        <v>102</v>
      </c>
      <c r="M87" s="78">
        <v>1.7999999999999999E-2</v>
      </c>
      <c r="N87" s="78">
        <v>2.9000000000000001E-2</v>
      </c>
      <c r="O87" s="77">
        <v>311441.07</v>
      </c>
      <c r="P87" s="77">
        <v>107.61</v>
      </c>
      <c r="Q87" s="77">
        <v>0</v>
      </c>
      <c r="R87" s="77">
        <v>335.14173542700001</v>
      </c>
      <c r="S87" s="78">
        <v>2.9999999999999997E-4</v>
      </c>
      <c r="T87" s="78">
        <v>3.0999999999999999E-3</v>
      </c>
      <c r="U87" s="78">
        <v>5.0000000000000001E-4</v>
      </c>
    </row>
    <row r="88" spans="2:21">
      <c r="B88" t="s">
        <v>586</v>
      </c>
      <c r="C88" t="s">
        <v>587</v>
      </c>
      <c r="D88" t="s">
        <v>100</v>
      </c>
      <c r="E88" t="s">
        <v>123</v>
      </c>
      <c r="F88" t="s">
        <v>582</v>
      </c>
      <c r="G88" t="s">
        <v>127</v>
      </c>
      <c r="H88" t="s">
        <v>456</v>
      </c>
      <c r="I88" t="s">
        <v>209</v>
      </c>
      <c r="J88" t="s">
        <v>278</v>
      </c>
      <c r="K88" s="77">
        <v>4.18</v>
      </c>
      <c r="L88" t="s">
        <v>102</v>
      </c>
      <c r="M88" s="78">
        <v>2.7699999999999999E-2</v>
      </c>
      <c r="N88" s="78">
        <v>2.7400000000000001E-2</v>
      </c>
      <c r="O88" s="77">
        <v>183375.32</v>
      </c>
      <c r="P88" s="77">
        <v>98.73</v>
      </c>
      <c r="Q88" s="77">
        <v>0</v>
      </c>
      <c r="R88" s="77">
        <v>181.04645343600001</v>
      </c>
      <c r="S88" s="78">
        <v>5.9999999999999995E-4</v>
      </c>
      <c r="T88" s="78">
        <v>1.6999999999999999E-3</v>
      </c>
      <c r="U88" s="78">
        <v>2.9999999999999997E-4</v>
      </c>
    </row>
    <row r="89" spans="2:21">
      <c r="B89" t="s">
        <v>588</v>
      </c>
      <c r="C89" t="s">
        <v>589</v>
      </c>
      <c r="D89" t="s">
        <v>100</v>
      </c>
      <c r="E89" t="s">
        <v>123</v>
      </c>
      <c r="F89" t="s">
        <v>590</v>
      </c>
      <c r="G89" t="s">
        <v>397</v>
      </c>
      <c r="H89" t="s">
        <v>591</v>
      </c>
      <c r="I89" t="s">
        <v>209</v>
      </c>
      <c r="J89" t="s">
        <v>592</v>
      </c>
      <c r="K89" s="77">
        <v>2.73</v>
      </c>
      <c r="L89" t="s">
        <v>102</v>
      </c>
      <c r="M89" s="78">
        <v>1.4E-2</v>
      </c>
      <c r="N89" s="78">
        <v>2.8899999999999999E-2</v>
      </c>
      <c r="O89" s="77">
        <v>477098.07</v>
      </c>
      <c r="P89" s="77">
        <v>105.25</v>
      </c>
      <c r="Q89" s="77">
        <v>3.6575299999999999</v>
      </c>
      <c r="R89" s="77">
        <v>505.80324867500002</v>
      </c>
      <c r="S89" s="78">
        <v>5.0000000000000001E-4</v>
      </c>
      <c r="T89" s="78">
        <v>4.7000000000000002E-3</v>
      </c>
      <c r="U89" s="78">
        <v>8.0000000000000004E-4</v>
      </c>
    </row>
    <row r="90" spans="2:21">
      <c r="B90" t="s">
        <v>593</v>
      </c>
      <c r="C90" t="s">
        <v>594</v>
      </c>
      <c r="D90" t="s">
        <v>100</v>
      </c>
      <c r="E90" t="s">
        <v>123</v>
      </c>
      <c r="F90" t="s">
        <v>480</v>
      </c>
      <c r="G90" t="s">
        <v>397</v>
      </c>
      <c r="H90" t="s">
        <v>591</v>
      </c>
      <c r="I90" t="s">
        <v>209</v>
      </c>
      <c r="J90" t="s">
        <v>284</v>
      </c>
      <c r="K90" s="77">
        <v>7.16</v>
      </c>
      <c r="L90" t="s">
        <v>102</v>
      </c>
      <c r="M90" s="78">
        <v>3.61E-2</v>
      </c>
      <c r="N90" s="78">
        <v>3.4000000000000002E-2</v>
      </c>
      <c r="O90" s="77">
        <v>459352</v>
      </c>
      <c r="P90" s="77">
        <v>101.69</v>
      </c>
      <c r="Q90" s="77">
        <v>0</v>
      </c>
      <c r="R90" s="77">
        <v>467.11504880000001</v>
      </c>
      <c r="S90" s="78">
        <v>1E-3</v>
      </c>
      <c r="T90" s="78">
        <v>4.4000000000000003E-3</v>
      </c>
      <c r="U90" s="78">
        <v>6.9999999999999999E-4</v>
      </c>
    </row>
    <row r="91" spans="2:21">
      <c r="B91" t="s">
        <v>595</v>
      </c>
      <c r="C91" t="s">
        <v>596</v>
      </c>
      <c r="D91" t="s">
        <v>100</v>
      </c>
      <c r="E91" t="s">
        <v>123</v>
      </c>
      <c r="F91" t="s">
        <v>505</v>
      </c>
      <c r="G91" t="s">
        <v>397</v>
      </c>
      <c r="H91" t="s">
        <v>591</v>
      </c>
      <c r="I91" t="s">
        <v>209</v>
      </c>
      <c r="J91" t="s">
        <v>256</v>
      </c>
      <c r="K91" s="77">
        <v>2.64</v>
      </c>
      <c r="L91" t="s">
        <v>102</v>
      </c>
      <c r="M91" s="78">
        <v>2.1499999999999998E-2</v>
      </c>
      <c r="N91" s="78">
        <v>3.61E-2</v>
      </c>
      <c r="O91" s="77">
        <v>953828.32</v>
      </c>
      <c r="P91" s="77">
        <v>107.2</v>
      </c>
      <c r="Q91" s="77">
        <v>0</v>
      </c>
      <c r="R91" s="77">
        <v>1022.50395904</v>
      </c>
      <c r="S91" s="78">
        <v>5.0000000000000001E-4</v>
      </c>
      <c r="T91" s="78">
        <v>9.5999999999999992E-3</v>
      </c>
      <c r="U91" s="78">
        <v>1.5E-3</v>
      </c>
    </row>
    <row r="92" spans="2:21">
      <c r="B92" t="s">
        <v>597</v>
      </c>
      <c r="C92" t="s">
        <v>598</v>
      </c>
      <c r="D92" t="s">
        <v>100</v>
      </c>
      <c r="E92" t="s">
        <v>123</v>
      </c>
      <c r="F92" t="s">
        <v>505</v>
      </c>
      <c r="G92" t="s">
        <v>397</v>
      </c>
      <c r="H92" t="s">
        <v>591</v>
      </c>
      <c r="I92" t="s">
        <v>209</v>
      </c>
      <c r="J92" t="s">
        <v>599</v>
      </c>
      <c r="K92" s="77">
        <v>7.65</v>
      </c>
      <c r="L92" t="s">
        <v>102</v>
      </c>
      <c r="M92" s="78">
        <v>1.15E-2</v>
      </c>
      <c r="N92" s="78">
        <v>3.6700000000000003E-2</v>
      </c>
      <c r="O92" s="77">
        <v>476003.45</v>
      </c>
      <c r="P92" s="77">
        <v>90.26</v>
      </c>
      <c r="Q92" s="77">
        <v>0</v>
      </c>
      <c r="R92" s="77">
        <v>429.64071396999998</v>
      </c>
      <c r="S92" s="78">
        <v>1E-3</v>
      </c>
      <c r="T92" s="78">
        <v>4.0000000000000001E-3</v>
      </c>
      <c r="U92" s="78">
        <v>6.9999999999999999E-4</v>
      </c>
    </row>
    <row r="93" spans="2:21">
      <c r="B93" t="s">
        <v>600</v>
      </c>
      <c r="C93" t="s">
        <v>601</v>
      </c>
      <c r="D93" t="s">
        <v>100</v>
      </c>
      <c r="E93" t="s">
        <v>123</v>
      </c>
      <c r="F93" t="s">
        <v>602</v>
      </c>
      <c r="G93" t="s">
        <v>603</v>
      </c>
      <c r="H93" t="s">
        <v>591</v>
      </c>
      <c r="I93" t="s">
        <v>209</v>
      </c>
      <c r="J93" t="s">
        <v>604</v>
      </c>
      <c r="K93" s="77">
        <v>6.03</v>
      </c>
      <c r="L93" t="s">
        <v>102</v>
      </c>
      <c r="M93" s="78">
        <v>5.1499999999999997E-2</v>
      </c>
      <c r="N93" s="78">
        <v>0.03</v>
      </c>
      <c r="O93" s="77">
        <v>1109194.8500000001</v>
      </c>
      <c r="P93" s="77">
        <v>151.35</v>
      </c>
      <c r="Q93" s="77">
        <v>0</v>
      </c>
      <c r="R93" s="77">
        <v>1678.7664054750001</v>
      </c>
      <c r="S93" s="78">
        <v>4.0000000000000002E-4</v>
      </c>
      <c r="T93" s="78">
        <v>1.5699999999999999E-2</v>
      </c>
      <c r="U93" s="78">
        <v>2.5000000000000001E-3</v>
      </c>
    </row>
    <row r="94" spans="2:21">
      <c r="B94" t="s">
        <v>605</v>
      </c>
      <c r="C94" t="s">
        <v>606</v>
      </c>
      <c r="D94" t="s">
        <v>100</v>
      </c>
      <c r="E94" t="s">
        <v>123</v>
      </c>
      <c r="F94" t="s">
        <v>607</v>
      </c>
      <c r="G94" t="s">
        <v>132</v>
      </c>
      <c r="H94" t="s">
        <v>608</v>
      </c>
      <c r="I94" t="s">
        <v>150</v>
      </c>
      <c r="J94" t="s">
        <v>609</v>
      </c>
      <c r="K94" s="77">
        <v>1.63</v>
      </c>
      <c r="L94" t="s">
        <v>102</v>
      </c>
      <c r="M94" s="78">
        <v>2.1999999999999999E-2</v>
      </c>
      <c r="N94" s="78">
        <v>2.0199999999999999E-2</v>
      </c>
      <c r="O94" s="77">
        <v>286451.05</v>
      </c>
      <c r="P94" s="77">
        <v>110.3</v>
      </c>
      <c r="Q94" s="77">
        <v>0</v>
      </c>
      <c r="R94" s="77">
        <v>315.95550815000001</v>
      </c>
      <c r="S94" s="78">
        <v>4.0000000000000002E-4</v>
      </c>
      <c r="T94" s="78">
        <v>3.0000000000000001E-3</v>
      </c>
      <c r="U94" s="78">
        <v>5.0000000000000001E-4</v>
      </c>
    </row>
    <row r="95" spans="2:21">
      <c r="B95" t="s">
        <v>610</v>
      </c>
      <c r="C95" t="s">
        <v>611</v>
      </c>
      <c r="D95" t="s">
        <v>100</v>
      </c>
      <c r="E95" t="s">
        <v>123</v>
      </c>
      <c r="F95" t="s">
        <v>607</v>
      </c>
      <c r="G95" t="s">
        <v>132</v>
      </c>
      <c r="H95" t="s">
        <v>608</v>
      </c>
      <c r="I95" t="s">
        <v>150</v>
      </c>
      <c r="J95" t="s">
        <v>573</v>
      </c>
      <c r="K95" s="77">
        <v>4.92</v>
      </c>
      <c r="L95" t="s">
        <v>102</v>
      </c>
      <c r="M95" s="78">
        <v>1.7000000000000001E-2</v>
      </c>
      <c r="N95" s="78">
        <v>2.3699999999999999E-2</v>
      </c>
      <c r="O95" s="77">
        <v>179720.95999999999</v>
      </c>
      <c r="P95" s="77">
        <v>104.57</v>
      </c>
      <c r="Q95" s="77">
        <v>0</v>
      </c>
      <c r="R95" s="77">
        <v>187.934207872</v>
      </c>
      <c r="S95" s="78">
        <v>1E-4</v>
      </c>
      <c r="T95" s="78">
        <v>1.8E-3</v>
      </c>
      <c r="U95" s="78">
        <v>2.9999999999999997E-4</v>
      </c>
    </row>
    <row r="96" spans="2:21">
      <c r="B96" t="s">
        <v>612</v>
      </c>
      <c r="C96" t="s">
        <v>613</v>
      </c>
      <c r="D96" t="s">
        <v>100</v>
      </c>
      <c r="E96" t="s">
        <v>123</v>
      </c>
      <c r="F96" t="s">
        <v>607</v>
      </c>
      <c r="G96" t="s">
        <v>132</v>
      </c>
      <c r="H96" t="s">
        <v>591</v>
      </c>
      <c r="I96" t="s">
        <v>209</v>
      </c>
      <c r="J96" t="s">
        <v>284</v>
      </c>
      <c r="K96" s="77">
        <v>9.7899999999999991</v>
      </c>
      <c r="L96" t="s">
        <v>102</v>
      </c>
      <c r="M96" s="78">
        <v>5.7999999999999996E-3</v>
      </c>
      <c r="N96" s="78">
        <v>2.75E-2</v>
      </c>
      <c r="O96" s="77">
        <v>88780.89</v>
      </c>
      <c r="P96" s="77">
        <v>86.47</v>
      </c>
      <c r="Q96" s="77">
        <v>0</v>
      </c>
      <c r="R96" s="77">
        <v>76.768835582999998</v>
      </c>
      <c r="S96" s="78">
        <v>2.0000000000000001E-4</v>
      </c>
      <c r="T96" s="78">
        <v>6.9999999999999999E-4</v>
      </c>
      <c r="U96" s="78">
        <v>1E-4</v>
      </c>
    </row>
    <row r="97" spans="2:21">
      <c r="B97" t="s">
        <v>614</v>
      </c>
      <c r="C97" t="s">
        <v>615</v>
      </c>
      <c r="D97" t="s">
        <v>100</v>
      </c>
      <c r="E97" t="s">
        <v>123</v>
      </c>
      <c r="F97" t="s">
        <v>538</v>
      </c>
      <c r="G97" t="s">
        <v>397</v>
      </c>
      <c r="H97" t="s">
        <v>608</v>
      </c>
      <c r="I97" t="s">
        <v>150</v>
      </c>
      <c r="J97" t="s">
        <v>616</v>
      </c>
      <c r="K97" s="77">
        <v>2.42</v>
      </c>
      <c r="L97" t="s">
        <v>102</v>
      </c>
      <c r="M97" s="78">
        <v>1.95E-2</v>
      </c>
      <c r="N97" s="78">
        <v>3.49E-2</v>
      </c>
      <c r="O97" s="77">
        <v>235354.45</v>
      </c>
      <c r="P97" s="77">
        <v>106.63</v>
      </c>
      <c r="Q97" s="77">
        <v>0</v>
      </c>
      <c r="R97" s="77">
        <v>250.958450035</v>
      </c>
      <c r="S97" s="78">
        <v>4.0000000000000002E-4</v>
      </c>
      <c r="T97" s="78">
        <v>2.3E-3</v>
      </c>
      <c r="U97" s="78">
        <v>4.0000000000000002E-4</v>
      </c>
    </row>
    <row r="98" spans="2:21">
      <c r="B98" t="s">
        <v>617</v>
      </c>
      <c r="C98" t="s">
        <v>618</v>
      </c>
      <c r="D98" t="s">
        <v>100</v>
      </c>
      <c r="E98" t="s">
        <v>123</v>
      </c>
      <c r="F98" t="s">
        <v>538</v>
      </c>
      <c r="G98" t="s">
        <v>397</v>
      </c>
      <c r="H98" t="s">
        <v>608</v>
      </c>
      <c r="I98" t="s">
        <v>150</v>
      </c>
      <c r="J98" t="s">
        <v>619</v>
      </c>
      <c r="K98" s="77">
        <v>1.08</v>
      </c>
      <c r="L98" t="s">
        <v>102</v>
      </c>
      <c r="M98" s="78">
        <v>2.5000000000000001E-2</v>
      </c>
      <c r="N98" s="78">
        <v>2.81E-2</v>
      </c>
      <c r="O98" s="77">
        <v>1193.83</v>
      </c>
      <c r="P98" s="77">
        <v>109.89</v>
      </c>
      <c r="Q98" s="77">
        <v>0</v>
      </c>
      <c r="R98" s="77">
        <v>1.311899787</v>
      </c>
      <c r="S98" s="78">
        <v>0</v>
      </c>
      <c r="T98" s="78">
        <v>0</v>
      </c>
      <c r="U98" s="78">
        <v>0</v>
      </c>
    </row>
    <row r="99" spans="2:21">
      <c r="B99" t="s">
        <v>620</v>
      </c>
      <c r="C99" t="s">
        <v>621</v>
      </c>
      <c r="D99" t="s">
        <v>100</v>
      </c>
      <c r="E99" t="s">
        <v>123</v>
      </c>
      <c r="F99" t="s">
        <v>538</v>
      </c>
      <c r="G99" t="s">
        <v>397</v>
      </c>
      <c r="H99" t="s">
        <v>608</v>
      </c>
      <c r="I99" t="s">
        <v>150</v>
      </c>
      <c r="J99" t="s">
        <v>331</v>
      </c>
      <c r="K99" s="77">
        <v>5.61</v>
      </c>
      <c r="L99" t="s">
        <v>102</v>
      </c>
      <c r="M99" s="78">
        <v>1.17E-2</v>
      </c>
      <c r="N99" s="78">
        <v>3.7999999999999999E-2</v>
      </c>
      <c r="O99" s="77">
        <v>32264.05</v>
      </c>
      <c r="P99" s="77">
        <v>93.9</v>
      </c>
      <c r="Q99" s="77">
        <v>0</v>
      </c>
      <c r="R99" s="77">
        <v>30.295942950000001</v>
      </c>
      <c r="S99" s="78">
        <v>0</v>
      </c>
      <c r="T99" s="78">
        <v>2.9999999999999997E-4</v>
      </c>
      <c r="U99" s="78">
        <v>0</v>
      </c>
    </row>
    <row r="100" spans="2:21">
      <c r="B100" t="s">
        <v>622</v>
      </c>
      <c r="C100" t="s">
        <v>623</v>
      </c>
      <c r="D100" t="s">
        <v>100</v>
      </c>
      <c r="E100" t="s">
        <v>123</v>
      </c>
      <c r="F100" t="s">
        <v>538</v>
      </c>
      <c r="G100" t="s">
        <v>397</v>
      </c>
      <c r="H100" t="s">
        <v>608</v>
      </c>
      <c r="I100" t="s">
        <v>150</v>
      </c>
      <c r="J100" t="s">
        <v>599</v>
      </c>
      <c r="K100" s="77">
        <v>5.62</v>
      </c>
      <c r="L100" t="s">
        <v>102</v>
      </c>
      <c r="M100" s="78">
        <v>1.3299999999999999E-2</v>
      </c>
      <c r="N100" s="78">
        <v>3.9100000000000003E-2</v>
      </c>
      <c r="O100" s="77">
        <v>572896.22</v>
      </c>
      <c r="P100" s="77">
        <v>94.4</v>
      </c>
      <c r="Q100" s="77">
        <v>0</v>
      </c>
      <c r="R100" s="77">
        <v>540.81403167999997</v>
      </c>
      <c r="S100" s="78">
        <v>5.0000000000000001E-4</v>
      </c>
      <c r="T100" s="78">
        <v>5.1000000000000004E-3</v>
      </c>
      <c r="U100" s="78">
        <v>8.0000000000000004E-4</v>
      </c>
    </row>
    <row r="101" spans="2:21">
      <c r="B101" t="s">
        <v>624</v>
      </c>
      <c r="C101" t="s">
        <v>625</v>
      </c>
      <c r="D101" t="s">
        <v>100</v>
      </c>
      <c r="E101" t="s">
        <v>123</v>
      </c>
      <c r="F101" t="s">
        <v>538</v>
      </c>
      <c r="G101" t="s">
        <v>397</v>
      </c>
      <c r="H101" t="s">
        <v>626</v>
      </c>
      <c r="I101" t="s">
        <v>216</v>
      </c>
      <c r="J101" t="s">
        <v>460</v>
      </c>
      <c r="K101" s="77">
        <v>5.78</v>
      </c>
      <c r="L101" t="s">
        <v>102</v>
      </c>
      <c r="M101" s="78">
        <v>1.8700000000000001E-2</v>
      </c>
      <c r="N101" s="78">
        <v>3.9300000000000002E-2</v>
      </c>
      <c r="O101" s="77">
        <v>487541.7</v>
      </c>
      <c r="P101" s="77">
        <v>93.72</v>
      </c>
      <c r="Q101" s="77">
        <v>0</v>
      </c>
      <c r="R101" s="77">
        <v>456.92408124000002</v>
      </c>
      <c r="S101" s="78">
        <v>8.9999999999999998E-4</v>
      </c>
      <c r="T101" s="78">
        <v>4.3E-3</v>
      </c>
      <c r="U101" s="78">
        <v>6.9999999999999999E-4</v>
      </c>
    </row>
    <row r="102" spans="2:21">
      <c r="B102" t="s">
        <v>627</v>
      </c>
      <c r="C102" t="s">
        <v>628</v>
      </c>
      <c r="D102" t="s">
        <v>100</v>
      </c>
      <c r="E102" t="s">
        <v>123</v>
      </c>
      <c r="F102" t="s">
        <v>538</v>
      </c>
      <c r="G102" t="s">
        <v>397</v>
      </c>
      <c r="H102" t="s">
        <v>608</v>
      </c>
      <c r="I102" t="s">
        <v>150</v>
      </c>
      <c r="J102" t="s">
        <v>337</v>
      </c>
      <c r="K102" s="77">
        <v>3.94</v>
      </c>
      <c r="L102" t="s">
        <v>102</v>
      </c>
      <c r="M102" s="78">
        <v>3.3500000000000002E-2</v>
      </c>
      <c r="N102" s="78">
        <v>3.5700000000000003E-2</v>
      </c>
      <c r="O102" s="77">
        <v>215086.2</v>
      </c>
      <c r="P102" s="77">
        <v>108.2</v>
      </c>
      <c r="Q102" s="77">
        <v>0</v>
      </c>
      <c r="R102" s="77">
        <v>232.72326839999999</v>
      </c>
      <c r="S102" s="78">
        <v>5.0000000000000001E-4</v>
      </c>
      <c r="T102" s="78">
        <v>2.2000000000000001E-3</v>
      </c>
      <c r="U102" s="78">
        <v>4.0000000000000002E-4</v>
      </c>
    </row>
    <row r="103" spans="2:21">
      <c r="B103" t="s">
        <v>629</v>
      </c>
      <c r="C103" t="s">
        <v>630</v>
      </c>
      <c r="D103" t="s">
        <v>100</v>
      </c>
      <c r="E103" t="s">
        <v>123</v>
      </c>
      <c r="F103" t="s">
        <v>365</v>
      </c>
      <c r="G103" t="s">
        <v>366</v>
      </c>
      <c r="H103" t="s">
        <v>591</v>
      </c>
      <c r="I103" t="s">
        <v>209</v>
      </c>
      <c r="J103" t="s">
        <v>631</v>
      </c>
      <c r="K103" s="77">
        <v>1.26</v>
      </c>
      <c r="L103" t="s">
        <v>102</v>
      </c>
      <c r="M103" s="78">
        <v>2.1999999999999999E-2</v>
      </c>
      <c r="N103" s="78">
        <v>2.8500000000000001E-2</v>
      </c>
      <c r="O103" s="77">
        <v>2.86</v>
      </c>
      <c r="P103" s="77">
        <v>5490000</v>
      </c>
      <c r="Q103" s="77">
        <v>0</v>
      </c>
      <c r="R103" s="77">
        <v>157.01400000000001</v>
      </c>
      <c r="S103" s="78">
        <v>0</v>
      </c>
      <c r="T103" s="78">
        <v>1.5E-3</v>
      </c>
      <c r="U103" s="78">
        <v>2.0000000000000001E-4</v>
      </c>
    </row>
    <row r="104" spans="2:21">
      <c r="B104" t="s">
        <v>632</v>
      </c>
      <c r="C104" t="s">
        <v>633</v>
      </c>
      <c r="D104" t="s">
        <v>100</v>
      </c>
      <c r="E104" t="s">
        <v>123</v>
      </c>
      <c r="F104" t="s">
        <v>365</v>
      </c>
      <c r="G104" t="s">
        <v>366</v>
      </c>
      <c r="H104" t="s">
        <v>591</v>
      </c>
      <c r="I104" t="s">
        <v>209</v>
      </c>
      <c r="J104" t="s">
        <v>559</v>
      </c>
      <c r="K104" s="77">
        <v>4.8899999999999997</v>
      </c>
      <c r="L104" t="s">
        <v>102</v>
      </c>
      <c r="M104" s="78">
        <v>1.09E-2</v>
      </c>
      <c r="N104" s="78">
        <v>3.8199999999999998E-2</v>
      </c>
      <c r="O104" s="77">
        <v>15.45</v>
      </c>
      <c r="P104" s="77">
        <v>4616513</v>
      </c>
      <c r="Q104" s="77">
        <v>8.8580500000000004</v>
      </c>
      <c r="R104" s="77">
        <v>722.1093085</v>
      </c>
      <c r="S104" s="78">
        <v>0</v>
      </c>
      <c r="T104" s="78">
        <v>6.7999999999999996E-3</v>
      </c>
      <c r="U104" s="78">
        <v>1.1000000000000001E-3</v>
      </c>
    </row>
    <row r="105" spans="2:21">
      <c r="B105" t="s">
        <v>634</v>
      </c>
      <c r="C105" t="s">
        <v>635</v>
      </c>
      <c r="D105" t="s">
        <v>100</v>
      </c>
      <c r="E105" t="s">
        <v>123</v>
      </c>
      <c r="F105" t="s">
        <v>365</v>
      </c>
      <c r="G105" t="s">
        <v>366</v>
      </c>
      <c r="H105" t="s">
        <v>608</v>
      </c>
      <c r="I105" t="s">
        <v>150</v>
      </c>
      <c r="J105" t="s">
        <v>636</v>
      </c>
      <c r="K105" s="77">
        <v>5.54</v>
      </c>
      <c r="L105" t="s">
        <v>102</v>
      </c>
      <c r="M105" s="78">
        <v>2.9899999999999999E-2</v>
      </c>
      <c r="N105" s="78">
        <v>3.04E-2</v>
      </c>
      <c r="O105" s="77">
        <v>12.68</v>
      </c>
      <c r="P105" s="77">
        <v>5074000</v>
      </c>
      <c r="Q105" s="77">
        <v>0</v>
      </c>
      <c r="R105" s="77">
        <v>643.38319999999999</v>
      </c>
      <c r="S105" s="78">
        <v>0</v>
      </c>
      <c r="T105" s="78">
        <v>6.0000000000000001E-3</v>
      </c>
      <c r="U105" s="78">
        <v>1E-3</v>
      </c>
    </row>
    <row r="106" spans="2:21">
      <c r="B106" t="s">
        <v>637</v>
      </c>
      <c r="C106" t="s">
        <v>638</v>
      </c>
      <c r="D106" t="s">
        <v>100</v>
      </c>
      <c r="E106" t="s">
        <v>123</v>
      </c>
      <c r="F106" t="s">
        <v>365</v>
      </c>
      <c r="G106" t="s">
        <v>366</v>
      </c>
      <c r="H106" t="s">
        <v>591</v>
      </c>
      <c r="I106" t="s">
        <v>209</v>
      </c>
      <c r="J106" t="s">
        <v>340</v>
      </c>
      <c r="K106" s="77">
        <v>3.1</v>
      </c>
      <c r="L106" t="s">
        <v>102</v>
      </c>
      <c r="M106" s="78">
        <v>2.3199999999999998E-2</v>
      </c>
      <c r="N106" s="78">
        <v>3.5499999999999997E-2</v>
      </c>
      <c r="O106" s="77">
        <v>1.82</v>
      </c>
      <c r="P106" s="77">
        <v>5350000</v>
      </c>
      <c r="Q106" s="77">
        <v>0</v>
      </c>
      <c r="R106" s="77">
        <v>97.37</v>
      </c>
      <c r="S106" s="78">
        <v>0</v>
      </c>
      <c r="T106" s="78">
        <v>8.9999999999999998E-4</v>
      </c>
      <c r="U106" s="78">
        <v>1E-4</v>
      </c>
    </row>
    <row r="107" spans="2:21">
      <c r="B107" t="s">
        <v>639</v>
      </c>
      <c r="C107" t="s">
        <v>640</v>
      </c>
      <c r="D107" t="s">
        <v>100</v>
      </c>
      <c r="E107" t="s">
        <v>123</v>
      </c>
      <c r="F107" t="s">
        <v>371</v>
      </c>
      <c r="G107" t="s">
        <v>366</v>
      </c>
      <c r="H107" t="s">
        <v>591</v>
      </c>
      <c r="I107" t="s">
        <v>209</v>
      </c>
      <c r="J107" t="s">
        <v>340</v>
      </c>
      <c r="K107" s="77">
        <v>3.11</v>
      </c>
      <c r="L107" t="s">
        <v>102</v>
      </c>
      <c r="M107" s="78">
        <v>2.4199999999999999E-2</v>
      </c>
      <c r="N107" s="78">
        <v>4.1000000000000002E-2</v>
      </c>
      <c r="O107" s="77">
        <v>17.399999999999999</v>
      </c>
      <c r="P107" s="77">
        <v>5278341</v>
      </c>
      <c r="Q107" s="77">
        <v>0</v>
      </c>
      <c r="R107" s="77">
        <v>918.43133399999999</v>
      </c>
      <c r="S107" s="78">
        <v>0</v>
      </c>
      <c r="T107" s="78">
        <v>8.6E-3</v>
      </c>
      <c r="U107" s="78">
        <v>1.4E-3</v>
      </c>
    </row>
    <row r="108" spans="2:21">
      <c r="B108" t="s">
        <v>641</v>
      </c>
      <c r="C108" t="s">
        <v>642</v>
      </c>
      <c r="D108" t="s">
        <v>100</v>
      </c>
      <c r="E108" t="s">
        <v>123</v>
      </c>
      <c r="F108" t="s">
        <v>371</v>
      </c>
      <c r="G108" t="s">
        <v>366</v>
      </c>
      <c r="H108" t="s">
        <v>591</v>
      </c>
      <c r="I108" t="s">
        <v>209</v>
      </c>
      <c r="J108" t="s">
        <v>535</v>
      </c>
      <c r="K108" s="77">
        <v>2.54</v>
      </c>
      <c r="L108" t="s">
        <v>102</v>
      </c>
      <c r="M108" s="78">
        <v>1.46E-2</v>
      </c>
      <c r="N108" s="78">
        <v>3.7100000000000001E-2</v>
      </c>
      <c r="O108" s="77">
        <v>18.22</v>
      </c>
      <c r="P108" s="77">
        <v>5153990</v>
      </c>
      <c r="Q108" s="77">
        <v>0</v>
      </c>
      <c r="R108" s="77">
        <v>939.05697799999996</v>
      </c>
      <c r="S108" s="78">
        <v>0</v>
      </c>
      <c r="T108" s="78">
        <v>8.8000000000000005E-3</v>
      </c>
      <c r="U108" s="78">
        <v>1.4E-3</v>
      </c>
    </row>
    <row r="109" spans="2:21">
      <c r="B109" t="s">
        <v>643</v>
      </c>
      <c r="C109" t="s">
        <v>644</v>
      </c>
      <c r="D109" t="s">
        <v>100</v>
      </c>
      <c r="E109" t="s">
        <v>123</v>
      </c>
      <c r="F109" t="s">
        <v>371</v>
      </c>
      <c r="G109" t="s">
        <v>366</v>
      </c>
      <c r="H109" t="s">
        <v>591</v>
      </c>
      <c r="I109" t="s">
        <v>209</v>
      </c>
      <c r="J109" t="s">
        <v>372</v>
      </c>
      <c r="K109" s="77">
        <v>4.57</v>
      </c>
      <c r="L109" t="s">
        <v>102</v>
      </c>
      <c r="M109" s="78">
        <v>2E-3</v>
      </c>
      <c r="N109" s="78">
        <v>4.0899999999999999E-2</v>
      </c>
      <c r="O109" s="77">
        <v>10.72</v>
      </c>
      <c r="P109" s="77">
        <v>4470000</v>
      </c>
      <c r="Q109" s="77">
        <v>0</v>
      </c>
      <c r="R109" s="77">
        <v>479.18400000000003</v>
      </c>
      <c r="S109" s="78">
        <v>0</v>
      </c>
      <c r="T109" s="78">
        <v>4.4999999999999997E-3</v>
      </c>
      <c r="U109" s="78">
        <v>6.9999999999999999E-4</v>
      </c>
    </row>
    <row r="110" spans="2:21">
      <c r="B110" t="s">
        <v>645</v>
      </c>
      <c r="C110" t="s">
        <v>646</v>
      </c>
      <c r="D110" t="s">
        <v>100</v>
      </c>
      <c r="E110" t="s">
        <v>123</v>
      </c>
      <c r="F110" t="s">
        <v>371</v>
      </c>
      <c r="G110" t="s">
        <v>366</v>
      </c>
      <c r="H110" t="s">
        <v>591</v>
      </c>
      <c r="I110" t="s">
        <v>209</v>
      </c>
      <c r="J110" t="s">
        <v>344</v>
      </c>
      <c r="K110" s="77">
        <v>5.22</v>
      </c>
      <c r="L110" t="s">
        <v>102</v>
      </c>
      <c r="M110" s="78">
        <v>3.1699999999999999E-2</v>
      </c>
      <c r="N110" s="78">
        <v>3.8899999999999997E-2</v>
      </c>
      <c r="O110" s="77">
        <v>8.6300000000000008</v>
      </c>
      <c r="P110" s="77">
        <v>4930250</v>
      </c>
      <c r="Q110" s="77">
        <v>0</v>
      </c>
      <c r="R110" s="77">
        <v>425.48057499999999</v>
      </c>
      <c r="S110" s="78">
        <v>0</v>
      </c>
      <c r="T110" s="78">
        <v>4.0000000000000001E-3</v>
      </c>
      <c r="U110" s="78">
        <v>5.9999999999999995E-4</v>
      </c>
    </row>
    <row r="111" spans="2:21">
      <c r="B111" t="s">
        <v>647</v>
      </c>
      <c r="C111" t="s">
        <v>648</v>
      </c>
      <c r="D111" t="s">
        <v>100</v>
      </c>
      <c r="E111" t="s">
        <v>123</v>
      </c>
      <c r="F111" t="s">
        <v>649</v>
      </c>
      <c r="G111" t="s">
        <v>650</v>
      </c>
      <c r="H111" t="s">
        <v>608</v>
      </c>
      <c r="I111" t="s">
        <v>150</v>
      </c>
      <c r="J111" t="s">
        <v>651</v>
      </c>
      <c r="K111" s="77">
        <v>5.5</v>
      </c>
      <c r="L111" t="s">
        <v>102</v>
      </c>
      <c r="M111" s="78">
        <v>4.4000000000000003E-3</v>
      </c>
      <c r="N111" s="78">
        <v>2.8000000000000001E-2</v>
      </c>
      <c r="O111" s="77">
        <v>226301.13</v>
      </c>
      <c r="P111" s="77">
        <v>95.81</v>
      </c>
      <c r="Q111" s="77">
        <v>0</v>
      </c>
      <c r="R111" s="77">
        <v>216.81911265299999</v>
      </c>
      <c r="S111" s="78">
        <v>2.9999999999999997E-4</v>
      </c>
      <c r="T111" s="78">
        <v>2E-3</v>
      </c>
      <c r="U111" s="78">
        <v>2.9999999999999997E-4</v>
      </c>
    </row>
    <row r="112" spans="2:21">
      <c r="B112" t="s">
        <v>652</v>
      </c>
      <c r="C112" t="s">
        <v>653</v>
      </c>
      <c r="D112" t="s">
        <v>100</v>
      </c>
      <c r="E112" t="s">
        <v>123</v>
      </c>
      <c r="F112" t="s">
        <v>654</v>
      </c>
      <c r="G112" t="s">
        <v>650</v>
      </c>
      <c r="H112" t="s">
        <v>591</v>
      </c>
      <c r="I112" t="s">
        <v>209</v>
      </c>
      <c r="J112" t="s">
        <v>337</v>
      </c>
      <c r="K112" s="77">
        <v>0.17</v>
      </c>
      <c r="L112" t="s">
        <v>102</v>
      </c>
      <c r="M112" s="78">
        <v>3.85E-2</v>
      </c>
      <c r="N112" s="78">
        <v>6.8999999999999999E-3</v>
      </c>
      <c r="O112" s="77">
        <v>162774.32999999999</v>
      </c>
      <c r="P112" s="77">
        <v>114.57</v>
      </c>
      <c r="Q112" s="77">
        <v>0</v>
      </c>
      <c r="R112" s="77">
        <v>186.49054988099999</v>
      </c>
      <c r="S112" s="78">
        <v>6.9999999999999999E-4</v>
      </c>
      <c r="T112" s="78">
        <v>1.6999999999999999E-3</v>
      </c>
      <c r="U112" s="78">
        <v>2.9999999999999997E-4</v>
      </c>
    </row>
    <row r="113" spans="2:21">
      <c r="B113" t="s">
        <v>655</v>
      </c>
      <c r="C113" t="s">
        <v>656</v>
      </c>
      <c r="D113" t="s">
        <v>100</v>
      </c>
      <c r="E113" t="s">
        <v>123</v>
      </c>
      <c r="F113" t="s">
        <v>654</v>
      </c>
      <c r="G113" t="s">
        <v>650</v>
      </c>
      <c r="H113" t="s">
        <v>591</v>
      </c>
      <c r="I113" t="s">
        <v>209</v>
      </c>
      <c r="J113" t="s">
        <v>337</v>
      </c>
      <c r="K113" s="77">
        <v>1.1399999999999999</v>
      </c>
      <c r="L113" t="s">
        <v>102</v>
      </c>
      <c r="M113" s="78">
        <v>3.85E-2</v>
      </c>
      <c r="N113" s="78">
        <v>1.2E-2</v>
      </c>
      <c r="O113" s="77">
        <v>142494.82</v>
      </c>
      <c r="P113" s="77">
        <v>117.42</v>
      </c>
      <c r="Q113" s="77">
        <v>0</v>
      </c>
      <c r="R113" s="77">
        <v>167.31741764399999</v>
      </c>
      <c r="S113" s="78">
        <v>5.9999999999999995E-4</v>
      </c>
      <c r="T113" s="78">
        <v>1.6000000000000001E-3</v>
      </c>
      <c r="U113" s="78">
        <v>2.9999999999999997E-4</v>
      </c>
    </row>
    <row r="114" spans="2:21">
      <c r="B114" t="s">
        <v>657</v>
      </c>
      <c r="C114" t="s">
        <v>658</v>
      </c>
      <c r="D114" t="s">
        <v>100</v>
      </c>
      <c r="E114" t="s">
        <v>123</v>
      </c>
      <c r="F114" t="s">
        <v>549</v>
      </c>
      <c r="G114" t="s">
        <v>397</v>
      </c>
      <c r="H114" t="s">
        <v>591</v>
      </c>
      <c r="I114" t="s">
        <v>209</v>
      </c>
      <c r="J114" t="s">
        <v>659</v>
      </c>
      <c r="K114" s="77">
        <v>4.5999999999999996</v>
      </c>
      <c r="L114" t="s">
        <v>102</v>
      </c>
      <c r="M114" s="78">
        <v>2.4E-2</v>
      </c>
      <c r="N114" s="78">
        <v>2.7699999999999999E-2</v>
      </c>
      <c r="O114" s="77">
        <v>414842.35</v>
      </c>
      <c r="P114" s="77">
        <v>108.62</v>
      </c>
      <c r="Q114" s="77">
        <v>0</v>
      </c>
      <c r="R114" s="77">
        <v>450.60176057000001</v>
      </c>
      <c r="S114" s="78">
        <v>4.0000000000000002E-4</v>
      </c>
      <c r="T114" s="78">
        <v>4.1999999999999997E-3</v>
      </c>
      <c r="U114" s="78">
        <v>6.9999999999999999E-4</v>
      </c>
    </row>
    <row r="115" spans="2:21">
      <c r="B115" t="s">
        <v>660</v>
      </c>
      <c r="C115" t="s">
        <v>661</v>
      </c>
      <c r="D115" t="s">
        <v>100</v>
      </c>
      <c r="E115" t="s">
        <v>123</v>
      </c>
      <c r="F115" t="s">
        <v>549</v>
      </c>
      <c r="G115" t="s">
        <v>397</v>
      </c>
      <c r="H115" t="s">
        <v>608</v>
      </c>
      <c r="I115" t="s">
        <v>150</v>
      </c>
      <c r="J115" t="s">
        <v>337</v>
      </c>
      <c r="K115" s="77">
        <v>0.74</v>
      </c>
      <c r="L115" t="s">
        <v>102</v>
      </c>
      <c r="M115" s="78">
        <v>3.4799999999999998E-2</v>
      </c>
      <c r="N115" s="78">
        <v>2.3E-2</v>
      </c>
      <c r="O115" s="77">
        <v>2593.4499999999998</v>
      </c>
      <c r="P115" s="77">
        <v>110.32</v>
      </c>
      <c r="Q115" s="77">
        <v>0</v>
      </c>
      <c r="R115" s="77">
        <v>2.8610940399999998</v>
      </c>
      <c r="S115" s="78">
        <v>0</v>
      </c>
      <c r="T115" s="78">
        <v>0</v>
      </c>
      <c r="U115" s="78">
        <v>0</v>
      </c>
    </row>
    <row r="116" spans="2:21">
      <c r="B116" t="s">
        <v>662</v>
      </c>
      <c r="C116" t="s">
        <v>663</v>
      </c>
      <c r="D116" t="s">
        <v>100</v>
      </c>
      <c r="E116" t="s">
        <v>123</v>
      </c>
      <c r="F116" t="s">
        <v>549</v>
      </c>
      <c r="G116" t="s">
        <v>397</v>
      </c>
      <c r="H116" t="s">
        <v>591</v>
      </c>
      <c r="I116" t="s">
        <v>209</v>
      </c>
      <c r="J116" t="s">
        <v>559</v>
      </c>
      <c r="K116" s="77">
        <v>6.75</v>
      </c>
      <c r="L116" t="s">
        <v>102</v>
      </c>
      <c r="M116" s="78">
        <v>1.4999999999999999E-2</v>
      </c>
      <c r="N116" s="78">
        <v>3.15E-2</v>
      </c>
      <c r="O116" s="77">
        <v>266575.78000000003</v>
      </c>
      <c r="P116" s="77">
        <v>94.21</v>
      </c>
      <c r="Q116" s="77">
        <v>20.134699999999999</v>
      </c>
      <c r="R116" s="77">
        <v>271.27574233799999</v>
      </c>
      <c r="S116" s="78">
        <v>1E-3</v>
      </c>
      <c r="T116" s="78">
        <v>2.5000000000000001E-3</v>
      </c>
      <c r="U116" s="78">
        <v>4.0000000000000002E-4</v>
      </c>
    </row>
    <row r="117" spans="2:21">
      <c r="B117" t="s">
        <v>664</v>
      </c>
      <c r="C117" t="s">
        <v>665</v>
      </c>
      <c r="D117" t="s">
        <v>100</v>
      </c>
      <c r="E117" t="s">
        <v>123</v>
      </c>
      <c r="F117" t="s">
        <v>666</v>
      </c>
      <c r="G117" t="s">
        <v>650</v>
      </c>
      <c r="H117" t="s">
        <v>591</v>
      </c>
      <c r="I117" t="s">
        <v>209</v>
      </c>
      <c r="J117" t="s">
        <v>337</v>
      </c>
      <c r="K117" s="77">
        <v>2.2799999999999998</v>
      </c>
      <c r="L117" t="s">
        <v>102</v>
      </c>
      <c r="M117" s="78">
        <v>2.4799999999999999E-2</v>
      </c>
      <c r="N117" s="78">
        <v>2.01E-2</v>
      </c>
      <c r="O117" s="77">
        <v>183599.56</v>
      </c>
      <c r="P117" s="77">
        <v>110.8</v>
      </c>
      <c r="Q117" s="77">
        <v>0</v>
      </c>
      <c r="R117" s="77">
        <v>203.42831247999999</v>
      </c>
      <c r="S117" s="78">
        <v>4.0000000000000002E-4</v>
      </c>
      <c r="T117" s="78">
        <v>1.9E-3</v>
      </c>
      <c r="U117" s="78">
        <v>2.9999999999999997E-4</v>
      </c>
    </row>
    <row r="118" spans="2:21">
      <c r="B118" t="s">
        <v>667</v>
      </c>
      <c r="C118" t="s">
        <v>668</v>
      </c>
      <c r="D118" t="s">
        <v>100</v>
      </c>
      <c r="E118" t="s">
        <v>123</v>
      </c>
      <c r="F118" t="s">
        <v>378</v>
      </c>
      <c r="G118" t="s">
        <v>366</v>
      </c>
      <c r="H118" t="s">
        <v>591</v>
      </c>
      <c r="I118" t="s">
        <v>209</v>
      </c>
      <c r="J118" t="s">
        <v>669</v>
      </c>
      <c r="K118" s="77">
        <v>0.56000000000000005</v>
      </c>
      <c r="L118" t="s">
        <v>102</v>
      </c>
      <c r="M118" s="78">
        <v>1.8200000000000001E-2</v>
      </c>
      <c r="N118" s="78">
        <v>2.3800000000000002E-2</v>
      </c>
      <c r="O118" s="77">
        <v>7.35</v>
      </c>
      <c r="P118" s="77">
        <v>5459095</v>
      </c>
      <c r="Q118" s="77">
        <v>0</v>
      </c>
      <c r="R118" s="77">
        <v>401.24348250000003</v>
      </c>
      <c r="S118" s="78">
        <v>0</v>
      </c>
      <c r="T118" s="78">
        <v>3.8E-3</v>
      </c>
      <c r="U118" s="78">
        <v>5.9999999999999995E-4</v>
      </c>
    </row>
    <row r="119" spans="2:21">
      <c r="B119" t="s">
        <v>670</v>
      </c>
      <c r="C119" t="s">
        <v>671</v>
      </c>
      <c r="D119" t="s">
        <v>100</v>
      </c>
      <c r="E119" t="s">
        <v>123</v>
      </c>
      <c r="F119" t="s">
        <v>378</v>
      </c>
      <c r="G119" t="s">
        <v>366</v>
      </c>
      <c r="H119" t="s">
        <v>591</v>
      </c>
      <c r="I119" t="s">
        <v>209</v>
      </c>
      <c r="J119" t="s">
        <v>385</v>
      </c>
      <c r="K119" s="77">
        <v>1.72</v>
      </c>
      <c r="L119" t="s">
        <v>102</v>
      </c>
      <c r="M119" s="78">
        <v>1.9E-2</v>
      </c>
      <c r="N119" s="78">
        <v>2.9600000000000001E-2</v>
      </c>
      <c r="O119" s="77">
        <v>19.440000000000001</v>
      </c>
      <c r="P119" s="77">
        <v>5299297</v>
      </c>
      <c r="Q119" s="77">
        <v>0</v>
      </c>
      <c r="R119" s="77">
        <v>1030.1833368</v>
      </c>
      <c r="S119" s="78">
        <v>0</v>
      </c>
      <c r="T119" s="78">
        <v>9.5999999999999992E-3</v>
      </c>
      <c r="U119" s="78">
        <v>1.6000000000000001E-3</v>
      </c>
    </row>
    <row r="120" spans="2:21">
      <c r="B120" t="s">
        <v>672</v>
      </c>
      <c r="C120" t="s">
        <v>673</v>
      </c>
      <c r="D120" t="s">
        <v>100</v>
      </c>
      <c r="E120" t="s">
        <v>123</v>
      </c>
      <c r="F120" t="s">
        <v>378</v>
      </c>
      <c r="G120" t="s">
        <v>366</v>
      </c>
      <c r="H120" t="s">
        <v>591</v>
      </c>
      <c r="I120" t="s">
        <v>209</v>
      </c>
      <c r="J120" t="s">
        <v>287</v>
      </c>
      <c r="K120" s="77">
        <v>4.8</v>
      </c>
      <c r="L120" t="s">
        <v>102</v>
      </c>
      <c r="M120" s="78">
        <v>3.3099999999999997E-2</v>
      </c>
      <c r="N120" s="78">
        <v>3.6999999999999998E-2</v>
      </c>
      <c r="O120" s="77">
        <v>11.07</v>
      </c>
      <c r="P120" s="77">
        <v>5018260</v>
      </c>
      <c r="Q120" s="77">
        <v>0</v>
      </c>
      <c r="R120" s="77">
        <v>555.52138200000002</v>
      </c>
      <c r="S120" s="78">
        <v>0</v>
      </c>
      <c r="T120" s="78">
        <v>5.1999999999999998E-3</v>
      </c>
      <c r="U120" s="78">
        <v>8.0000000000000004E-4</v>
      </c>
    </row>
    <row r="121" spans="2:21">
      <c r="B121" t="s">
        <v>674</v>
      </c>
      <c r="C121" t="s">
        <v>675</v>
      </c>
      <c r="D121" t="s">
        <v>100</v>
      </c>
      <c r="E121" t="s">
        <v>123</v>
      </c>
      <c r="F121" t="s">
        <v>378</v>
      </c>
      <c r="G121" t="s">
        <v>366</v>
      </c>
      <c r="H121" t="s">
        <v>608</v>
      </c>
      <c r="I121" t="s">
        <v>150</v>
      </c>
      <c r="J121" t="s">
        <v>256</v>
      </c>
      <c r="K121" s="77">
        <v>3.12</v>
      </c>
      <c r="L121" t="s">
        <v>102</v>
      </c>
      <c r="M121" s="78">
        <v>1.89E-2</v>
      </c>
      <c r="N121" s="78">
        <v>3.3300000000000003E-2</v>
      </c>
      <c r="O121" s="77">
        <v>7.31</v>
      </c>
      <c r="P121" s="77">
        <v>5289995</v>
      </c>
      <c r="Q121" s="77">
        <v>0</v>
      </c>
      <c r="R121" s="77">
        <v>386.69863450000003</v>
      </c>
      <c r="S121" s="78">
        <v>0</v>
      </c>
      <c r="T121" s="78">
        <v>3.5999999999999999E-3</v>
      </c>
      <c r="U121" s="78">
        <v>5.9999999999999995E-4</v>
      </c>
    </row>
    <row r="122" spans="2:21">
      <c r="B122" t="s">
        <v>676</v>
      </c>
      <c r="C122" t="s">
        <v>677</v>
      </c>
      <c r="D122" t="s">
        <v>100</v>
      </c>
      <c r="E122" t="s">
        <v>123</v>
      </c>
      <c r="F122" t="s">
        <v>678</v>
      </c>
      <c r="G122" t="s">
        <v>397</v>
      </c>
      <c r="H122" t="s">
        <v>608</v>
      </c>
      <c r="I122" t="s">
        <v>150</v>
      </c>
      <c r="J122" t="s">
        <v>679</v>
      </c>
      <c r="K122" s="77">
        <v>1.28</v>
      </c>
      <c r="L122" t="s">
        <v>102</v>
      </c>
      <c r="M122" s="78">
        <v>5.5E-2</v>
      </c>
      <c r="N122" s="78">
        <v>2.1899999999999999E-2</v>
      </c>
      <c r="O122" s="77">
        <v>41916.800000000003</v>
      </c>
      <c r="P122" s="77">
        <v>110.14</v>
      </c>
      <c r="Q122" s="77">
        <v>0</v>
      </c>
      <c r="R122" s="77">
        <v>46.167163520000003</v>
      </c>
      <c r="S122" s="78">
        <v>2.0000000000000001E-4</v>
      </c>
      <c r="T122" s="78">
        <v>4.0000000000000002E-4</v>
      </c>
      <c r="U122" s="78">
        <v>1E-4</v>
      </c>
    </row>
    <row r="123" spans="2:21">
      <c r="B123" t="s">
        <v>680</v>
      </c>
      <c r="C123" t="s">
        <v>681</v>
      </c>
      <c r="D123" t="s">
        <v>100</v>
      </c>
      <c r="E123" t="s">
        <v>123</v>
      </c>
      <c r="F123" t="s">
        <v>678</v>
      </c>
      <c r="G123" t="s">
        <v>397</v>
      </c>
      <c r="H123" t="s">
        <v>608</v>
      </c>
      <c r="I123" t="s">
        <v>150</v>
      </c>
      <c r="J123" t="s">
        <v>682</v>
      </c>
      <c r="K123" s="77">
        <v>4.3</v>
      </c>
      <c r="L123" t="s">
        <v>102</v>
      </c>
      <c r="M123" s="78">
        <v>1.9599999999999999E-2</v>
      </c>
      <c r="N123" s="78">
        <v>2.9100000000000001E-2</v>
      </c>
      <c r="O123" s="77">
        <v>303201.90000000002</v>
      </c>
      <c r="P123" s="77">
        <v>106.31</v>
      </c>
      <c r="Q123" s="77">
        <v>0</v>
      </c>
      <c r="R123" s="77">
        <v>322.33393989000001</v>
      </c>
      <c r="S123" s="78">
        <v>2.9999999999999997E-4</v>
      </c>
      <c r="T123" s="78">
        <v>3.0000000000000001E-3</v>
      </c>
      <c r="U123" s="78">
        <v>5.0000000000000001E-4</v>
      </c>
    </row>
    <row r="124" spans="2:21">
      <c r="B124" t="s">
        <v>683</v>
      </c>
      <c r="C124" t="s">
        <v>684</v>
      </c>
      <c r="D124" t="s">
        <v>100</v>
      </c>
      <c r="E124" t="s">
        <v>123</v>
      </c>
      <c r="F124" t="s">
        <v>678</v>
      </c>
      <c r="G124" t="s">
        <v>397</v>
      </c>
      <c r="H124" t="s">
        <v>608</v>
      </c>
      <c r="I124" t="s">
        <v>150</v>
      </c>
      <c r="J124" t="s">
        <v>499</v>
      </c>
      <c r="K124" s="77">
        <v>6.54</v>
      </c>
      <c r="L124" t="s">
        <v>102</v>
      </c>
      <c r="M124" s="78">
        <v>1.5800000000000002E-2</v>
      </c>
      <c r="N124" s="78">
        <v>2.9600000000000001E-2</v>
      </c>
      <c r="O124" s="77">
        <v>668878.43000000005</v>
      </c>
      <c r="P124" s="77">
        <v>99.8</v>
      </c>
      <c r="Q124" s="77">
        <v>0</v>
      </c>
      <c r="R124" s="77">
        <v>667.54067313999997</v>
      </c>
      <c r="S124" s="78">
        <v>5.9999999999999995E-4</v>
      </c>
      <c r="T124" s="78">
        <v>6.1999999999999998E-3</v>
      </c>
      <c r="U124" s="78">
        <v>1E-3</v>
      </c>
    </row>
    <row r="125" spans="2:21">
      <c r="B125" t="s">
        <v>685</v>
      </c>
      <c r="C125" t="s">
        <v>686</v>
      </c>
      <c r="D125" t="s">
        <v>100</v>
      </c>
      <c r="E125" t="s">
        <v>123</v>
      </c>
      <c r="F125" t="s">
        <v>687</v>
      </c>
      <c r="G125" t="s">
        <v>650</v>
      </c>
      <c r="H125" t="s">
        <v>591</v>
      </c>
      <c r="I125" t="s">
        <v>209</v>
      </c>
      <c r="J125" t="s">
        <v>688</v>
      </c>
      <c r="K125" s="77">
        <v>3.44</v>
      </c>
      <c r="L125" t="s">
        <v>102</v>
      </c>
      <c r="M125" s="78">
        <v>2.2499999999999999E-2</v>
      </c>
      <c r="N125" s="78">
        <v>2.3400000000000001E-2</v>
      </c>
      <c r="O125" s="77">
        <v>96478.25</v>
      </c>
      <c r="P125" s="77">
        <v>111.13</v>
      </c>
      <c r="Q125" s="77">
        <v>0</v>
      </c>
      <c r="R125" s="77">
        <v>107.21627922499999</v>
      </c>
      <c r="S125" s="78">
        <v>2.0000000000000001E-4</v>
      </c>
      <c r="T125" s="78">
        <v>1E-3</v>
      </c>
      <c r="U125" s="78">
        <v>2.0000000000000001E-4</v>
      </c>
    </row>
    <row r="126" spans="2:21">
      <c r="B126" t="s">
        <v>689</v>
      </c>
      <c r="C126" t="s">
        <v>690</v>
      </c>
      <c r="D126" t="s">
        <v>100</v>
      </c>
      <c r="E126" t="s">
        <v>123</v>
      </c>
      <c r="F126" t="s">
        <v>691</v>
      </c>
      <c r="G126" t="s">
        <v>112</v>
      </c>
      <c r="H126" t="s">
        <v>692</v>
      </c>
      <c r="I126" t="s">
        <v>209</v>
      </c>
      <c r="J126" t="s">
        <v>693</v>
      </c>
      <c r="K126" s="77">
        <v>4.5</v>
      </c>
      <c r="L126" t="s">
        <v>102</v>
      </c>
      <c r="M126" s="78">
        <v>7.4999999999999997E-3</v>
      </c>
      <c r="N126" s="78">
        <v>4.53E-2</v>
      </c>
      <c r="O126" s="77">
        <v>137703.04000000001</v>
      </c>
      <c r="P126" s="77">
        <v>90.85</v>
      </c>
      <c r="Q126" s="77">
        <v>0</v>
      </c>
      <c r="R126" s="77">
        <v>125.10321184</v>
      </c>
      <c r="S126" s="78">
        <v>2.9999999999999997E-4</v>
      </c>
      <c r="T126" s="78">
        <v>1.1999999999999999E-3</v>
      </c>
      <c r="U126" s="78">
        <v>2.0000000000000001E-4</v>
      </c>
    </row>
    <row r="127" spans="2:21">
      <c r="B127" t="s">
        <v>694</v>
      </c>
      <c r="C127" t="s">
        <v>695</v>
      </c>
      <c r="D127" t="s">
        <v>100</v>
      </c>
      <c r="E127" t="s">
        <v>123</v>
      </c>
      <c r="F127" t="s">
        <v>691</v>
      </c>
      <c r="G127" t="s">
        <v>112</v>
      </c>
      <c r="H127" t="s">
        <v>692</v>
      </c>
      <c r="I127" t="s">
        <v>209</v>
      </c>
      <c r="J127" t="s">
        <v>312</v>
      </c>
      <c r="K127" s="77">
        <v>5.55</v>
      </c>
      <c r="L127" t="s">
        <v>102</v>
      </c>
      <c r="M127" s="78">
        <v>7.4999999999999997E-3</v>
      </c>
      <c r="N127" s="78">
        <v>4.5699999999999998E-2</v>
      </c>
      <c r="O127" s="77">
        <v>707908.08</v>
      </c>
      <c r="P127" s="77">
        <v>85.68</v>
      </c>
      <c r="Q127" s="77">
        <v>2.81128</v>
      </c>
      <c r="R127" s="77">
        <v>609.34692294399997</v>
      </c>
      <c r="S127" s="78">
        <v>8.0000000000000004E-4</v>
      </c>
      <c r="T127" s="78">
        <v>5.7000000000000002E-3</v>
      </c>
      <c r="U127" s="78">
        <v>8.9999999999999998E-4</v>
      </c>
    </row>
    <row r="128" spans="2:21">
      <c r="B128" t="s">
        <v>696</v>
      </c>
      <c r="C128" t="s">
        <v>697</v>
      </c>
      <c r="D128" t="s">
        <v>100</v>
      </c>
      <c r="E128" t="s">
        <v>123</v>
      </c>
      <c r="F128" t="s">
        <v>590</v>
      </c>
      <c r="G128" t="s">
        <v>397</v>
      </c>
      <c r="H128" t="s">
        <v>692</v>
      </c>
      <c r="I128" t="s">
        <v>209</v>
      </c>
      <c r="J128" t="s">
        <v>698</v>
      </c>
      <c r="K128" s="77">
        <v>1.94</v>
      </c>
      <c r="L128" t="s">
        <v>102</v>
      </c>
      <c r="M128" s="78">
        <v>2.0500000000000001E-2</v>
      </c>
      <c r="N128" s="78">
        <v>4.2299999999999997E-2</v>
      </c>
      <c r="O128" s="77">
        <v>4257.07</v>
      </c>
      <c r="P128" s="77">
        <v>106.49</v>
      </c>
      <c r="Q128" s="77">
        <v>0</v>
      </c>
      <c r="R128" s="77">
        <v>4.5333538430000004</v>
      </c>
      <c r="S128" s="78">
        <v>0</v>
      </c>
      <c r="T128" s="78">
        <v>0</v>
      </c>
      <c r="U128" s="78">
        <v>0</v>
      </c>
    </row>
    <row r="129" spans="2:21">
      <c r="B129" t="s">
        <v>699</v>
      </c>
      <c r="C129" t="s">
        <v>700</v>
      </c>
      <c r="D129" t="s">
        <v>100</v>
      </c>
      <c r="E129" t="s">
        <v>123</v>
      </c>
      <c r="F129" t="s">
        <v>590</v>
      </c>
      <c r="G129" t="s">
        <v>397</v>
      </c>
      <c r="H129" t="s">
        <v>692</v>
      </c>
      <c r="I129" t="s">
        <v>209</v>
      </c>
      <c r="J129" t="s">
        <v>331</v>
      </c>
      <c r="K129" s="77">
        <v>1.08</v>
      </c>
      <c r="L129" t="s">
        <v>102</v>
      </c>
      <c r="M129" s="78">
        <v>3.4500000000000003E-2</v>
      </c>
      <c r="N129" s="78">
        <v>2.12E-2</v>
      </c>
      <c r="O129" s="77">
        <v>2077.5100000000002</v>
      </c>
      <c r="P129" s="77">
        <v>111.56</v>
      </c>
      <c r="Q129" s="77">
        <v>0</v>
      </c>
      <c r="R129" s="77">
        <v>2.3176701560000001</v>
      </c>
      <c r="S129" s="78">
        <v>0</v>
      </c>
      <c r="T129" s="78">
        <v>0</v>
      </c>
      <c r="U129" s="78">
        <v>0</v>
      </c>
    </row>
    <row r="130" spans="2:21">
      <c r="B130" t="s">
        <v>701</v>
      </c>
      <c r="C130" t="s">
        <v>702</v>
      </c>
      <c r="D130" t="s">
        <v>100</v>
      </c>
      <c r="E130" t="s">
        <v>123</v>
      </c>
      <c r="F130" t="s">
        <v>590</v>
      </c>
      <c r="G130" t="s">
        <v>397</v>
      </c>
      <c r="H130" t="s">
        <v>692</v>
      </c>
      <c r="I130" t="s">
        <v>209</v>
      </c>
      <c r="J130" t="s">
        <v>337</v>
      </c>
      <c r="K130" s="77">
        <v>2.67</v>
      </c>
      <c r="L130" t="s">
        <v>102</v>
      </c>
      <c r="M130" s="78">
        <v>2.0500000000000001E-2</v>
      </c>
      <c r="N130" s="78">
        <v>4.3799999999999999E-2</v>
      </c>
      <c r="O130" s="77">
        <v>209571.78</v>
      </c>
      <c r="P130" s="77">
        <v>104.09</v>
      </c>
      <c r="Q130" s="77">
        <v>0</v>
      </c>
      <c r="R130" s="77">
        <v>218.143265802</v>
      </c>
      <c r="S130" s="78">
        <v>2.9999999999999997E-4</v>
      </c>
      <c r="T130" s="78">
        <v>2E-3</v>
      </c>
      <c r="U130" s="78">
        <v>2.9999999999999997E-4</v>
      </c>
    </row>
    <row r="131" spans="2:21">
      <c r="B131" t="s">
        <v>703</v>
      </c>
      <c r="C131" t="s">
        <v>704</v>
      </c>
      <c r="D131" t="s">
        <v>100</v>
      </c>
      <c r="E131" t="s">
        <v>123</v>
      </c>
      <c r="F131" t="s">
        <v>590</v>
      </c>
      <c r="G131" t="s">
        <v>397</v>
      </c>
      <c r="H131" t="s">
        <v>692</v>
      </c>
      <c r="I131" t="s">
        <v>209</v>
      </c>
      <c r="J131" t="s">
        <v>457</v>
      </c>
      <c r="K131" s="77">
        <v>5.74</v>
      </c>
      <c r="L131" t="s">
        <v>102</v>
      </c>
      <c r="M131" s="78">
        <v>8.3999999999999995E-3</v>
      </c>
      <c r="N131" s="78">
        <v>4.5499999999999999E-2</v>
      </c>
      <c r="O131" s="77">
        <v>199764.05</v>
      </c>
      <c r="P131" s="77">
        <v>88.4</v>
      </c>
      <c r="Q131" s="77">
        <v>0</v>
      </c>
      <c r="R131" s="77">
        <v>176.59142019999999</v>
      </c>
      <c r="S131" s="78">
        <v>2.9999999999999997E-4</v>
      </c>
      <c r="T131" s="78">
        <v>1.6999999999999999E-3</v>
      </c>
      <c r="U131" s="78">
        <v>2.9999999999999997E-4</v>
      </c>
    </row>
    <row r="132" spans="2:21">
      <c r="B132" t="s">
        <v>705</v>
      </c>
      <c r="C132" t="s">
        <v>706</v>
      </c>
      <c r="D132" t="s">
        <v>100</v>
      </c>
      <c r="E132" t="s">
        <v>123</v>
      </c>
      <c r="F132" t="s">
        <v>590</v>
      </c>
      <c r="G132" t="s">
        <v>397</v>
      </c>
      <c r="H132" t="s">
        <v>692</v>
      </c>
      <c r="I132" t="s">
        <v>209</v>
      </c>
      <c r="J132" t="s">
        <v>281</v>
      </c>
      <c r="K132" s="77">
        <v>6.54</v>
      </c>
      <c r="L132" t="s">
        <v>102</v>
      </c>
      <c r="M132" s="78">
        <v>5.0000000000000001E-3</v>
      </c>
      <c r="N132" s="78">
        <v>3.7900000000000003E-2</v>
      </c>
      <c r="O132" s="77">
        <v>51376.38</v>
      </c>
      <c r="P132" s="77">
        <v>86.66</v>
      </c>
      <c r="Q132" s="77">
        <v>1.63401</v>
      </c>
      <c r="R132" s="77">
        <v>46.156780908000002</v>
      </c>
      <c r="S132" s="78">
        <v>2.9999999999999997E-4</v>
      </c>
      <c r="T132" s="78">
        <v>4.0000000000000002E-4</v>
      </c>
      <c r="U132" s="78">
        <v>1E-4</v>
      </c>
    </row>
    <row r="133" spans="2:21">
      <c r="B133" t="s">
        <v>707</v>
      </c>
      <c r="C133" t="s">
        <v>708</v>
      </c>
      <c r="D133" t="s">
        <v>100</v>
      </c>
      <c r="E133" t="s">
        <v>123</v>
      </c>
      <c r="F133" t="s">
        <v>590</v>
      </c>
      <c r="G133" t="s">
        <v>397</v>
      </c>
      <c r="H133" t="s">
        <v>692</v>
      </c>
      <c r="I133" t="s">
        <v>209</v>
      </c>
      <c r="J133" t="s">
        <v>430</v>
      </c>
      <c r="K133" s="77">
        <v>6.39</v>
      </c>
      <c r="L133" t="s">
        <v>102</v>
      </c>
      <c r="M133" s="78">
        <v>5.0000000000000001E-3</v>
      </c>
      <c r="N133" s="78">
        <v>4.5199999999999997E-2</v>
      </c>
      <c r="O133" s="77">
        <v>152027.68</v>
      </c>
      <c r="P133" s="77">
        <v>85.7</v>
      </c>
      <c r="Q133" s="77">
        <v>5.2295299999999996</v>
      </c>
      <c r="R133" s="77">
        <v>135.51725175999999</v>
      </c>
      <c r="S133" s="78">
        <v>4.0000000000000002E-4</v>
      </c>
      <c r="T133" s="78">
        <v>1.2999999999999999E-3</v>
      </c>
      <c r="U133" s="78">
        <v>2.0000000000000001E-4</v>
      </c>
    </row>
    <row r="134" spans="2:21">
      <c r="B134" t="s">
        <v>709</v>
      </c>
      <c r="C134" t="s">
        <v>710</v>
      </c>
      <c r="D134" t="s">
        <v>100</v>
      </c>
      <c r="E134" t="s">
        <v>123</v>
      </c>
      <c r="F134" t="s">
        <v>711</v>
      </c>
      <c r="G134" t="s">
        <v>416</v>
      </c>
      <c r="H134" t="s">
        <v>692</v>
      </c>
      <c r="I134" t="s">
        <v>209</v>
      </c>
      <c r="J134" t="s">
        <v>712</v>
      </c>
      <c r="K134" s="77">
        <v>3.03</v>
      </c>
      <c r="L134" t="s">
        <v>102</v>
      </c>
      <c r="M134" s="78">
        <v>1.9400000000000001E-2</v>
      </c>
      <c r="N134" s="78">
        <v>2.47E-2</v>
      </c>
      <c r="O134" s="77">
        <v>49484.639999999999</v>
      </c>
      <c r="P134" s="77">
        <v>108.83</v>
      </c>
      <c r="Q134" s="77">
        <v>0</v>
      </c>
      <c r="R134" s="77">
        <v>53.854133711999999</v>
      </c>
      <c r="S134" s="78">
        <v>1E-4</v>
      </c>
      <c r="T134" s="78">
        <v>5.0000000000000001E-4</v>
      </c>
      <c r="U134" s="78">
        <v>1E-4</v>
      </c>
    </row>
    <row r="135" spans="2:21">
      <c r="B135" t="s">
        <v>713</v>
      </c>
      <c r="C135" t="s">
        <v>714</v>
      </c>
      <c r="D135" t="s">
        <v>100</v>
      </c>
      <c r="E135" t="s">
        <v>123</v>
      </c>
      <c r="F135" t="s">
        <v>711</v>
      </c>
      <c r="G135" t="s">
        <v>416</v>
      </c>
      <c r="H135" t="s">
        <v>692</v>
      </c>
      <c r="I135" t="s">
        <v>209</v>
      </c>
      <c r="J135" t="s">
        <v>715</v>
      </c>
      <c r="K135" s="77">
        <v>4</v>
      </c>
      <c r="L135" t="s">
        <v>102</v>
      </c>
      <c r="M135" s="78">
        <v>1.23E-2</v>
      </c>
      <c r="N135" s="78">
        <v>2.63E-2</v>
      </c>
      <c r="O135" s="77">
        <v>593678.02</v>
      </c>
      <c r="P135" s="77">
        <v>104.15</v>
      </c>
      <c r="Q135" s="77">
        <v>0</v>
      </c>
      <c r="R135" s="77">
        <v>618.31565782999996</v>
      </c>
      <c r="S135" s="78">
        <v>5.0000000000000001E-4</v>
      </c>
      <c r="T135" s="78">
        <v>5.7999999999999996E-3</v>
      </c>
      <c r="U135" s="78">
        <v>8.9999999999999998E-4</v>
      </c>
    </row>
    <row r="136" spans="2:21">
      <c r="B136" t="s">
        <v>716</v>
      </c>
      <c r="C136" t="s">
        <v>717</v>
      </c>
      <c r="D136" t="s">
        <v>100</v>
      </c>
      <c r="E136" t="s">
        <v>123</v>
      </c>
      <c r="F136" t="s">
        <v>718</v>
      </c>
      <c r="G136" t="s">
        <v>127</v>
      </c>
      <c r="H136" t="s">
        <v>692</v>
      </c>
      <c r="I136" t="s">
        <v>209</v>
      </c>
      <c r="J136" t="s">
        <v>281</v>
      </c>
      <c r="K136" s="77">
        <v>1.87</v>
      </c>
      <c r="L136" t="s">
        <v>102</v>
      </c>
      <c r="M136" s="78">
        <v>1.8499999999999999E-2</v>
      </c>
      <c r="N136" s="78">
        <v>3.61E-2</v>
      </c>
      <c r="O136" s="77">
        <v>12346.98</v>
      </c>
      <c r="P136" s="77">
        <v>104.36</v>
      </c>
      <c r="Q136" s="77">
        <v>0</v>
      </c>
      <c r="R136" s="77">
        <v>12.885308328000001</v>
      </c>
      <c r="S136" s="78">
        <v>0</v>
      </c>
      <c r="T136" s="78">
        <v>1E-4</v>
      </c>
      <c r="U136" s="78">
        <v>0</v>
      </c>
    </row>
    <row r="137" spans="2:21">
      <c r="B137" t="s">
        <v>719</v>
      </c>
      <c r="C137" t="s">
        <v>720</v>
      </c>
      <c r="D137" t="s">
        <v>100</v>
      </c>
      <c r="E137" t="s">
        <v>123</v>
      </c>
      <c r="F137" t="s">
        <v>718</v>
      </c>
      <c r="G137" t="s">
        <v>127</v>
      </c>
      <c r="H137" t="s">
        <v>692</v>
      </c>
      <c r="I137" t="s">
        <v>209</v>
      </c>
      <c r="J137" t="s">
        <v>287</v>
      </c>
      <c r="K137" s="77">
        <v>2.6</v>
      </c>
      <c r="L137" t="s">
        <v>102</v>
      </c>
      <c r="M137" s="78">
        <v>3.2000000000000001E-2</v>
      </c>
      <c r="N137" s="78">
        <v>3.5400000000000001E-2</v>
      </c>
      <c r="O137" s="77">
        <v>315038.25</v>
      </c>
      <c r="P137" s="77">
        <v>100.8</v>
      </c>
      <c r="Q137" s="77">
        <v>0</v>
      </c>
      <c r="R137" s="77">
        <v>317.55855600000001</v>
      </c>
      <c r="S137" s="78">
        <v>1.1999999999999999E-3</v>
      </c>
      <c r="T137" s="78">
        <v>3.0000000000000001E-3</v>
      </c>
      <c r="U137" s="78">
        <v>5.0000000000000001E-4</v>
      </c>
    </row>
    <row r="138" spans="2:21">
      <c r="B138" t="s">
        <v>721</v>
      </c>
      <c r="C138" t="s">
        <v>722</v>
      </c>
      <c r="D138" t="s">
        <v>100</v>
      </c>
      <c r="E138" t="s">
        <v>123</v>
      </c>
      <c r="F138" t="s">
        <v>723</v>
      </c>
      <c r="G138" t="s">
        <v>127</v>
      </c>
      <c r="H138" t="s">
        <v>692</v>
      </c>
      <c r="I138" t="s">
        <v>209</v>
      </c>
      <c r="J138" t="s">
        <v>724</v>
      </c>
      <c r="K138" s="77">
        <v>1</v>
      </c>
      <c r="L138" t="s">
        <v>102</v>
      </c>
      <c r="M138" s="78">
        <v>3.15E-2</v>
      </c>
      <c r="N138" s="78">
        <v>3.04E-2</v>
      </c>
      <c r="O138" s="77">
        <v>152782.04999999999</v>
      </c>
      <c r="P138" s="77">
        <v>108.89</v>
      </c>
      <c r="Q138" s="77">
        <v>0</v>
      </c>
      <c r="R138" s="77">
        <v>166.36437424499999</v>
      </c>
      <c r="S138" s="78">
        <v>1.1000000000000001E-3</v>
      </c>
      <c r="T138" s="78">
        <v>1.6000000000000001E-3</v>
      </c>
      <c r="U138" s="78">
        <v>2.9999999999999997E-4</v>
      </c>
    </row>
    <row r="139" spans="2:21">
      <c r="B139" t="s">
        <v>725</v>
      </c>
      <c r="C139" t="s">
        <v>726</v>
      </c>
      <c r="D139" t="s">
        <v>100</v>
      </c>
      <c r="E139" t="s">
        <v>123</v>
      </c>
      <c r="F139" t="s">
        <v>723</v>
      </c>
      <c r="G139" t="s">
        <v>127</v>
      </c>
      <c r="H139" t="s">
        <v>692</v>
      </c>
      <c r="I139" t="s">
        <v>209</v>
      </c>
      <c r="J139" t="s">
        <v>559</v>
      </c>
      <c r="K139" s="77">
        <v>2.65</v>
      </c>
      <c r="L139" t="s">
        <v>102</v>
      </c>
      <c r="M139" s="78">
        <v>0.01</v>
      </c>
      <c r="N139" s="78">
        <v>3.9100000000000003E-2</v>
      </c>
      <c r="O139" s="77">
        <v>433004.88</v>
      </c>
      <c r="P139" s="77">
        <v>98.34</v>
      </c>
      <c r="Q139" s="77">
        <v>0</v>
      </c>
      <c r="R139" s="77">
        <v>425.81699899199998</v>
      </c>
      <c r="S139" s="78">
        <v>8.9999999999999998E-4</v>
      </c>
      <c r="T139" s="78">
        <v>4.0000000000000001E-3</v>
      </c>
      <c r="U139" s="78">
        <v>5.9999999999999995E-4</v>
      </c>
    </row>
    <row r="140" spans="2:21">
      <c r="B140" t="s">
        <v>727</v>
      </c>
      <c r="C140" t="s">
        <v>728</v>
      </c>
      <c r="D140" t="s">
        <v>100</v>
      </c>
      <c r="E140" t="s">
        <v>123</v>
      </c>
      <c r="F140" t="s">
        <v>723</v>
      </c>
      <c r="G140" t="s">
        <v>127</v>
      </c>
      <c r="H140" t="s">
        <v>692</v>
      </c>
      <c r="I140" t="s">
        <v>209</v>
      </c>
      <c r="J140" t="s">
        <v>278</v>
      </c>
      <c r="K140" s="77">
        <v>3.7</v>
      </c>
      <c r="L140" t="s">
        <v>102</v>
      </c>
      <c r="M140" s="78">
        <v>0.01</v>
      </c>
      <c r="N140" s="78">
        <v>3.9800000000000002E-2</v>
      </c>
      <c r="O140" s="77">
        <v>209362.21</v>
      </c>
      <c r="P140" s="77">
        <v>99.12</v>
      </c>
      <c r="Q140" s="77">
        <v>0</v>
      </c>
      <c r="R140" s="77">
        <v>207.51982255199999</v>
      </c>
      <c r="S140" s="78">
        <v>8.0000000000000004E-4</v>
      </c>
      <c r="T140" s="78">
        <v>1.9E-3</v>
      </c>
      <c r="U140" s="78">
        <v>2.9999999999999997E-4</v>
      </c>
    </row>
    <row r="141" spans="2:21">
      <c r="B141" t="s">
        <v>729</v>
      </c>
      <c r="C141" t="s">
        <v>730</v>
      </c>
      <c r="D141" t="s">
        <v>100</v>
      </c>
      <c r="E141" t="s">
        <v>123</v>
      </c>
      <c r="F141" t="s">
        <v>731</v>
      </c>
      <c r="G141" t="s">
        <v>397</v>
      </c>
      <c r="H141" t="s">
        <v>732</v>
      </c>
      <c r="I141" t="s">
        <v>150</v>
      </c>
      <c r="J141" t="s">
        <v>733</v>
      </c>
      <c r="K141" s="77">
        <v>2.46</v>
      </c>
      <c r="L141" t="s">
        <v>102</v>
      </c>
      <c r="M141" s="78">
        <v>2.5000000000000001E-2</v>
      </c>
      <c r="N141" s="78">
        <v>3.32E-2</v>
      </c>
      <c r="O141" s="77">
        <v>164691.26999999999</v>
      </c>
      <c r="P141" s="77">
        <v>108.84</v>
      </c>
      <c r="Q141" s="77">
        <v>0</v>
      </c>
      <c r="R141" s="77">
        <v>179.24997826800001</v>
      </c>
      <c r="S141" s="78">
        <v>5.0000000000000001E-4</v>
      </c>
      <c r="T141" s="78">
        <v>1.6999999999999999E-3</v>
      </c>
      <c r="U141" s="78">
        <v>2.9999999999999997E-4</v>
      </c>
    </row>
    <row r="142" spans="2:21">
      <c r="B142" t="s">
        <v>734</v>
      </c>
      <c r="C142" t="s">
        <v>735</v>
      </c>
      <c r="D142" t="s">
        <v>100</v>
      </c>
      <c r="E142" t="s">
        <v>123</v>
      </c>
      <c r="F142" t="s">
        <v>731</v>
      </c>
      <c r="G142" t="s">
        <v>397</v>
      </c>
      <c r="H142" t="s">
        <v>732</v>
      </c>
      <c r="I142" t="s">
        <v>150</v>
      </c>
      <c r="J142" t="s">
        <v>736</v>
      </c>
      <c r="K142" s="77">
        <v>5.42</v>
      </c>
      <c r="L142" t="s">
        <v>102</v>
      </c>
      <c r="M142" s="78">
        <v>1.9E-2</v>
      </c>
      <c r="N142" s="78">
        <v>3.8600000000000002E-2</v>
      </c>
      <c r="O142" s="77">
        <v>212271.59</v>
      </c>
      <c r="P142" s="77">
        <v>99.2</v>
      </c>
      <c r="Q142" s="77">
        <v>0</v>
      </c>
      <c r="R142" s="77">
        <v>210.57341728</v>
      </c>
      <c r="S142" s="78">
        <v>6.9999999999999999E-4</v>
      </c>
      <c r="T142" s="78">
        <v>2E-3</v>
      </c>
      <c r="U142" s="78">
        <v>2.9999999999999997E-4</v>
      </c>
    </row>
    <row r="143" spans="2:21">
      <c r="B143" t="s">
        <v>737</v>
      </c>
      <c r="C143" t="s">
        <v>738</v>
      </c>
      <c r="D143" t="s">
        <v>100</v>
      </c>
      <c r="E143" t="s">
        <v>123</v>
      </c>
      <c r="F143" t="s">
        <v>731</v>
      </c>
      <c r="G143" t="s">
        <v>397</v>
      </c>
      <c r="H143" t="s">
        <v>732</v>
      </c>
      <c r="I143" t="s">
        <v>150</v>
      </c>
      <c r="J143" t="s">
        <v>379</v>
      </c>
      <c r="K143" s="77">
        <v>7.19</v>
      </c>
      <c r="L143" t="s">
        <v>102</v>
      </c>
      <c r="M143" s="78">
        <v>3.8999999999999998E-3</v>
      </c>
      <c r="N143" s="78">
        <v>4.19E-2</v>
      </c>
      <c r="O143" s="77">
        <v>219862.48</v>
      </c>
      <c r="P143" s="77">
        <v>80.430000000000007</v>
      </c>
      <c r="Q143" s="77">
        <v>0</v>
      </c>
      <c r="R143" s="77">
        <v>176.83539266400001</v>
      </c>
      <c r="S143" s="78">
        <v>8.9999999999999998E-4</v>
      </c>
      <c r="T143" s="78">
        <v>1.6999999999999999E-3</v>
      </c>
      <c r="U143" s="78">
        <v>2.9999999999999997E-4</v>
      </c>
    </row>
    <row r="144" spans="2:21">
      <c r="B144" t="s">
        <v>739</v>
      </c>
      <c r="C144" t="s">
        <v>740</v>
      </c>
      <c r="D144" t="s">
        <v>100</v>
      </c>
      <c r="E144" t="s">
        <v>123</v>
      </c>
      <c r="F144" t="s">
        <v>741</v>
      </c>
      <c r="G144" t="s">
        <v>742</v>
      </c>
      <c r="H144" t="s">
        <v>732</v>
      </c>
      <c r="I144" t="s">
        <v>150</v>
      </c>
      <c r="J144" t="s">
        <v>256</v>
      </c>
      <c r="K144" s="77">
        <v>1.53</v>
      </c>
      <c r="L144" t="s">
        <v>102</v>
      </c>
      <c r="M144" s="78">
        <v>1.8499999999999999E-2</v>
      </c>
      <c r="N144" s="78">
        <v>3.7499999999999999E-2</v>
      </c>
      <c r="O144" s="77">
        <v>335993.54</v>
      </c>
      <c r="P144" s="77">
        <v>106.43</v>
      </c>
      <c r="Q144" s="77">
        <v>0</v>
      </c>
      <c r="R144" s="77">
        <v>357.59792462199999</v>
      </c>
      <c r="S144" s="78">
        <v>5.0000000000000001E-4</v>
      </c>
      <c r="T144" s="78">
        <v>3.3E-3</v>
      </c>
      <c r="U144" s="78">
        <v>5.0000000000000001E-4</v>
      </c>
    </row>
    <row r="145" spans="2:21">
      <c r="B145" t="s">
        <v>743</v>
      </c>
      <c r="C145" t="s">
        <v>744</v>
      </c>
      <c r="D145" t="s">
        <v>100</v>
      </c>
      <c r="E145" t="s">
        <v>123</v>
      </c>
      <c r="F145" t="s">
        <v>741</v>
      </c>
      <c r="G145" t="s">
        <v>742</v>
      </c>
      <c r="H145" t="s">
        <v>732</v>
      </c>
      <c r="I145" t="s">
        <v>150</v>
      </c>
      <c r="J145" t="s">
        <v>379</v>
      </c>
      <c r="K145" s="77">
        <v>4.37</v>
      </c>
      <c r="L145" t="s">
        <v>102</v>
      </c>
      <c r="M145" s="78">
        <v>0.01</v>
      </c>
      <c r="N145" s="78">
        <v>5.1900000000000002E-2</v>
      </c>
      <c r="O145" s="77">
        <v>714675.45</v>
      </c>
      <c r="P145" s="77">
        <v>88.87</v>
      </c>
      <c r="Q145" s="77">
        <v>0</v>
      </c>
      <c r="R145" s="77">
        <v>635.13207241500004</v>
      </c>
      <c r="S145" s="78">
        <v>5.9999999999999995E-4</v>
      </c>
      <c r="T145" s="78">
        <v>5.8999999999999999E-3</v>
      </c>
      <c r="U145" s="78">
        <v>1E-3</v>
      </c>
    </row>
    <row r="146" spans="2:21">
      <c r="B146" t="s">
        <v>745</v>
      </c>
      <c r="C146" t="s">
        <v>746</v>
      </c>
      <c r="D146" t="s">
        <v>100</v>
      </c>
      <c r="E146" t="s">
        <v>123</v>
      </c>
      <c r="F146" t="s">
        <v>741</v>
      </c>
      <c r="G146" t="s">
        <v>742</v>
      </c>
      <c r="H146" t="s">
        <v>732</v>
      </c>
      <c r="I146" t="s">
        <v>150</v>
      </c>
      <c r="J146" t="s">
        <v>287</v>
      </c>
      <c r="K146" s="77">
        <v>3.04</v>
      </c>
      <c r="L146" t="s">
        <v>102</v>
      </c>
      <c r="M146" s="78">
        <v>3.5400000000000001E-2</v>
      </c>
      <c r="N146" s="78">
        <v>4.7899999999999998E-2</v>
      </c>
      <c r="O146" s="77">
        <v>495113.33</v>
      </c>
      <c r="P146" s="77">
        <v>97.61</v>
      </c>
      <c r="Q146" s="77">
        <v>5.5385600000000004</v>
      </c>
      <c r="R146" s="77">
        <v>488.81868141299998</v>
      </c>
      <c r="S146" s="78">
        <v>6.9999999999999999E-4</v>
      </c>
      <c r="T146" s="78">
        <v>4.5999999999999999E-3</v>
      </c>
      <c r="U146" s="78">
        <v>6.9999999999999999E-4</v>
      </c>
    </row>
    <row r="147" spans="2:21">
      <c r="B147" t="s">
        <v>747</v>
      </c>
      <c r="C147" t="s">
        <v>748</v>
      </c>
      <c r="D147" t="s">
        <v>100</v>
      </c>
      <c r="E147" t="s">
        <v>123</v>
      </c>
      <c r="F147" t="s">
        <v>741</v>
      </c>
      <c r="G147" t="s">
        <v>742</v>
      </c>
      <c r="H147" t="s">
        <v>732</v>
      </c>
      <c r="I147" t="s">
        <v>150</v>
      </c>
      <c r="J147" t="s">
        <v>693</v>
      </c>
      <c r="K147" s="77">
        <v>1.38</v>
      </c>
      <c r="L147" t="s">
        <v>102</v>
      </c>
      <c r="M147" s="78">
        <v>0.01</v>
      </c>
      <c r="N147" s="78">
        <v>4.5199999999999997E-2</v>
      </c>
      <c r="O147" s="77">
        <v>329745.58</v>
      </c>
      <c r="P147" s="77">
        <v>103.05</v>
      </c>
      <c r="Q147" s="77">
        <v>0</v>
      </c>
      <c r="R147" s="77">
        <v>339.80282018999998</v>
      </c>
      <c r="S147" s="78">
        <v>2.9999999999999997E-4</v>
      </c>
      <c r="T147" s="78">
        <v>3.2000000000000002E-3</v>
      </c>
      <c r="U147" s="78">
        <v>5.0000000000000001E-4</v>
      </c>
    </row>
    <row r="148" spans="2:21">
      <c r="B148" t="s">
        <v>749</v>
      </c>
      <c r="C148" t="s">
        <v>750</v>
      </c>
      <c r="D148" t="s">
        <v>100</v>
      </c>
      <c r="E148" t="s">
        <v>123</v>
      </c>
      <c r="F148" t="s">
        <v>751</v>
      </c>
      <c r="G148" t="s">
        <v>132</v>
      </c>
      <c r="H148" t="s">
        <v>752</v>
      </c>
      <c r="I148" t="s">
        <v>209</v>
      </c>
      <c r="J148" t="s">
        <v>753</v>
      </c>
      <c r="K148" s="77">
        <v>0.76</v>
      </c>
      <c r="L148" t="s">
        <v>102</v>
      </c>
      <c r="M148" s="78">
        <v>1.9800000000000002E-2</v>
      </c>
      <c r="N148" s="78">
        <v>2.18E-2</v>
      </c>
      <c r="O148" s="77">
        <v>204427.83</v>
      </c>
      <c r="P148" s="77">
        <v>109.42</v>
      </c>
      <c r="Q148" s="77">
        <v>0</v>
      </c>
      <c r="R148" s="77">
        <v>223.684931586</v>
      </c>
      <c r="S148" s="78">
        <v>6.9999999999999999E-4</v>
      </c>
      <c r="T148" s="78">
        <v>2.0999999999999999E-3</v>
      </c>
      <c r="U148" s="78">
        <v>2.9999999999999997E-4</v>
      </c>
    </row>
    <row r="149" spans="2:21">
      <c r="B149" t="s">
        <v>754</v>
      </c>
      <c r="C149" t="s">
        <v>755</v>
      </c>
      <c r="D149" t="s">
        <v>100</v>
      </c>
      <c r="E149" t="s">
        <v>123</v>
      </c>
      <c r="F149" t="s">
        <v>756</v>
      </c>
      <c r="G149" t="s">
        <v>757</v>
      </c>
      <c r="H149" t="s">
        <v>758</v>
      </c>
      <c r="I149" t="s">
        <v>150</v>
      </c>
      <c r="J149" t="s">
        <v>287</v>
      </c>
      <c r="K149" s="77">
        <v>2.86</v>
      </c>
      <c r="L149" t="s">
        <v>102</v>
      </c>
      <c r="M149" s="78">
        <v>2.5700000000000001E-2</v>
      </c>
      <c r="N149" s="78">
        <v>4.5900000000000003E-2</v>
      </c>
      <c r="O149" s="77">
        <v>160765.67000000001</v>
      </c>
      <c r="P149" s="77">
        <v>105.24</v>
      </c>
      <c r="Q149" s="77">
        <v>0</v>
      </c>
      <c r="R149" s="77">
        <v>169.18979110800001</v>
      </c>
      <c r="S149" s="78">
        <v>1E-4</v>
      </c>
      <c r="T149" s="78">
        <v>1.6000000000000001E-3</v>
      </c>
      <c r="U149" s="78">
        <v>2.9999999999999997E-4</v>
      </c>
    </row>
    <row r="150" spans="2:21">
      <c r="B150" t="s">
        <v>759</v>
      </c>
      <c r="C150" t="s">
        <v>760</v>
      </c>
      <c r="D150" t="s">
        <v>100</v>
      </c>
      <c r="E150" t="s">
        <v>123</v>
      </c>
      <c r="F150" t="s">
        <v>756</v>
      </c>
      <c r="G150" t="s">
        <v>757</v>
      </c>
      <c r="H150" t="s">
        <v>758</v>
      </c>
      <c r="I150" t="s">
        <v>150</v>
      </c>
      <c r="J150" t="s">
        <v>284</v>
      </c>
      <c r="K150" s="77">
        <v>1.73</v>
      </c>
      <c r="L150" t="s">
        <v>102</v>
      </c>
      <c r="M150" s="78">
        <v>1.2200000000000001E-2</v>
      </c>
      <c r="N150" s="78">
        <v>3.8699999999999998E-2</v>
      </c>
      <c r="O150" s="77">
        <v>22819.360000000001</v>
      </c>
      <c r="P150" s="77">
        <v>104.54</v>
      </c>
      <c r="Q150" s="77">
        <v>0</v>
      </c>
      <c r="R150" s="77">
        <v>23.855358943999999</v>
      </c>
      <c r="S150" s="78">
        <v>0</v>
      </c>
      <c r="T150" s="78">
        <v>2.0000000000000001E-4</v>
      </c>
      <c r="U150" s="78">
        <v>0</v>
      </c>
    </row>
    <row r="151" spans="2:21">
      <c r="B151" t="s">
        <v>761</v>
      </c>
      <c r="C151" t="s">
        <v>762</v>
      </c>
      <c r="D151" t="s">
        <v>100</v>
      </c>
      <c r="E151" t="s">
        <v>123</v>
      </c>
      <c r="F151" t="s">
        <v>756</v>
      </c>
      <c r="G151" t="s">
        <v>757</v>
      </c>
      <c r="H151" t="s">
        <v>758</v>
      </c>
      <c r="I151" t="s">
        <v>150</v>
      </c>
      <c r="J151" t="s">
        <v>344</v>
      </c>
      <c r="K151" s="77">
        <v>5.55</v>
      </c>
      <c r="L151" t="s">
        <v>102</v>
      </c>
      <c r="M151" s="78">
        <v>1.09E-2</v>
      </c>
      <c r="N151" s="78">
        <v>4.4699999999999997E-2</v>
      </c>
      <c r="O151" s="77">
        <v>165037.78</v>
      </c>
      <c r="P151" s="77">
        <v>89.75</v>
      </c>
      <c r="Q151" s="77">
        <v>0</v>
      </c>
      <c r="R151" s="77">
        <v>148.12140754999999</v>
      </c>
      <c r="S151" s="78">
        <v>4.0000000000000002E-4</v>
      </c>
      <c r="T151" s="78">
        <v>1.4E-3</v>
      </c>
      <c r="U151" s="78">
        <v>2.0000000000000001E-4</v>
      </c>
    </row>
    <row r="152" spans="2:21">
      <c r="B152" t="s">
        <v>763</v>
      </c>
      <c r="C152" t="s">
        <v>764</v>
      </c>
      <c r="D152" t="s">
        <v>100</v>
      </c>
      <c r="E152" t="s">
        <v>123</v>
      </c>
      <c r="F152" t="s">
        <v>756</v>
      </c>
      <c r="G152" t="s">
        <v>757</v>
      </c>
      <c r="H152" t="s">
        <v>758</v>
      </c>
      <c r="I152" t="s">
        <v>150</v>
      </c>
      <c r="J152" t="s">
        <v>559</v>
      </c>
      <c r="K152" s="77">
        <v>6.49</v>
      </c>
      <c r="L152" t="s">
        <v>102</v>
      </c>
      <c r="M152" s="78">
        <v>1.54E-2</v>
      </c>
      <c r="N152" s="78">
        <v>4.6800000000000001E-2</v>
      </c>
      <c r="O152" s="77">
        <v>208865.92000000001</v>
      </c>
      <c r="P152" s="77">
        <v>86.8</v>
      </c>
      <c r="Q152" s="77">
        <v>0</v>
      </c>
      <c r="R152" s="77">
        <v>181.29561856000001</v>
      </c>
      <c r="S152" s="78">
        <v>5.9999999999999995E-4</v>
      </c>
      <c r="T152" s="78">
        <v>1.6999999999999999E-3</v>
      </c>
      <c r="U152" s="78">
        <v>2.9999999999999997E-4</v>
      </c>
    </row>
    <row r="153" spans="2:21">
      <c r="B153" t="s">
        <v>765</v>
      </c>
      <c r="C153" t="s">
        <v>766</v>
      </c>
      <c r="D153" t="s">
        <v>100</v>
      </c>
      <c r="E153" t="s">
        <v>123</v>
      </c>
      <c r="F153" t="s">
        <v>767</v>
      </c>
      <c r="G153" t="s">
        <v>768</v>
      </c>
      <c r="H153" t="s">
        <v>752</v>
      </c>
      <c r="I153" t="s">
        <v>209</v>
      </c>
      <c r="J153" t="s">
        <v>287</v>
      </c>
      <c r="K153" s="77">
        <v>4.71</v>
      </c>
      <c r="L153" t="s">
        <v>102</v>
      </c>
      <c r="M153" s="78">
        <v>9.4000000000000004E-3</v>
      </c>
      <c r="N153" s="78">
        <v>3.8399999999999997E-2</v>
      </c>
      <c r="O153" s="77">
        <v>606453.93999999994</v>
      </c>
      <c r="P153" s="77">
        <v>92.39</v>
      </c>
      <c r="Q153" s="77">
        <v>0</v>
      </c>
      <c r="R153" s="77">
        <v>560.30279516600001</v>
      </c>
      <c r="S153" s="78">
        <v>4.0000000000000002E-4</v>
      </c>
      <c r="T153" s="78">
        <v>5.1999999999999998E-3</v>
      </c>
      <c r="U153" s="78">
        <v>8.0000000000000004E-4</v>
      </c>
    </row>
    <row r="154" spans="2:21">
      <c r="B154" t="s">
        <v>769</v>
      </c>
      <c r="C154" t="s">
        <v>770</v>
      </c>
      <c r="D154" t="s">
        <v>100</v>
      </c>
      <c r="E154" t="s">
        <v>123</v>
      </c>
      <c r="F154" t="s">
        <v>771</v>
      </c>
      <c r="G154" t="s">
        <v>757</v>
      </c>
      <c r="H154" t="s">
        <v>758</v>
      </c>
      <c r="I154" t="s">
        <v>150</v>
      </c>
      <c r="J154" t="s">
        <v>506</v>
      </c>
      <c r="K154" s="77">
        <v>3.79</v>
      </c>
      <c r="L154" t="s">
        <v>102</v>
      </c>
      <c r="M154" s="78">
        <v>2.1600000000000001E-2</v>
      </c>
      <c r="N154" s="78">
        <v>3.6900000000000002E-2</v>
      </c>
      <c r="O154" s="77">
        <v>245651.66</v>
      </c>
      <c r="P154" s="77">
        <v>99.93</v>
      </c>
      <c r="Q154" s="77">
        <v>1.4470000000000001</v>
      </c>
      <c r="R154" s="77">
        <v>246.92670383800001</v>
      </c>
      <c r="S154" s="78">
        <v>6.9999999999999999E-4</v>
      </c>
      <c r="T154" s="78">
        <v>2.3E-3</v>
      </c>
      <c r="U154" s="78">
        <v>4.0000000000000002E-4</v>
      </c>
    </row>
    <row r="155" spans="2:21">
      <c r="B155" t="s">
        <v>772</v>
      </c>
      <c r="C155" t="s">
        <v>773</v>
      </c>
      <c r="D155" t="s">
        <v>100</v>
      </c>
      <c r="E155" t="s">
        <v>123</v>
      </c>
      <c r="F155" t="s">
        <v>774</v>
      </c>
      <c r="G155" t="s">
        <v>397</v>
      </c>
      <c r="H155" t="s">
        <v>752</v>
      </c>
      <c r="I155" t="s">
        <v>209</v>
      </c>
      <c r="J155" t="s">
        <v>693</v>
      </c>
      <c r="K155" s="77">
        <v>3.99</v>
      </c>
      <c r="L155" t="s">
        <v>102</v>
      </c>
      <c r="M155" s="78">
        <v>1.7999999999999999E-2</v>
      </c>
      <c r="N155" s="78">
        <v>3.2800000000000003E-2</v>
      </c>
      <c r="O155" s="77">
        <v>27852.49</v>
      </c>
      <c r="P155" s="77">
        <v>103.82</v>
      </c>
      <c r="Q155" s="77">
        <v>0.13780999999999999</v>
      </c>
      <c r="R155" s="77">
        <v>29.054265118</v>
      </c>
      <c r="S155" s="78">
        <v>0</v>
      </c>
      <c r="T155" s="78">
        <v>2.9999999999999997E-4</v>
      </c>
      <c r="U155" s="78">
        <v>0</v>
      </c>
    </row>
    <row r="156" spans="2:21">
      <c r="B156" t="s">
        <v>775</v>
      </c>
      <c r="C156" t="s">
        <v>776</v>
      </c>
      <c r="D156" t="s">
        <v>100</v>
      </c>
      <c r="E156" t="s">
        <v>123</v>
      </c>
      <c r="F156" t="s">
        <v>777</v>
      </c>
      <c r="G156" t="s">
        <v>397</v>
      </c>
      <c r="H156" t="s">
        <v>752</v>
      </c>
      <c r="I156" t="s">
        <v>209</v>
      </c>
      <c r="J156" t="s">
        <v>281</v>
      </c>
      <c r="K156" s="77">
        <v>5.09</v>
      </c>
      <c r="L156" t="s">
        <v>102</v>
      </c>
      <c r="M156" s="78">
        <v>3.6200000000000003E-2</v>
      </c>
      <c r="N156" s="78">
        <v>4.6199999999999998E-2</v>
      </c>
      <c r="O156" s="77">
        <v>512684.74</v>
      </c>
      <c r="P156" s="77">
        <v>96.18</v>
      </c>
      <c r="Q156" s="77">
        <v>0</v>
      </c>
      <c r="R156" s="77">
        <v>493.100182932</v>
      </c>
      <c r="S156" s="78">
        <v>4.0000000000000002E-4</v>
      </c>
      <c r="T156" s="78">
        <v>4.5999999999999999E-3</v>
      </c>
      <c r="U156" s="78">
        <v>6.9999999999999999E-4</v>
      </c>
    </row>
    <row r="157" spans="2:21">
      <c r="B157" t="s">
        <v>778</v>
      </c>
      <c r="C157" t="s">
        <v>779</v>
      </c>
      <c r="D157" t="s">
        <v>100</v>
      </c>
      <c r="E157" t="s">
        <v>123</v>
      </c>
      <c r="F157" t="s">
        <v>780</v>
      </c>
      <c r="G157" t="s">
        <v>416</v>
      </c>
      <c r="H157" t="s">
        <v>781</v>
      </c>
      <c r="I157" t="s">
        <v>209</v>
      </c>
      <c r="J157" t="s">
        <v>353</v>
      </c>
      <c r="K157" s="77">
        <v>3.97</v>
      </c>
      <c r="L157" t="s">
        <v>102</v>
      </c>
      <c r="M157" s="78">
        <v>2.75E-2</v>
      </c>
      <c r="N157" s="78">
        <v>3.78E-2</v>
      </c>
      <c r="O157" s="77">
        <v>361595.85</v>
      </c>
      <c r="P157" s="77">
        <v>104.28</v>
      </c>
      <c r="Q157" s="77">
        <v>11.70041</v>
      </c>
      <c r="R157" s="77">
        <v>388.77256238000001</v>
      </c>
      <c r="S157" s="78">
        <v>4.0000000000000002E-4</v>
      </c>
      <c r="T157" s="78">
        <v>3.5999999999999999E-3</v>
      </c>
      <c r="U157" s="78">
        <v>5.9999999999999995E-4</v>
      </c>
    </row>
    <row r="158" spans="2:21">
      <c r="B158" t="s">
        <v>782</v>
      </c>
      <c r="C158" t="s">
        <v>783</v>
      </c>
      <c r="D158" t="s">
        <v>100</v>
      </c>
      <c r="E158" t="s">
        <v>123</v>
      </c>
      <c r="F158" t="s">
        <v>784</v>
      </c>
      <c r="G158" t="s">
        <v>127</v>
      </c>
      <c r="H158" t="s">
        <v>785</v>
      </c>
      <c r="I158" t="s">
        <v>216</v>
      </c>
      <c r="J158" t="s">
        <v>430</v>
      </c>
      <c r="K158" s="77">
        <v>4.41</v>
      </c>
      <c r="L158" t="s">
        <v>102</v>
      </c>
      <c r="M158" s="78">
        <v>3.3000000000000002E-2</v>
      </c>
      <c r="N158" s="78">
        <v>5.5599999999999997E-2</v>
      </c>
      <c r="O158" s="77">
        <v>185520.62</v>
      </c>
      <c r="P158" s="77">
        <v>93.95</v>
      </c>
      <c r="Q158" s="77">
        <v>0</v>
      </c>
      <c r="R158" s="77">
        <v>174.29662249</v>
      </c>
      <c r="S158" s="78">
        <v>6.9999999999999999E-4</v>
      </c>
      <c r="T158" s="78">
        <v>1.6000000000000001E-3</v>
      </c>
      <c r="U158" s="78">
        <v>2.9999999999999997E-4</v>
      </c>
    </row>
    <row r="159" spans="2:21">
      <c r="B159" t="s">
        <v>786</v>
      </c>
      <c r="C159" t="s">
        <v>787</v>
      </c>
      <c r="D159" t="s">
        <v>100</v>
      </c>
      <c r="E159" t="s">
        <v>123</v>
      </c>
      <c r="F159" t="s">
        <v>771</v>
      </c>
      <c r="G159" t="s">
        <v>757</v>
      </c>
      <c r="H159" t="s">
        <v>781</v>
      </c>
      <c r="I159" t="s">
        <v>209</v>
      </c>
      <c r="J159" t="s">
        <v>430</v>
      </c>
      <c r="K159" s="77">
        <v>4.07</v>
      </c>
      <c r="L159" t="s">
        <v>102</v>
      </c>
      <c r="M159" s="78">
        <v>1.29E-2</v>
      </c>
      <c r="N159" s="78">
        <v>9.5000000000000001E-2</v>
      </c>
      <c r="O159" s="77">
        <v>167748.67000000001</v>
      </c>
      <c r="P159" s="77">
        <v>78.33</v>
      </c>
      <c r="Q159" s="77">
        <v>1.1720600000000001</v>
      </c>
      <c r="R159" s="77">
        <v>132.56959321100001</v>
      </c>
      <c r="S159" s="78">
        <v>2.0000000000000001E-4</v>
      </c>
      <c r="T159" s="78">
        <v>1.1999999999999999E-3</v>
      </c>
      <c r="U159" s="78">
        <v>2.0000000000000001E-4</v>
      </c>
    </row>
    <row r="160" spans="2:21">
      <c r="B160" t="s">
        <v>788</v>
      </c>
      <c r="C160" t="s">
        <v>789</v>
      </c>
      <c r="D160" t="s">
        <v>100</v>
      </c>
      <c r="E160" t="s">
        <v>123</v>
      </c>
      <c r="F160" t="s">
        <v>771</v>
      </c>
      <c r="G160" t="s">
        <v>757</v>
      </c>
      <c r="H160" t="s">
        <v>790</v>
      </c>
      <c r="I160" t="s">
        <v>150</v>
      </c>
      <c r="J160" t="s">
        <v>791</v>
      </c>
      <c r="K160" s="77">
        <v>3.19</v>
      </c>
      <c r="L160" t="s">
        <v>102</v>
      </c>
      <c r="M160" s="78">
        <v>2.7799999999999998E-2</v>
      </c>
      <c r="N160" s="78">
        <v>0.12139999999999999</v>
      </c>
      <c r="O160" s="77">
        <v>382914.68</v>
      </c>
      <c r="P160" s="77">
        <v>84.87</v>
      </c>
      <c r="Q160" s="77">
        <v>0</v>
      </c>
      <c r="R160" s="77">
        <v>324.97968891599999</v>
      </c>
      <c r="S160" s="78">
        <v>2.9999999999999997E-4</v>
      </c>
      <c r="T160" s="78">
        <v>3.0000000000000001E-3</v>
      </c>
      <c r="U160" s="78">
        <v>5.0000000000000001E-4</v>
      </c>
    </row>
    <row r="161" spans="2:21">
      <c r="B161" t="s">
        <v>792</v>
      </c>
      <c r="C161" t="s">
        <v>793</v>
      </c>
      <c r="D161" t="s">
        <v>100</v>
      </c>
      <c r="E161" t="s">
        <v>123</v>
      </c>
      <c r="F161" t="s">
        <v>771</v>
      </c>
      <c r="G161" t="s">
        <v>757</v>
      </c>
      <c r="H161" t="s">
        <v>790</v>
      </c>
      <c r="I161" t="s">
        <v>150</v>
      </c>
      <c r="J161" t="s">
        <v>794</v>
      </c>
      <c r="K161" s="77">
        <v>2.46</v>
      </c>
      <c r="L161" t="s">
        <v>102</v>
      </c>
      <c r="M161" s="78">
        <v>0.04</v>
      </c>
      <c r="N161" s="78">
        <v>0.1353</v>
      </c>
      <c r="O161" s="77">
        <v>409776.24</v>
      </c>
      <c r="P161" s="77">
        <v>87.99</v>
      </c>
      <c r="Q161" s="77">
        <v>0</v>
      </c>
      <c r="R161" s="77">
        <v>360.562113576</v>
      </c>
      <c r="S161" s="78">
        <v>1E-4</v>
      </c>
      <c r="T161" s="78">
        <v>3.3999999999999998E-3</v>
      </c>
      <c r="U161" s="78">
        <v>5.0000000000000001E-4</v>
      </c>
    </row>
    <row r="162" spans="2:21">
      <c r="B162" t="s">
        <v>795</v>
      </c>
      <c r="C162" t="s">
        <v>796</v>
      </c>
      <c r="D162" t="s">
        <v>100</v>
      </c>
      <c r="E162" t="s">
        <v>123</v>
      </c>
      <c r="F162" t="s">
        <v>774</v>
      </c>
      <c r="G162" t="s">
        <v>397</v>
      </c>
      <c r="H162" t="s">
        <v>781</v>
      </c>
      <c r="I162" t="s">
        <v>209</v>
      </c>
      <c r="J162" t="s">
        <v>559</v>
      </c>
      <c r="K162" s="77">
        <v>3.19</v>
      </c>
      <c r="L162" t="s">
        <v>102</v>
      </c>
      <c r="M162" s="78">
        <v>3.3000000000000002E-2</v>
      </c>
      <c r="N162" s="78">
        <v>5.7599999999999998E-2</v>
      </c>
      <c r="O162" s="77">
        <v>436112.3</v>
      </c>
      <c r="P162" s="77">
        <v>101.7</v>
      </c>
      <c r="Q162" s="77">
        <v>0</v>
      </c>
      <c r="R162" s="77">
        <v>443.52620910000002</v>
      </c>
      <c r="S162" s="78">
        <v>6.9999999999999999E-4</v>
      </c>
      <c r="T162" s="78">
        <v>4.1999999999999997E-3</v>
      </c>
      <c r="U162" s="78">
        <v>6.9999999999999999E-4</v>
      </c>
    </row>
    <row r="163" spans="2:21">
      <c r="B163" t="s">
        <v>797</v>
      </c>
      <c r="C163" t="s">
        <v>798</v>
      </c>
      <c r="D163" t="s">
        <v>100</v>
      </c>
      <c r="E163" t="s">
        <v>123</v>
      </c>
      <c r="F163" t="s">
        <v>799</v>
      </c>
      <c r="G163" t="s">
        <v>397</v>
      </c>
      <c r="H163" t="s">
        <v>781</v>
      </c>
      <c r="I163" t="s">
        <v>209</v>
      </c>
      <c r="J163" t="s">
        <v>800</v>
      </c>
      <c r="K163" s="77">
        <v>2.75</v>
      </c>
      <c r="L163" t="s">
        <v>102</v>
      </c>
      <c r="M163" s="78">
        <v>1E-3</v>
      </c>
      <c r="N163" s="78">
        <v>3.2399999999999998E-2</v>
      </c>
      <c r="O163" s="77">
        <v>459106.8</v>
      </c>
      <c r="P163" s="77">
        <v>100.12</v>
      </c>
      <c r="Q163" s="77">
        <v>0</v>
      </c>
      <c r="R163" s="77">
        <v>459.65772815999998</v>
      </c>
      <c r="S163" s="78">
        <v>8.0000000000000004E-4</v>
      </c>
      <c r="T163" s="78">
        <v>4.3E-3</v>
      </c>
      <c r="U163" s="78">
        <v>6.9999999999999999E-4</v>
      </c>
    </row>
    <row r="164" spans="2:21">
      <c r="B164" t="s">
        <v>801</v>
      </c>
      <c r="C164" t="s">
        <v>802</v>
      </c>
      <c r="D164" t="s">
        <v>100</v>
      </c>
      <c r="E164" t="s">
        <v>123</v>
      </c>
      <c r="F164" t="s">
        <v>799</v>
      </c>
      <c r="G164" t="s">
        <v>397</v>
      </c>
      <c r="H164" t="s">
        <v>781</v>
      </c>
      <c r="I164" t="s">
        <v>209</v>
      </c>
      <c r="J164" t="s">
        <v>379</v>
      </c>
      <c r="K164" s="77">
        <v>5.46</v>
      </c>
      <c r="L164" t="s">
        <v>102</v>
      </c>
      <c r="M164" s="78">
        <v>1.5E-3</v>
      </c>
      <c r="N164" s="78">
        <v>4.02E-2</v>
      </c>
      <c r="O164" s="77">
        <v>258906.57</v>
      </c>
      <c r="P164" s="77">
        <v>88.42</v>
      </c>
      <c r="Q164" s="77">
        <v>0.41902</v>
      </c>
      <c r="R164" s="77">
        <v>229.344209194</v>
      </c>
      <c r="S164" s="78">
        <v>6.9999999999999999E-4</v>
      </c>
      <c r="T164" s="78">
        <v>2.0999999999999999E-3</v>
      </c>
      <c r="U164" s="78">
        <v>2.9999999999999997E-4</v>
      </c>
    </row>
    <row r="165" spans="2:21">
      <c r="B165" t="s">
        <v>803</v>
      </c>
      <c r="C165" t="s">
        <v>804</v>
      </c>
      <c r="D165" t="s">
        <v>100</v>
      </c>
      <c r="E165" t="s">
        <v>123</v>
      </c>
      <c r="F165" t="s">
        <v>799</v>
      </c>
      <c r="G165" t="s">
        <v>397</v>
      </c>
      <c r="H165" t="s">
        <v>781</v>
      </c>
      <c r="I165" t="s">
        <v>209</v>
      </c>
      <c r="J165" t="s">
        <v>805</v>
      </c>
      <c r="K165" s="77">
        <v>3.98</v>
      </c>
      <c r="L165" t="s">
        <v>102</v>
      </c>
      <c r="M165" s="78">
        <v>3.0000000000000001E-3</v>
      </c>
      <c r="N165" s="78">
        <v>3.85E-2</v>
      </c>
      <c r="O165" s="77">
        <v>376040.93</v>
      </c>
      <c r="P165" s="77">
        <v>91.6</v>
      </c>
      <c r="Q165" s="77">
        <v>0.59330000000000005</v>
      </c>
      <c r="R165" s="77">
        <v>345.04679188</v>
      </c>
      <c r="S165" s="78">
        <v>6.9999999999999999E-4</v>
      </c>
      <c r="T165" s="78">
        <v>3.2000000000000002E-3</v>
      </c>
      <c r="U165" s="78">
        <v>5.0000000000000001E-4</v>
      </c>
    </row>
    <row r="166" spans="2:21">
      <c r="B166" t="s">
        <v>806</v>
      </c>
      <c r="C166" t="s">
        <v>807</v>
      </c>
      <c r="D166" t="s">
        <v>100</v>
      </c>
      <c r="E166" t="s">
        <v>123</v>
      </c>
      <c r="F166" t="s">
        <v>799</v>
      </c>
      <c r="G166" t="s">
        <v>397</v>
      </c>
      <c r="H166" t="s">
        <v>781</v>
      </c>
      <c r="I166" t="s">
        <v>209</v>
      </c>
      <c r="J166" t="s">
        <v>278</v>
      </c>
      <c r="K166" s="77">
        <v>3.49</v>
      </c>
      <c r="L166" t="s">
        <v>102</v>
      </c>
      <c r="M166" s="78">
        <v>3.0000000000000001E-3</v>
      </c>
      <c r="N166" s="78">
        <v>3.2800000000000003E-2</v>
      </c>
      <c r="O166" s="77">
        <v>144742.84</v>
      </c>
      <c r="P166" s="77">
        <v>91.26</v>
      </c>
      <c r="Q166" s="77">
        <v>0.10703</v>
      </c>
      <c r="R166" s="77">
        <v>132.199345784</v>
      </c>
      <c r="S166" s="78">
        <v>5.9999999999999995E-4</v>
      </c>
      <c r="T166" s="78">
        <v>1.1999999999999999E-3</v>
      </c>
      <c r="U166" s="78">
        <v>2.0000000000000001E-4</v>
      </c>
    </row>
    <row r="167" spans="2:21">
      <c r="B167" t="s">
        <v>808</v>
      </c>
      <c r="C167" t="s">
        <v>809</v>
      </c>
      <c r="D167" t="s">
        <v>123</v>
      </c>
      <c r="E167" t="s">
        <v>123</v>
      </c>
      <c r="F167" t="s">
        <v>810</v>
      </c>
      <c r="G167" t="s">
        <v>811</v>
      </c>
      <c r="H167" t="s">
        <v>812</v>
      </c>
      <c r="I167" t="s">
        <v>216</v>
      </c>
      <c r="J167" t="s">
        <v>278</v>
      </c>
      <c r="K167" s="77">
        <v>4.38</v>
      </c>
      <c r="L167" t="s">
        <v>113</v>
      </c>
      <c r="M167" s="78">
        <v>8.5000000000000006E-2</v>
      </c>
      <c r="N167" s="78">
        <v>0.10100000000000001</v>
      </c>
      <c r="O167" s="77">
        <v>25928.02</v>
      </c>
      <c r="P167" s="77">
        <v>91.00286302849203</v>
      </c>
      <c r="Q167" s="77">
        <v>0</v>
      </c>
      <c r="R167" s="77">
        <v>104.437253618837</v>
      </c>
      <c r="S167" s="78">
        <v>0</v>
      </c>
      <c r="T167" s="78">
        <v>1E-3</v>
      </c>
      <c r="U167" s="78">
        <v>2.0000000000000001E-4</v>
      </c>
    </row>
    <row r="168" spans="2:21">
      <c r="B168" t="s">
        <v>813</v>
      </c>
      <c r="C168" t="s">
        <v>814</v>
      </c>
      <c r="D168" t="s">
        <v>100</v>
      </c>
      <c r="E168" t="s">
        <v>123</v>
      </c>
      <c r="F168" t="s">
        <v>815</v>
      </c>
      <c r="G168" t="s">
        <v>816</v>
      </c>
      <c r="H168" t="s">
        <v>213</v>
      </c>
      <c r="I168" t="s">
        <v>214</v>
      </c>
      <c r="J168" t="s">
        <v>499</v>
      </c>
      <c r="K168" s="77">
        <v>3.13</v>
      </c>
      <c r="L168" t="s">
        <v>102</v>
      </c>
      <c r="M168" s="78">
        <v>1.4800000000000001E-2</v>
      </c>
      <c r="N168" s="78">
        <v>4.8300000000000003E-2</v>
      </c>
      <c r="O168" s="77">
        <v>661334.66</v>
      </c>
      <c r="P168" s="77">
        <v>96.82</v>
      </c>
      <c r="Q168" s="77">
        <v>0</v>
      </c>
      <c r="R168" s="77">
        <v>640.30421781200005</v>
      </c>
      <c r="S168" s="78">
        <v>8.9999999999999998E-4</v>
      </c>
      <c r="T168" s="78">
        <v>6.0000000000000001E-3</v>
      </c>
      <c r="U168" s="78">
        <v>1E-3</v>
      </c>
    </row>
    <row r="169" spans="2:21">
      <c r="B169" t="s">
        <v>817</v>
      </c>
      <c r="C169" t="s">
        <v>818</v>
      </c>
      <c r="D169" t="s">
        <v>100</v>
      </c>
      <c r="E169" t="s">
        <v>123</v>
      </c>
      <c r="F169" t="s">
        <v>819</v>
      </c>
      <c r="G169" t="s">
        <v>112</v>
      </c>
      <c r="H169" t="s">
        <v>213</v>
      </c>
      <c r="I169" t="s">
        <v>214</v>
      </c>
      <c r="J169" t="s">
        <v>337</v>
      </c>
      <c r="K169" s="77">
        <v>1.76</v>
      </c>
      <c r="L169" t="s">
        <v>102</v>
      </c>
      <c r="M169" s="78">
        <v>6.8000000000000005E-2</v>
      </c>
      <c r="N169" s="78">
        <v>1E-4</v>
      </c>
      <c r="O169" s="77">
        <v>126674.99</v>
      </c>
      <c r="P169" s="77">
        <v>25.2</v>
      </c>
      <c r="Q169" s="77">
        <v>0</v>
      </c>
      <c r="R169" s="77">
        <v>31.922097480000001</v>
      </c>
      <c r="S169" s="78">
        <v>2.9999999999999997E-4</v>
      </c>
      <c r="T169" s="78">
        <v>2.9999999999999997E-4</v>
      </c>
      <c r="U169" s="78">
        <v>0</v>
      </c>
    </row>
    <row r="170" spans="2:21">
      <c r="B170" t="s">
        <v>820</v>
      </c>
      <c r="C170" t="s">
        <v>821</v>
      </c>
      <c r="D170" t="s">
        <v>100</v>
      </c>
      <c r="E170" t="s">
        <v>123</v>
      </c>
      <c r="F170" t="s">
        <v>822</v>
      </c>
      <c r="G170" t="s">
        <v>397</v>
      </c>
      <c r="H170" t="s">
        <v>213</v>
      </c>
      <c r="I170" t="s">
        <v>214</v>
      </c>
      <c r="J170" t="s">
        <v>460</v>
      </c>
      <c r="K170" s="77">
        <v>3.66</v>
      </c>
      <c r="L170" t="s">
        <v>102</v>
      </c>
      <c r="M170" s="78">
        <v>1.9E-2</v>
      </c>
      <c r="N170" s="78">
        <v>3.6999999999999998E-2</v>
      </c>
      <c r="O170" s="77">
        <v>377229.2</v>
      </c>
      <c r="P170" s="77">
        <v>98.09</v>
      </c>
      <c r="Q170" s="77">
        <v>3.7477200000000002</v>
      </c>
      <c r="R170" s="77">
        <v>373.77184227999999</v>
      </c>
      <c r="S170" s="78">
        <v>6.9999999999999999E-4</v>
      </c>
      <c r="T170" s="78">
        <v>3.5000000000000001E-3</v>
      </c>
      <c r="U170" s="78">
        <v>5.9999999999999995E-4</v>
      </c>
    </row>
    <row r="171" spans="2:21">
      <c r="B171" t="s">
        <v>823</v>
      </c>
      <c r="C171" t="s">
        <v>824</v>
      </c>
      <c r="D171" t="s">
        <v>100</v>
      </c>
      <c r="E171" t="s">
        <v>123</v>
      </c>
      <c r="F171" t="s">
        <v>825</v>
      </c>
      <c r="G171" t="s">
        <v>397</v>
      </c>
      <c r="H171" t="s">
        <v>213</v>
      </c>
      <c r="I171" t="s">
        <v>214</v>
      </c>
      <c r="J171" t="s">
        <v>331</v>
      </c>
      <c r="K171" s="77">
        <v>0.01</v>
      </c>
      <c r="L171" t="s">
        <v>102</v>
      </c>
      <c r="M171" s="78">
        <v>2.1000000000000001E-2</v>
      </c>
      <c r="N171" s="78">
        <v>1E-4</v>
      </c>
      <c r="O171" s="77">
        <v>0.01</v>
      </c>
      <c r="P171" s="77">
        <v>111.53</v>
      </c>
      <c r="Q171" s="77">
        <v>0</v>
      </c>
      <c r="R171" s="77">
        <v>1.1153E-5</v>
      </c>
      <c r="S171" s="78">
        <v>0</v>
      </c>
      <c r="T171" s="78">
        <v>0</v>
      </c>
      <c r="U171" s="78">
        <v>0</v>
      </c>
    </row>
    <row r="172" spans="2:21">
      <c r="B172" t="s">
        <v>826</v>
      </c>
      <c r="C172" t="s">
        <v>827</v>
      </c>
      <c r="D172" t="s">
        <v>100</v>
      </c>
      <c r="E172" t="s">
        <v>123</v>
      </c>
      <c r="F172" t="s">
        <v>825</v>
      </c>
      <c r="G172" t="s">
        <v>397</v>
      </c>
      <c r="H172" t="s">
        <v>213</v>
      </c>
      <c r="I172" t="s">
        <v>214</v>
      </c>
      <c r="J172" t="s">
        <v>543</v>
      </c>
      <c r="K172" s="77">
        <v>3.94</v>
      </c>
      <c r="L172" t="s">
        <v>102</v>
      </c>
      <c r="M172" s="78">
        <v>2.75E-2</v>
      </c>
      <c r="N172" s="78">
        <v>3.4700000000000002E-2</v>
      </c>
      <c r="O172" s="77">
        <v>395097.19</v>
      </c>
      <c r="P172" s="77">
        <v>106.19</v>
      </c>
      <c r="Q172" s="77">
        <v>0</v>
      </c>
      <c r="R172" s="77">
        <v>419.55370606100001</v>
      </c>
      <c r="S172" s="78">
        <v>8.0000000000000004E-4</v>
      </c>
      <c r="T172" s="78">
        <v>3.8999999999999998E-3</v>
      </c>
      <c r="U172" s="78">
        <v>5.9999999999999995E-4</v>
      </c>
    </row>
    <row r="173" spans="2:21">
      <c r="B173" t="s">
        <v>828</v>
      </c>
      <c r="C173" t="s">
        <v>829</v>
      </c>
      <c r="D173" t="s">
        <v>100</v>
      </c>
      <c r="E173" t="s">
        <v>123</v>
      </c>
      <c r="F173" t="s">
        <v>825</v>
      </c>
      <c r="G173" t="s">
        <v>397</v>
      </c>
      <c r="H173" t="s">
        <v>213</v>
      </c>
      <c r="I173" t="s">
        <v>214</v>
      </c>
      <c r="J173" t="s">
        <v>460</v>
      </c>
      <c r="K173" s="77">
        <v>5.65</v>
      </c>
      <c r="L173" t="s">
        <v>102</v>
      </c>
      <c r="M173" s="78">
        <v>8.5000000000000006E-3</v>
      </c>
      <c r="N173" s="78">
        <v>3.6299999999999999E-2</v>
      </c>
      <c r="O173" s="77">
        <v>303962.33</v>
      </c>
      <c r="P173" s="77">
        <v>92.28</v>
      </c>
      <c r="Q173" s="77">
        <v>0</v>
      </c>
      <c r="R173" s="77">
        <v>280.49643812400001</v>
      </c>
      <c r="S173" s="78">
        <v>5.9999999999999995E-4</v>
      </c>
      <c r="T173" s="78">
        <v>2.5999999999999999E-3</v>
      </c>
      <c r="U173" s="78">
        <v>4.0000000000000002E-4</v>
      </c>
    </row>
    <row r="174" spans="2:21">
      <c r="B174" t="s">
        <v>830</v>
      </c>
      <c r="C174" t="s">
        <v>831</v>
      </c>
      <c r="D174" t="s">
        <v>100</v>
      </c>
      <c r="E174" t="s">
        <v>123</v>
      </c>
      <c r="F174" t="s">
        <v>825</v>
      </c>
      <c r="G174" t="s">
        <v>397</v>
      </c>
      <c r="H174" t="s">
        <v>213</v>
      </c>
      <c r="I174" t="s">
        <v>214</v>
      </c>
      <c r="J174" t="s">
        <v>281</v>
      </c>
      <c r="K174" s="77">
        <v>6.96</v>
      </c>
      <c r="L174" t="s">
        <v>102</v>
      </c>
      <c r="M174" s="78">
        <v>3.1800000000000002E-2</v>
      </c>
      <c r="N174" s="78">
        <v>3.8199999999999998E-2</v>
      </c>
      <c r="O174" s="77">
        <v>129186.85</v>
      </c>
      <c r="P174" s="77">
        <v>96.57</v>
      </c>
      <c r="Q174" s="77">
        <v>0</v>
      </c>
      <c r="R174" s="77">
        <v>124.75574104499999</v>
      </c>
      <c r="S174" s="78">
        <v>6.9999999999999999E-4</v>
      </c>
      <c r="T174" s="78">
        <v>1.1999999999999999E-3</v>
      </c>
      <c r="U174" s="78">
        <v>2.0000000000000001E-4</v>
      </c>
    </row>
    <row r="175" spans="2:21">
      <c r="B175" t="s">
        <v>832</v>
      </c>
      <c r="C175" t="s">
        <v>833</v>
      </c>
      <c r="D175" t="s">
        <v>100</v>
      </c>
      <c r="E175" t="s">
        <v>123</v>
      </c>
      <c r="F175" t="s">
        <v>834</v>
      </c>
      <c r="G175" t="s">
        <v>416</v>
      </c>
      <c r="H175" t="s">
        <v>213</v>
      </c>
      <c r="I175" t="s">
        <v>214</v>
      </c>
      <c r="J175" t="s">
        <v>835</v>
      </c>
      <c r="K175" s="77">
        <v>2.76</v>
      </c>
      <c r="L175" t="s">
        <v>102</v>
      </c>
      <c r="M175" s="78">
        <v>1.6400000000000001E-2</v>
      </c>
      <c r="N175" s="78">
        <v>3.4099999999999998E-2</v>
      </c>
      <c r="O175" s="77">
        <v>168519.47</v>
      </c>
      <c r="P175" s="77">
        <v>104.01</v>
      </c>
      <c r="Q175" s="77">
        <v>3.0453999999999999</v>
      </c>
      <c r="R175" s="77">
        <v>178.32250074699999</v>
      </c>
      <c r="S175" s="78">
        <v>5.9999999999999995E-4</v>
      </c>
      <c r="T175" s="78">
        <v>1.6999999999999999E-3</v>
      </c>
      <c r="U175" s="78">
        <v>2.9999999999999997E-4</v>
      </c>
    </row>
    <row r="176" spans="2:21">
      <c r="B176" s="79" t="s">
        <v>269</v>
      </c>
      <c r="C176" s="16"/>
      <c r="D176" s="16"/>
      <c r="E176" s="16"/>
      <c r="F176" s="16"/>
      <c r="K176" s="81">
        <v>4.1100000000000003</v>
      </c>
      <c r="N176" s="80">
        <v>6.4699999999999994E-2</v>
      </c>
      <c r="O176" s="81">
        <v>14610274.82</v>
      </c>
      <c r="Q176" s="81">
        <v>25.28576</v>
      </c>
      <c r="R176" s="81">
        <v>13159.342217283</v>
      </c>
      <c r="T176" s="80">
        <v>0.1231</v>
      </c>
      <c r="U176" s="80">
        <v>1.9900000000000001E-2</v>
      </c>
    </row>
    <row r="177" spans="2:21">
      <c r="B177" t="s">
        <v>836</v>
      </c>
      <c r="C177" t="s">
        <v>837</v>
      </c>
      <c r="D177" t="s">
        <v>100</v>
      </c>
      <c r="E177" t="s">
        <v>123</v>
      </c>
      <c r="F177" t="s">
        <v>371</v>
      </c>
      <c r="G177" t="s">
        <v>366</v>
      </c>
      <c r="H177" t="s">
        <v>367</v>
      </c>
      <c r="I177" t="s">
        <v>150</v>
      </c>
      <c r="J177" t="s">
        <v>337</v>
      </c>
      <c r="K177" s="77">
        <v>3.83</v>
      </c>
      <c r="L177" t="s">
        <v>102</v>
      </c>
      <c r="M177" s="78">
        <v>2.6800000000000001E-2</v>
      </c>
      <c r="N177" s="78">
        <v>4.5699999999999998E-2</v>
      </c>
      <c r="O177" s="77">
        <v>0.02</v>
      </c>
      <c r="P177" s="77">
        <v>93.96</v>
      </c>
      <c r="Q177" s="77">
        <v>0</v>
      </c>
      <c r="R177" s="77">
        <v>1.8791999999999999E-5</v>
      </c>
      <c r="S177" s="78">
        <v>0</v>
      </c>
      <c r="T177" s="78">
        <v>0</v>
      </c>
      <c r="U177" s="78">
        <v>0</v>
      </c>
    </row>
    <row r="178" spans="2:21">
      <c r="B178" t="s">
        <v>838</v>
      </c>
      <c r="C178" t="s">
        <v>839</v>
      </c>
      <c r="D178" t="s">
        <v>100</v>
      </c>
      <c r="E178" t="s">
        <v>123</v>
      </c>
      <c r="F178" t="s">
        <v>403</v>
      </c>
      <c r="G178" t="s">
        <v>366</v>
      </c>
      <c r="H178" t="s">
        <v>208</v>
      </c>
      <c r="I178" t="s">
        <v>209</v>
      </c>
      <c r="J178" t="s">
        <v>379</v>
      </c>
      <c r="K178" s="77">
        <v>4.26</v>
      </c>
      <c r="L178" t="s">
        <v>102</v>
      </c>
      <c r="M178" s="78">
        <v>2.5000000000000001E-2</v>
      </c>
      <c r="N178" s="78">
        <v>4.53E-2</v>
      </c>
      <c r="O178" s="77">
        <v>103059.31</v>
      </c>
      <c r="P178" s="77">
        <v>92.55</v>
      </c>
      <c r="Q178" s="77">
        <v>0</v>
      </c>
      <c r="R178" s="77">
        <v>95.381391405000002</v>
      </c>
      <c r="S178" s="78">
        <v>0</v>
      </c>
      <c r="T178" s="78">
        <v>8.9999999999999998E-4</v>
      </c>
      <c r="U178" s="78">
        <v>1E-4</v>
      </c>
    </row>
    <row r="179" spans="2:21">
      <c r="B179" t="s">
        <v>840</v>
      </c>
      <c r="C179" t="s">
        <v>841</v>
      </c>
      <c r="D179" t="s">
        <v>100</v>
      </c>
      <c r="E179" t="s">
        <v>123</v>
      </c>
      <c r="F179" t="s">
        <v>842</v>
      </c>
      <c r="G179" t="s">
        <v>843</v>
      </c>
      <c r="H179" t="s">
        <v>434</v>
      </c>
      <c r="I179" t="s">
        <v>209</v>
      </c>
      <c r="J179" t="s">
        <v>844</v>
      </c>
      <c r="K179" s="77">
        <v>0.66</v>
      </c>
      <c r="L179" t="s">
        <v>102</v>
      </c>
      <c r="M179" s="78">
        <v>5.2999999999999999E-2</v>
      </c>
      <c r="N179" s="78">
        <v>4.5999999999999999E-2</v>
      </c>
      <c r="O179" s="77">
        <v>0.03</v>
      </c>
      <c r="P179" s="77">
        <v>102.13</v>
      </c>
      <c r="Q179" s="77">
        <v>0</v>
      </c>
      <c r="R179" s="77">
        <v>3.0639000000000003E-5</v>
      </c>
      <c r="S179" s="78">
        <v>0</v>
      </c>
      <c r="T179" s="78">
        <v>0</v>
      </c>
      <c r="U179" s="78">
        <v>0</v>
      </c>
    </row>
    <row r="180" spans="2:21">
      <c r="B180" t="s">
        <v>845</v>
      </c>
      <c r="C180" t="s">
        <v>846</v>
      </c>
      <c r="D180" t="s">
        <v>100</v>
      </c>
      <c r="E180" t="s">
        <v>123</v>
      </c>
      <c r="F180" t="s">
        <v>847</v>
      </c>
      <c r="G180" t="s">
        <v>603</v>
      </c>
      <c r="H180" t="s">
        <v>456</v>
      </c>
      <c r="I180" t="s">
        <v>209</v>
      </c>
      <c r="J180" t="s">
        <v>457</v>
      </c>
      <c r="K180" s="77">
        <v>8.57</v>
      </c>
      <c r="L180" t="s">
        <v>102</v>
      </c>
      <c r="M180" s="78">
        <v>2.4E-2</v>
      </c>
      <c r="N180" s="78">
        <v>5.16E-2</v>
      </c>
      <c r="O180" s="77">
        <v>144254.63</v>
      </c>
      <c r="P180" s="77">
        <v>79.739999999999995</v>
      </c>
      <c r="Q180" s="77">
        <v>0</v>
      </c>
      <c r="R180" s="77">
        <v>115.02864196199999</v>
      </c>
      <c r="S180" s="78">
        <v>2.0000000000000001E-4</v>
      </c>
      <c r="T180" s="78">
        <v>1.1000000000000001E-3</v>
      </c>
      <c r="U180" s="78">
        <v>2.0000000000000001E-4</v>
      </c>
    </row>
    <row r="181" spans="2:21">
      <c r="B181" t="s">
        <v>848</v>
      </c>
      <c r="C181" t="s">
        <v>849</v>
      </c>
      <c r="D181" t="s">
        <v>100</v>
      </c>
      <c r="E181" t="s">
        <v>123</v>
      </c>
      <c r="F181" t="s">
        <v>455</v>
      </c>
      <c r="G181" t="s">
        <v>397</v>
      </c>
      <c r="H181" t="s">
        <v>456</v>
      </c>
      <c r="I181" t="s">
        <v>209</v>
      </c>
      <c r="J181" t="s">
        <v>850</v>
      </c>
      <c r="K181" s="77">
        <v>5.95</v>
      </c>
      <c r="L181" t="s">
        <v>102</v>
      </c>
      <c r="M181" s="78">
        <v>2.5499999999999998E-2</v>
      </c>
      <c r="N181" s="78">
        <v>5.45E-2</v>
      </c>
      <c r="O181" s="77">
        <v>833557.24</v>
      </c>
      <c r="P181" s="77">
        <v>84.96</v>
      </c>
      <c r="Q181" s="77">
        <v>0</v>
      </c>
      <c r="R181" s="77">
        <v>708.19023110399996</v>
      </c>
      <c r="S181" s="78">
        <v>5.9999999999999995E-4</v>
      </c>
      <c r="T181" s="78">
        <v>6.6E-3</v>
      </c>
      <c r="U181" s="78">
        <v>1.1000000000000001E-3</v>
      </c>
    </row>
    <row r="182" spans="2:21">
      <c r="B182" t="s">
        <v>851</v>
      </c>
      <c r="C182" t="s">
        <v>852</v>
      </c>
      <c r="D182" t="s">
        <v>100</v>
      </c>
      <c r="E182" t="s">
        <v>123</v>
      </c>
      <c r="F182" t="s">
        <v>853</v>
      </c>
      <c r="G182" t="s">
        <v>854</v>
      </c>
      <c r="H182" t="s">
        <v>456</v>
      </c>
      <c r="I182" t="s">
        <v>209</v>
      </c>
      <c r="J182" t="s">
        <v>835</v>
      </c>
      <c r="K182" s="77">
        <v>4.0599999999999996</v>
      </c>
      <c r="L182" t="s">
        <v>102</v>
      </c>
      <c r="M182" s="78">
        <v>2.24E-2</v>
      </c>
      <c r="N182" s="78">
        <v>4.99E-2</v>
      </c>
      <c r="O182" s="77">
        <v>138962.76</v>
      </c>
      <c r="P182" s="77">
        <v>90.6</v>
      </c>
      <c r="Q182" s="77">
        <v>0</v>
      </c>
      <c r="R182" s="77">
        <v>125.90026056000001</v>
      </c>
      <c r="S182" s="78">
        <v>4.0000000000000002E-4</v>
      </c>
      <c r="T182" s="78">
        <v>1.1999999999999999E-3</v>
      </c>
      <c r="U182" s="78">
        <v>2.0000000000000001E-4</v>
      </c>
    </row>
    <row r="183" spans="2:21">
      <c r="B183" t="s">
        <v>855</v>
      </c>
      <c r="C183" t="s">
        <v>856</v>
      </c>
      <c r="D183" t="s">
        <v>100</v>
      </c>
      <c r="E183" t="s">
        <v>123</v>
      </c>
      <c r="F183" t="s">
        <v>857</v>
      </c>
      <c r="G183" t="s">
        <v>858</v>
      </c>
      <c r="H183" t="s">
        <v>456</v>
      </c>
      <c r="I183" t="s">
        <v>209</v>
      </c>
      <c r="J183" t="s">
        <v>353</v>
      </c>
      <c r="K183" s="77">
        <v>4.41</v>
      </c>
      <c r="L183" t="s">
        <v>102</v>
      </c>
      <c r="M183" s="78">
        <v>3.5200000000000002E-2</v>
      </c>
      <c r="N183" s="78">
        <v>5.11E-2</v>
      </c>
      <c r="O183" s="77">
        <v>0.03</v>
      </c>
      <c r="P183" s="77">
        <v>93.91</v>
      </c>
      <c r="Q183" s="77">
        <v>0</v>
      </c>
      <c r="R183" s="77">
        <v>2.8172999999999999E-5</v>
      </c>
      <c r="S183" s="78">
        <v>0</v>
      </c>
      <c r="T183" s="78">
        <v>0</v>
      </c>
      <c r="U183" s="78">
        <v>0</v>
      </c>
    </row>
    <row r="184" spans="2:21">
      <c r="B184" t="s">
        <v>859</v>
      </c>
      <c r="C184" t="s">
        <v>860</v>
      </c>
      <c r="D184" t="s">
        <v>100</v>
      </c>
      <c r="E184" t="s">
        <v>123</v>
      </c>
      <c r="F184" t="s">
        <v>524</v>
      </c>
      <c r="G184" t="s">
        <v>397</v>
      </c>
      <c r="H184" t="s">
        <v>525</v>
      </c>
      <c r="I184" t="s">
        <v>150</v>
      </c>
      <c r="J184" t="s">
        <v>861</v>
      </c>
      <c r="K184" s="77">
        <v>1.71</v>
      </c>
      <c r="L184" t="s">
        <v>102</v>
      </c>
      <c r="M184" s="78">
        <v>3.39E-2</v>
      </c>
      <c r="N184" s="78">
        <v>5.4800000000000001E-2</v>
      </c>
      <c r="O184" s="77">
        <v>0.01</v>
      </c>
      <c r="P184" s="77">
        <v>97.37</v>
      </c>
      <c r="Q184" s="77">
        <v>0</v>
      </c>
      <c r="R184" s="77">
        <v>9.7370000000000001E-6</v>
      </c>
      <c r="S184" s="78">
        <v>0</v>
      </c>
      <c r="T184" s="78">
        <v>0</v>
      </c>
      <c r="U184" s="78">
        <v>0</v>
      </c>
    </row>
    <row r="185" spans="2:21">
      <c r="B185" t="s">
        <v>862</v>
      </c>
      <c r="C185" t="s">
        <v>863</v>
      </c>
      <c r="D185" t="s">
        <v>100</v>
      </c>
      <c r="E185" t="s">
        <v>123</v>
      </c>
      <c r="F185" t="s">
        <v>524</v>
      </c>
      <c r="G185" t="s">
        <v>397</v>
      </c>
      <c r="H185" t="s">
        <v>525</v>
      </c>
      <c r="I185" t="s">
        <v>150</v>
      </c>
      <c r="J185" t="s">
        <v>457</v>
      </c>
      <c r="K185" s="77">
        <v>6.6</v>
      </c>
      <c r="L185" t="s">
        <v>102</v>
      </c>
      <c r="M185" s="78">
        <v>2.4400000000000002E-2</v>
      </c>
      <c r="N185" s="78">
        <v>5.5100000000000003E-2</v>
      </c>
      <c r="O185" s="77">
        <v>92148.81</v>
      </c>
      <c r="P185" s="77">
        <v>82.59</v>
      </c>
      <c r="Q185" s="77">
        <v>0</v>
      </c>
      <c r="R185" s="77">
        <v>76.105702179000005</v>
      </c>
      <c r="S185" s="78">
        <v>1E-4</v>
      </c>
      <c r="T185" s="78">
        <v>6.9999999999999999E-4</v>
      </c>
      <c r="U185" s="78">
        <v>1E-4</v>
      </c>
    </row>
    <row r="186" spans="2:21">
      <c r="B186" t="s">
        <v>864</v>
      </c>
      <c r="C186" t="s">
        <v>865</v>
      </c>
      <c r="D186" t="s">
        <v>100</v>
      </c>
      <c r="E186" t="s">
        <v>123</v>
      </c>
      <c r="F186" t="s">
        <v>538</v>
      </c>
      <c r="G186" t="s">
        <v>397</v>
      </c>
      <c r="H186" t="s">
        <v>525</v>
      </c>
      <c r="I186" t="s">
        <v>150</v>
      </c>
      <c r="J186" t="s">
        <v>337</v>
      </c>
      <c r="K186" s="77">
        <v>0.26</v>
      </c>
      <c r="L186" t="s">
        <v>102</v>
      </c>
      <c r="M186" s="78">
        <v>3.5000000000000003E-2</v>
      </c>
      <c r="N186" s="78">
        <v>3.15E-2</v>
      </c>
      <c r="O186" s="77">
        <v>89561.53</v>
      </c>
      <c r="P186" s="77">
        <v>100.94</v>
      </c>
      <c r="Q186" s="77">
        <v>0</v>
      </c>
      <c r="R186" s="77">
        <v>90.403408381999995</v>
      </c>
      <c r="S186" s="78">
        <v>8.0000000000000004E-4</v>
      </c>
      <c r="T186" s="78">
        <v>8.0000000000000004E-4</v>
      </c>
      <c r="U186" s="78">
        <v>1E-4</v>
      </c>
    </row>
    <row r="187" spans="2:21">
      <c r="B187" t="s">
        <v>866</v>
      </c>
      <c r="C187" t="s">
        <v>867</v>
      </c>
      <c r="D187" t="s">
        <v>100</v>
      </c>
      <c r="E187" t="s">
        <v>123</v>
      </c>
      <c r="F187" t="s">
        <v>868</v>
      </c>
      <c r="G187" t="s">
        <v>397</v>
      </c>
      <c r="H187" t="s">
        <v>456</v>
      </c>
      <c r="I187" t="s">
        <v>209</v>
      </c>
      <c r="J187" t="s">
        <v>353</v>
      </c>
      <c r="K187" s="77">
        <v>1.1000000000000001</v>
      </c>
      <c r="L187" t="s">
        <v>102</v>
      </c>
      <c r="M187" s="78">
        <v>2.5499999999999998E-2</v>
      </c>
      <c r="N187" s="78">
        <v>5.2299999999999999E-2</v>
      </c>
      <c r="O187" s="77">
        <v>212191.43</v>
      </c>
      <c r="P187" s="77">
        <v>97.85</v>
      </c>
      <c r="Q187" s="77">
        <v>0</v>
      </c>
      <c r="R187" s="77">
        <v>207.629314255</v>
      </c>
      <c r="S187" s="78">
        <v>6.9999999999999999E-4</v>
      </c>
      <c r="T187" s="78">
        <v>1.9E-3</v>
      </c>
      <c r="U187" s="78">
        <v>2.9999999999999997E-4</v>
      </c>
    </row>
    <row r="188" spans="2:21">
      <c r="B188" t="s">
        <v>869</v>
      </c>
      <c r="C188" t="s">
        <v>870</v>
      </c>
      <c r="D188" t="s">
        <v>100</v>
      </c>
      <c r="E188" t="s">
        <v>123</v>
      </c>
      <c r="F188" t="s">
        <v>871</v>
      </c>
      <c r="G188" t="s">
        <v>650</v>
      </c>
      <c r="H188" t="s">
        <v>525</v>
      </c>
      <c r="I188" t="s">
        <v>150</v>
      </c>
      <c r="J188" t="s">
        <v>872</v>
      </c>
      <c r="K188" s="77">
        <v>1.22</v>
      </c>
      <c r="L188" t="s">
        <v>102</v>
      </c>
      <c r="M188" s="78">
        <v>4.1000000000000002E-2</v>
      </c>
      <c r="N188" s="78">
        <v>4.9200000000000001E-2</v>
      </c>
      <c r="O188" s="77">
        <v>113168.76</v>
      </c>
      <c r="P188" s="77">
        <v>100.08</v>
      </c>
      <c r="Q188" s="77">
        <v>0</v>
      </c>
      <c r="R188" s="77">
        <v>113.259295008</v>
      </c>
      <c r="S188" s="78">
        <v>4.0000000000000002E-4</v>
      </c>
      <c r="T188" s="78">
        <v>1.1000000000000001E-3</v>
      </c>
      <c r="U188" s="78">
        <v>2.0000000000000001E-4</v>
      </c>
    </row>
    <row r="189" spans="2:21">
      <c r="B189" t="s">
        <v>873</v>
      </c>
      <c r="C189" t="s">
        <v>874</v>
      </c>
      <c r="D189" t="s">
        <v>100</v>
      </c>
      <c r="E189" t="s">
        <v>123</v>
      </c>
      <c r="F189" t="s">
        <v>582</v>
      </c>
      <c r="G189" t="s">
        <v>127</v>
      </c>
      <c r="H189" t="s">
        <v>456</v>
      </c>
      <c r="I189" t="s">
        <v>209</v>
      </c>
      <c r="J189" t="s">
        <v>331</v>
      </c>
      <c r="K189" s="77">
        <v>1.66</v>
      </c>
      <c r="L189" t="s">
        <v>102</v>
      </c>
      <c r="M189" s="78">
        <v>2.7E-2</v>
      </c>
      <c r="N189" s="78">
        <v>5.3699999999999998E-2</v>
      </c>
      <c r="O189" s="77">
        <v>4673.21</v>
      </c>
      <c r="P189" s="77">
        <v>95.92</v>
      </c>
      <c r="Q189" s="77">
        <v>0</v>
      </c>
      <c r="R189" s="77">
        <v>4.4825430319999997</v>
      </c>
      <c r="S189" s="78">
        <v>0</v>
      </c>
      <c r="T189" s="78">
        <v>0</v>
      </c>
      <c r="U189" s="78">
        <v>0</v>
      </c>
    </row>
    <row r="190" spans="2:21">
      <c r="B190" t="s">
        <v>875</v>
      </c>
      <c r="C190" t="s">
        <v>876</v>
      </c>
      <c r="D190" t="s">
        <v>100</v>
      </c>
      <c r="E190" t="s">
        <v>123</v>
      </c>
      <c r="F190" t="s">
        <v>582</v>
      </c>
      <c r="G190" t="s">
        <v>127</v>
      </c>
      <c r="H190" t="s">
        <v>456</v>
      </c>
      <c r="I190" t="s">
        <v>209</v>
      </c>
      <c r="J190" t="s">
        <v>278</v>
      </c>
      <c r="K190" s="77">
        <v>3.9</v>
      </c>
      <c r="L190" t="s">
        <v>102</v>
      </c>
      <c r="M190" s="78">
        <v>4.5600000000000002E-2</v>
      </c>
      <c r="N190" s="78">
        <v>5.5399999999999998E-2</v>
      </c>
      <c r="O190" s="77">
        <v>179414.41</v>
      </c>
      <c r="P190" s="77">
        <v>96.8</v>
      </c>
      <c r="Q190" s="77">
        <v>0</v>
      </c>
      <c r="R190" s="77">
        <v>173.67314888000001</v>
      </c>
      <c r="S190" s="78">
        <v>5.9999999999999995E-4</v>
      </c>
      <c r="T190" s="78">
        <v>1.6000000000000001E-3</v>
      </c>
      <c r="U190" s="78">
        <v>2.9999999999999997E-4</v>
      </c>
    </row>
    <row r="191" spans="2:21">
      <c r="B191" t="s">
        <v>877</v>
      </c>
      <c r="C191" t="s">
        <v>878</v>
      </c>
      <c r="D191" t="s">
        <v>100</v>
      </c>
      <c r="E191" t="s">
        <v>123</v>
      </c>
      <c r="F191" t="s">
        <v>607</v>
      </c>
      <c r="G191" t="s">
        <v>132</v>
      </c>
      <c r="H191" t="s">
        <v>591</v>
      </c>
      <c r="I191" t="s">
        <v>209</v>
      </c>
      <c r="J191" t="s">
        <v>284</v>
      </c>
      <c r="K191" s="77">
        <v>8.94</v>
      </c>
      <c r="L191" t="s">
        <v>102</v>
      </c>
      <c r="M191" s="78">
        <v>2.7900000000000001E-2</v>
      </c>
      <c r="N191" s="78">
        <v>5.3900000000000003E-2</v>
      </c>
      <c r="O191" s="77">
        <v>165037.78</v>
      </c>
      <c r="P191" s="77">
        <v>80.540000000000006</v>
      </c>
      <c r="Q191" s="77">
        <v>0</v>
      </c>
      <c r="R191" s="77">
        <v>132.92142801200001</v>
      </c>
      <c r="S191" s="78">
        <v>4.0000000000000002E-4</v>
      </c>
      <c r="T191" s="78">
        <v>1.1999999999999999E-3</v>
      </c>
      <c r="U191" s="78">
        <v>2.0000000000000001E-4</v>
      </c>
    </row>
    <row r="192" spans="2:21">
      <c r="B192" t="s">
        <v>879</v>
      </c>
      <c r="C192" t="s">
        <v>880</v>
      </c>
      <c r="D192" t="s">
        <v>100</v>
      </c>
      <c r="E192" t="s">
        <v>123</v>
      </c>
      <c r="F192" t="s">
        <v>607</v>
      </c>
      <c r="G192" t="s">
        <v>132</v>
      </c>
      <c r="H192" t="s">
        <v>608</v>
      </c>
      <c r="I192" t="s">
        <v>150</v>
      </c>
      <c r="J192" t="s">
        <v>881</v>
      </c>
      <c r="K192" s="77">
        <v>1.6</v>
      </c>
      <c r="L192" t="s">
        <v>102</v>
      </c>
      <c r="M192" s="78">
        <v>3.6499999999999998E-2</v>
      </c>
      <c r="N192" s="78">
        <v>5.1700000000000003E-2</v>
      </c>
      <c r="O192" s="77">
        <v>107823.46</v>
      </c>
      <c r="P192" s="77">
        <v>98.9</v>
      </c>
      <c r="Q192" s="77">
        <v>0</v>
      </c>
      <c r="R192" s="77">
        <v>106.63740194</v>
      </c>
      <c r="S192" s="78">
        <v>1E-4</v>
      </c>
      <c r="T192" s="78">
        <v>1E-3</v>
      </c>
      <c r="U192" s="78">
        <v>2.0000000000000001E-4</v>
      </c>
    </row>
    <row r="193" spans="2:21">
      <c r="B193" t="s">
        <v>882</v>
      </c>
      <c r="C193" t="s">
        <v>883</v>
      </c>
      <c r="D193" t="s">
        <v>100</v>
      </c>
      <c r="E193" t="s">
        <v>123</v>
      </c>
      <c r="F193" t="s">
        <v>884</v>
      </c>
      <c r="G193" t="s">
        <v>128</v>
      </c>
      <c r="H193" t="s">
        <v>608</v>
      </c>
      <c r="I193" t="s">
        <v>150</v>
      </c>
      <c r="J193" t="s">
        <v>287</v>
      </c>
      <c r="K193" s="77">
        <v>1.96</v>
      </c>
      <c r="L193" t="s">
        <v>102</v>
      </c>
      <c r="M193" s="78">
        <v>5.6000000000000001E-2</v>
      </c>
      <c r="N193" s="78">
        <v>6.7400000000000002E-2</v>
      </c>
      <c r="O193" s="77">
        <v>353652.38</v>
      </c>
      <c r="P193" s="77">
        <v>100.51</v>
      </c>
      <c r="Q193" s="77">
        <v>0</v>
      </c>
      <c r="R193" s="77">
        <v>355.45600713800002</v>
      </c>
      <c r="S193" s="78">
        <v>8.9999999999999998E-4</v>
      </c>
      <c r="T193" s="78">
        <v>3.3E-3</v>
      </c>
      <c r="U193" s="78">
        <v>5.0000000000000001E-4</v>
      </c>
    </row>
    <row r="194" spans="2:21">
      <c r="B194" t="s">
        <v>885</v>
      </c>
      <c r="C194" t="s">
        <v>886</v>
      </c>
      <c r="D194" t="s">
        <v>100</v>
      </c>
      <c r="E194" t="s">
        <v>123</v>
      </c>
      <c r="F194" t="s">
        <v>654</v>
      </c>
      <c r="G194" t="s">
        <v>650</v>
      </c>
      <c r="H194" t="s">
        <v>608</v>
      </c>
      <c r="I194" t="s">
        <v>150</v>
      </c>
      <c r="J194" t="s">
        <v>887</v>
      </c>
      <c r="K194" s="77">
        <v>7.57</v>
      </c>
      <c r="L194" t="s">
        <v>102</v>
      </c>
      <c r="M194" s="78">
        <v>3.0499999999999999E-2</v>
      </c>
      <c r="N194" s="78">
        <v>5.4899999999999997E-2</v>
      </c>
      <c r="O194" s="77">
        <v>293779.82</v>
      </c>
      <c r="P194" s="77">
        <v>84.4</v>
      </c>
      <c r="Q194" s="77">
        <v>0</v>
      </c>
      <c r="R194" s="77">
        <v>247.95016808</v>
      </c>
      <c r="S194" s="78">
        <v>4.0000000000000002E-4</v>
      </c>
      <c r="T194" s="78">
        <v>2.3E-3</v>
      </c>
      <c r="U194" s="78">
        <v>4.0000000000000002E-4</v>
      </c>
    </row>
    <row r="195" spans="2:21">
      <c r="B195" t="s">
        <v>888</v>
      </c>
      <c r="C195" t="s">
        <v>889</v>
      </c>
      <c r="D195" t="s">
        <v>100</v>
      </c>
      <c r="E195" t="s">
        <v>123</v>
      </c>
      <c r="F195" t="s">
        <v>654</v>
      </c>
      <c r="G195" t="s">
        <v>650</v>
      </c>
      <c r="H195" t="s">
        <v>608</v>
      </c>
      <c r="I195" t="s">
        <v>150</v>
      </c>
      <c r="J195" t="s">
        <v>724</v>
      </c>
      <c r="K195" s="77">
        <v>3.1</v>
      </c>
      <c r="L195" t="s">
        <v>102</v>
      </c>
      <c r="M195" s="78">
        <v>2.9100000000000001E-2</v>
      </c>
      <c r="N195" s="78">
        <v>0.05</v>
      </c>
      <c r="O195" s="77">
        <v>171766.95</v>
      </c>
      <c r="P195" s="77">
        <v>94.7</v>
      </c>
      <c r="Q195" s="77">
        <v>0</v>
      </c>
      <c r="R195" s="77">
        <v>162.66330164999999</v>
      </c>
      <c r="S195" s="78">
        <v>2.9999999999999997E-4</v>
      </c>
      <c r="T195" s="78">
        <v>1.5E-3</v>
      </c>
      <c r="U195" s="78">
        <v>2.0000000000000001E-4</v>
      </c>
    </row>
    <row r="196" spans="2:21">
      <c r="B196" t="s">
        <v>890</v>
      </c>
      <c r="C196" t="s">
        <v>891</v>
      </c>
      <c r="D196" t="s">
        <v>100</v>
      </c>
      <c r="E196" t="s">
        <v>123</v>
      </c>
      <c r="F196" t="s">
        <v>654</v>
      </c>
      <c r="G196" t="s">
        <v>650</v>
      </c>
      <c r="H196" t="s">
        <v>608</v>
      </c>
      <c r="I196" t="s">
        <v>150</v>
      </c>
      <c r="J196" t="s">
        <v>887</v>
      </c>
      <c r="K196" s="77">
        <v>6.82</v>
      </c>
      <c r="L196" t="s">
        <v>102</v>
      </c>
      <c r="M196" s="78">
        <v>3.0499999999999999E-2</v>
      </c>
      <c r="N196" s="78">
        <v>5.5300000000000002E-2</v>
      </c>
      <c r="O196" s="77">
        <v>394971.66</v>
      </c>
      <c r="P196" s="77">
        <v>85.68</v>
      </c>
      <c r="Q196" s="77">
        <v>0</v>
      </c>
      <c r="R196" s="77">
        <v>338.41171828799997</v>
      </c>
      <c r="S196" s="78">
        <v>5.0000000000000001E-4</v>
      </c>
      <c r="T196" s="78">
        <v>3.2000000000000002E-3</v>
      </c>
      <c r="U196" s="78">
        <v>5.0000000000000001E-4</v>
      </c>
    </row>
    <row r="197" spans="2:21">
      <c r="B197" t="s">
        <v>892</v>
      </c>
      <c r="C197" t="s">
        <v>893</v>
      </c>
      <c r="D197" t="s">
        <v>100</v>
      </c>
      <c r="E197" t="s">
        <v>123</v>
      </c>
      <c r="F197" t="s">
        <v>654</v>
      </c>
      <c r="G197" t="s">
        <v>650</v>
      </c>
      <c r="H197" t="s">
        <v>591</v>
      </c>
      <c r="I197" t="s">
        <v>209</v>
      </c>
      <c r="J197" t="s">
        <v>379</v>
      </c>
      <c r="K197" s="77">
        <v>8.43</v>
      </c>
      <c r="L197" t="s">
        <v>102</v>
      </c>
      <c r="M197" s="78">
        <v>2.63E-2</v>
      </c>
      <c r="N197" s="78">
        <v>5.5E-2</v>
      </c>
      <c r="O197" s="77">
        <v>424382.85</v>
      </c>
      <c r="P197" s="77">
        <v>79.64</v>
      </c>
      <c r="Q197" s="77">
        <v>0</v>
      </c>
      <c r="R197" s="77">
        <v>337.97850174000001</v>
      </c>
      <c r="S197" s="78">
        <v>5.9999999999999995E-4</v>
      </c>
      <c r="T197" s="78">
        <v>3.2000000000000002E-3</v>
      </c>
      <c r="U197" s="78">
        <v>5.0000000000000001E-4</v>
      </c>
    </row>
    <row r="198" spans="2:21">
      <c r="B198" t="s">
        <v>894</v>
      </c>
      <c r="C198" t="s">
        <v>895</v>
      </c>
      <c r="D198" t="s">
        <v>100</v>
      </c>
      <c r="E198" t="s">
        <v>123</v>
      </c>
      <c r="F198" t="s">
        <v>654</v>
      </c>
      <c r="G198" t="s">
        <v>650</v>
      </c>
      <c r="H198" t="s">
        <v>608</v>
      </c>
      <c r="I198" t="s">
        <v>150</v>
      </c>
      <c r="J198" t="s">
        <v>896</v>
      </c>
      <c r="K198" s="77">
        <v>5.14</v>
      </c>
      <c r="L198" t="s">
        <v>102</v>
      </c>
      <c r="M198" s="78">
        <v>3.95E-2</v>
      </c>
      <c r="N198" s="78">
        <v>5.0799999999999998E-2</v>
      </c>
      <c r="O198" s="77">
        <v>0.01</v>
      </c>
      <c r="P198" s="77">
        <v>95.66</v>
      </c>
      <c r="Q198" s="77">
        <v>0</v>
      </c>
      <c r="R198" s="77">
        <v>9.5659999999999996E-6</v>
      </c>
      <c r="S198" s="78">
        <v>0</v>
      </c>
      <c r="T198" s="78">
        <v>0</v>
      </c>
      <c r="U198" s="78">
        <v>0</v>
      </c>
    </row>
    <row r="199" spans="2:21">
      <c r="B199" t="s">
        <v>897</v>
      </c>
      <c r="C199" t="s">
        <v>898</v>
      </c>
      <c r="D199" t="s">
        <v>100</v>
      </c>
      <c r="E199" t="s">
        <v>123</v>
      </c>
      <c r="F199" t="s">
        <v>899</v>
      </c>
      <c r="G199" t="s">
        <v>900</v>
      </c>
      <c r="H199" t="s">
        <v>591</v>
      </c>
      <c r="I199" t="s">
        <v>209</v>
      </c>
      <c r="J199" t="s">
        <v>337</v>
      </c>
      <c r="K199" s="77">
        <v>0.23</v>
      </c>
      <c r="L199" t="s">
        <v>102</v>
      </c>
      <c r="M199" s="78">
        <v>3.4000000000000002E-2</v>
      </c>
      <c r="N199" s="78">
        <v>5.9499999999999997E-2</v>
      </c>
      <c r="O199" s="77">
        <v>2167.6799999999998</v>
      </c>
      <c r="P199" s="77">
        <v>99.91</v>
      </c>
      <c r="Q199" s="77">
        <v>0</v>
      </c>
      <c r="R199" s="77">
        <v>2.165729088</v>
      </c>
      <c r="S199" s="78">
        <v>0</v>
      </c>
      <c r="T199" s="78">
        <v>0</v>
      </c>
      <c r="U199" s="78">
        <v>0</v>
      </c>
    </row>
    <row r="200" spans="2:21">
      <c r="B200" t="s">
        <v>901</v>
      </c>
      <c r="C200" t="s">
        <v>902</v>
      </c>
      <c r="D200" t="s">
        <v>100</v>
      </c>
      <c r="E200" t="s">
        <v>123</v>
      </c>
      <c r="F200" t="s">
        <v>666</v>
      </c>
      <c r="G200" t="s">
        <v>650</v>
      </c>
      <c r="H200" t="s">
        <v>591</v>
      </c>
      <c r="I200" t="s">
        <v>209</v>
      </c>
      <c r="J200" t="s">
        <v>337</v>
      </c>
      <c r="K200" s="77">
        <v>1.31</v>
      </c>
      <c r="L200" t="s">
        <v>102</v>
      </c>
      <c r="M200" s="78">
        <v>3.9199999999999999E-2</v>
      </c>
      <c r="N200" s="78">
        <v>5.3400000000000003E-2</v>
      </c>
      <c r="O200" s="77">
        <v>27082.39</v>
      </c>
      <c r="P200" s="77">
        <v>98.91</v>
      </c>
      <c r="Q200" s="77">
        <v>0</v>
      </c>
      <c r="R200" s="77">
        <v>26.787191949</v>
      </c>
      <c r="S200" s="78">
        <v>0</v>
      </c>
      <c r="T200" s="78">
        <v>2.9999999999999997E-4</v>
      </c>
      <c r="U200" s="78">
        <v>0</v>
      </c>
    </row>
    <row r="201" spans="2:21">
      <c r="B201" t="s">
        <v>903</v>
      </c>
      <c r="C201" t="s">
        <v>904</v>
      </c>
      <c r="D201" t="s">
        <v>100</v>
      </c>
      <c r="E201" t="s">
        <v>123</v>
      </c>
      <c r="F201" t="s">
        <v>666</v>
      </c>
      <c r="G201" t="s">
        <v>650</v>
      </c>
      <c r="H201" t="s">
        <v>591</v>
      </c>
      <c r="I201" t="s">
        <v>209</v>
      </c>
      <c r="J201" t="s">
        <v>368</v>
      </c>
      <c r="K201" s="77">
        <v>6.38</v>
      </c>
      <c r="L201" t="s">
        <v>102</v>
      </c>
      <c r="M201" s="78">
        <v>2.64E-2</v>
      </c>
      <c r="N201" s="78">
        <v>5.3400000000000003E-2</v>
      </c>
      <c r="O201" s="77">
        <v>899588.86</v>
      </c>
      <c r="P201" s="77">
        <v>84.75</v>
      </c>
      <c r="Q201" s="77">
        <v>11.87457</v>
      </c>
      <c r="R201" s="77">
        <v>774.27612884999996</v>
      </c>
      <c r="S201" s="78">
        <v>5.0000000000000001E-4</v>
      </c>
      <c r="T201" s="78">
        <v>7.1999999999999998E-3</v>
      </c>
      <c r="U201" s="78">
        <v>1.1999999999999999E-3</v>
      </c>
    </row>
    <row r="202" spans="2:21">
      <c r="B202" t="s">
        <v>905</v>
      </c>
      <c r="C202" t="s">
        <v>906</v>
      </c>
      <c r="D202" t="s">
        <v>100</v>
      </c>
      <c r="E202" t="s">
        <v>123</v>
      </c>
      <c r="F202" t="s">
        <v>666</v>
      </c>
      <c r="G202" t="s">
        <v>650</v>
      </c>
      <c r="H202" t="s">
        <v>591</v>
      </c>
      <c r="I202" t="s">
        <v>209</v>
      </c>
      <c r="J202" t="s">
        <v>499</v>
      </c>
      <c r="K202" s="77">
        <v>7.98</v>
      </c>
      <c r="L202" t="s">
        <v>102</v>
      </c>
      <c r="M202" s="78">
        <v>2.5000000000000001E-2</v>
      </c>
      <c r="N202" s="78">
        <v>5.5300000000000002E-2</v>
      </c>
      <c r="O202" s="77">
        <v>355648.4</v>
      </c>
      <c r="P202" s="77">
        <v>79.150000000000006</v>
      </c>
      <c r="Q202" s="77">
        <v>4.4456100000000003</v>
      </c>
      <c r="R202" s="77">
        <v>285.94131859999999</v>
      </c>
      <c r="S202" s="78">
        <v>2.9999999999999997E-4</v>
      </c>
      <c r="T202" s="78">
        <v>2.7000000000000001E-3</v>
      </c>
      <c r="U202" s="78">
        <v>4.0000000000000002E-4</v>
      </c>
    </row>
    <row r="203" spans="2:21">
      <c r="B203" t="s">
        <v>907</v>
      </c>
      <c r="C203" t="s">
        <v>908</v>
      </c>
      <c r="D203" t="s">
        <v>100</v>
      </c>
      <c r="E203" t="s">
        <v>123</v>
      </c>
      <c r="F203" t="s">
        <v>909</v>
      </c>
      <c r="G203" t="s">
        <v>650</v>
      </c>
      <c r="H203" t="s">
        <v>608</v>
      </c>
      <c r="I203" t="s">
        <v>150</v>
      </c>
      <c r="J203" t="s">
        <v>312</v>
      </c>
      <c r="K203" s="77">
        <v>6.84</v>
      </c>
      <c r="L203" t="s">
        <v>102</v>
      </c>
      <c r="M203" s="78">
        <v>2.98E-2</v>
      </c>
      <c r="N203" s="78">
        <v>5.5100000000000003E-2</v>
      </c>
      <c r="O203" s="77">
        <v>230293.71</v>
      </c>
      <c r="P203" s="77">
        <v>85.31</v>
      </c>
      <c r="Q203" s="77">
        <v>0</v>
      </c>
      <c r="R203" s="77">
        <v>196.46356400100001</v>
      </c>
      <c r="S203" s="78">
        <v>5.9999999999999995E-4</v>
      </c>
      <c r="T203" s="78">
        <v>1.8E-3</v>
      </c>
      <c r="U203" s="78">
        <v>2.9999999999999997E-4</v>
      </c>
    </row>
    <row r="204" spans="2:21">
      <c r="B204" t="s">
        <v>910</v>
      </c>
      <c r="C204" t="s">
        <v>911</v>
      </c>
      <c r="D204" t="s">
        <v>100</v>
      </c>
      <c r="E204" t="s">
        <v>123</v>
      </c>
      <c r="F204" t="s">
        <v>909</v>
      </c>
      <c r="G204" t="s">
        <v>650</v>
      </c>
      <c r="H204" t="s">
        <v>608</v>
      </c>
      <c r="I204" t="s">
        <v>150</v>
      </c>
      <c r="J204" t="s">
        <v>912</v>
      </c>
      <c r="K204" s="77">
        <v>5.6</v>
      </c>
      <c r="L204" t="s">
        <v>102</v>
      </c>
      <c r="M204" s="78">
        <v>3.4299999999999997E-2</v>
      </c>
      <c r="N204" s="78">
        <v>5.2600000000000001E-2</v>
      </c>
      <c r="O204" s="77">
        <v>290352.43</v>
      </c>
      <c r="P204" s="77">
        <v>91.5</v>
      </c>
      <c r="Q204" s="77">
        <v>0</v>
      </c>
      <c r="R204" s="77">
        <v>265.67247344999998</v>
      </c>
      <c r="S204" s="78">
        <v>1E-3</v>
      </c>
      <c r="T204" s="78">
        <v>2.5000000000000001E-3</v>
      </c>
      <c r="U204" s="78">
        <v>4.0000000000000002E-4</v>
      </c>
    </row>
    <row r="205" spans="2:21">
      <c r="B205" t="s">
        <v>913</v>
      </c>
      <c r="C205" t="s">
        <v>914</v>
      </c>
      <c r="D205" t="s">
        <v>100</v>
      </c>
      <c r="E205" t="s">
        <v>123</v>
      </c>
      <c r="F205" t="s">
        <v>687</v>
      </c>
      <c r="G205" t="s">
        <v>650</v>
      </c>
      <c r="H205" t="s">
        <v>591</v>
      </c>
      <c r="I205" t="s">
        <v>209</v>
      </c>
      <c r="J205" t="s">
        <v>502</v>
      </c>
      <c r="K205" s="77">
        <v>2.25</v>
      </c>
      <c r="L205" t="s">
        <v>102</v>
      </c>
      <c r="M205" s="78">
        <v>3.61E-2</v>
      </c>
      <c r="N205" s="78">
        <v>4.9500000000000002E-2</v>
      </c>
      <c r="O205" s="77">
        <v>597624.62</v>
      </c>
      <c r="P205" s="77">
        <v>97.78</v>
      </c>
      <c r="Q205" s="77">
        <v>0</v>
      </c>
      <c r="R205" s="77">
        <v>584.35735343600004</v>
      </c>
      <c r="S205" s="78">
        <v>8.0000000000000004E-4</v>
      </c>
      <c r="T205" s="78">
        <v>5.4999999999999997E-3</v>
      </c>
      <c r="U205" s="78">
        <v>8.9999999999999998E-4</v>
      </c>
    </row>
    <row r="206" spans="2:21">
      <c r="B206" t="s">
        <v>915</v>
      </c>
      <c r="C206" t="s">
        <v>916</v>
      </c>
      <c r="D206" t="s">
        <v>100</v>
      </c>
      <c r="E206" t="s">
        <v>123</v>
      </c>
      <c r="F206" t="s">
        <v>687</v>
      </c>
      <c r="G206" t="s">
        <v>650</v>
      </c>
      <c r="H206" t="s">
        <v>591</v>
      </c>
      <c r="I206" t="s">
        <v>209</v>
      </c>
      <c r="J206" t="s">
        <v>917</v>
      </c>
      <c r="K206" s="77">
        <v>3.25</v>
      </c>
      <c r="L206" t="s">
        <v>102</v>
      </c>
      <c r="M206" s="78">
        <v>3.3000000000000002E-2</v>
      </c>
      <c r="N206" s="78">
        <v>4.87E-2</v>
      </c>
      <c r="O206" s="77">
        <v>198827.36</v>
      </c>
      <c r="P206" s="77">
        <v>95.55</v>
      </c>
      <c r="Q206" s="77">
        <v>0</v>
      </c>
      <c r="R206" s="77">
        <v>189.97954247999999</v>
      </c>
      <c r="S206" s="78">
        <v>5.9999999999999995E-4</v>
      </c>
      <c r="T206" s="78">
        <v>1.8E-3</v>
      </c>
      <c r="U206" s="78">
        <v>2.9999999999999997E-4</v>
      </c>
    </row>
    <row r="207" spans="2:21">
      <c r="B207" t="s">
        <v>918</v>
      </c>
      <c r="C207" t="s">
        <v>919</v>
      </c>
      <c r="D207" t="s">
        <v>100</v>
      </c>
      <c r="E207" t="s">
        <v>123</v>
      </c>
      <c r="F207" t="s">
        <v>687</v>
      </c>
      <c r="G207" t="s">
        <v>650</v>
      </c>
      <c r="H207" t="s">
        <v>591</v>
      </c>
      <c r="I207" t="s">
        <v>209</v>
      </c>
      <c r="J207" t="s">
        <v>529</v>
      </c>
      <c r="K207" s="77">
        <v>5.56</v>
      </c>
      <c r="L207" t="s">
        <v>102</v>
      </c>
      <c r="M207" s="78">
        <v>2.6200000000000001E-2</v>
      </c>
      <c r="N207" s="78">
        <v>5.33E-2</v>
      </c>
      <c r="O207" s="77">
        <v>557690.22</v>
      </c>
      <c r="P207" s="77">
        <v>87.48</v>
      </c>
      <c r="Q207" s="77">
        <v>0</v>
      </c>
      <c r="R207" s="77">
        <v>487.86740445599997</v>
      </c>
      <c r="S207" s="78">
        <v>4.0000000000000002E-4</v>
      </c>
      <c r="T207" s="78">
        <v>4.5999999999999999E-3</v>
      </c>
      <c r="U207" s="78">
        <v>6.9999999999999999E-4</v>
      </c>
    </row>
    <row r="208" spans="2:21">
      <c r="B208" t="s">
        <v>920</v>
      </c>
      <c r="C208" t="s">
        <v>921</v>
      </c>
      <c r="D208" t="s">
        <v>100</v>
      </c>
      <c r="E208" t="s">
        <v>123</v>
      </c>
      <c r="F208" t="s">
        <v>922</v>
      </c>
      <c r="G208" t="s">
        <v>900</v>
      </c>
      <c r="H208" t="s">
        <v>591</v>
      </c>
      <c r="I208" t="s">
        <v>209</v>
      </c>
      <c r="J208" t="s">
        <v>923</v>
      </c>
      <c r="K208" s="77">
        <v>0.66</v>
      </c>
      <c r="L208" t="s">
        <v>102</v>
      </c>
      <c r="M208" s="78">
        <v>2.4E-2</v>
      </c>
      <c r="N208" s="78">
        <v>5.9299999999999999E-2</v>
      </c>
      <c r="O208" s="77">
        <v>30958.75</v>
      </c>
      <c r="P208" s="77">
        <v>97.96</v>
      </c>
      <c r="Q208" s="77">
        <v>0</v>
      </c>
      <c r="R208" s="77">
        <v>30.327191500000001</v>
      </c>
      <c r="S208" s="78">
        <v>2.9999999999999997E-4</v>
      </c>
      <c r="T208" s="78">
        <v>2.9999999999999997E-4</v>
      </c>
      <c r="U208" s="78">
        <v>0</v>
      </c>
    </row>
    <row r="209" spans="2:21">
      <c r="B209" t="s">
        <v>924</v>
      </c>
      <c r="C209" t="s">
        <v>925</v>
      </c>
      <c r="D209" t="s">
        <v>100</v>
      </c>
      <c r="E209" t="s">
        <v>123</v>
      </c>
      <c r="F209" t="s">
        <v>922</v>
      </c>
      <c r="G209" t="s">
        <v>900</v>
      </c>
      <c r="H209" t="s">
        <v>591</v>
      </c>
      <c r="I209" t="s">
        <v>209</v>
      </c>
      <c r="J209" t="s">
        <v>926</v>
      </c>
      <c r="K209" s="77">
        <v>2.5499999999999998</v>
      </c>
      <c r="L209" t="s">
        <v>102</v>
      </c>
      <c r="M209" s="78">
        <v>2.3E-2</v>
      </c>
      <c r="N209" s="78">
        <v>5.7200000000000001E-2</v>
      </c>
      <c r="O209" s="77">
        <v>260572.62</v>
      </c>
      <c r="P209" s="77">
        <v>92.03</v>
      </c>
      <c r="Q209" s="77">
        <v>0</v>
      </c>
      <c r="R209" s="77">
        <v>239.80498218599999</v>
      </c>
      <c r="S209" s="78">
        <v>2.9999999999999997E-4</v>
      </c>
      <c r="T209" s="78">
        <v>2.2000000000000001E-3</v>
      </c>
      <c r="U209" s="78">
        <v>4.0000000000000002E-4</v>
      </c>
    </row>
    <row r="210" spans="2:21">
      <c r="B210" t="s">
        <v>927</v>
      </c>
      <c r="C210" t="s">
        <v>928</v>
      </c>
      <c r="D210" t="s">
        <v>100</v>
      </c>
      <c r="E210" t="s">
        <v>123</v>
      </c>
      <c r="F210" t="s">
        <v>922</v>
      </c>
      <c r="G210" t="s">
        <v>900</v>
      </c>
      <c r="H210" t="s">
        <v>591</v>
      </c>
      <c r="I210" t="s">
        <v>209</v>
      </c>
      <c r="J210" t="s">
        <v>929</v>
      </c>
      <c r="K210" s="77">
        <v>1.84</v>
      </c>
      <c r="L210" t="s">
        <v>102</v>
      </c>
      <c r="M210" s="78">
        <v>2.75E-2</v>
      </c>
      <c r="N210" s="78">
        <v>5.9700000000000003E-2</v>
      </c>
      <c r="O210" s="77">
        <v>139075.48000000001</v>
      </c>
      <c r="P210" s="77">
        <v>94.66</v>
      </c>
      <c r="Q210" s="77">
        <v>0</v>
      </c>
      <c r="R210" s="77">
        <v>131.64884936799999</v>
      </c>
      <c r="S210" s="78">
        <v>4.0000000000000002E-4</v>
      </c>
      <c r="T210" s="78">
        <v>1.1999999999999999E-3</v>
      </c>
      <c r="U210" s="78">
        <v>2.0000000000000001E-4</v>
      </c>
    </row>
    <row r="211" spans="2:21">
      <c r="B211" t="s">
        <v>930</v>
      </c>
      <c r="C211" t="s">
        <v>931</v>
      </c>
      <c r="D211" t="s">
        <v>100</v>
      </c>
      <c r="E211" t="s">
        <v>123</v>
      </c>
      <c r="F211" t="s">
        <v>922</v>
      </c>
      <c r="G211" t="s">
        <v>900</v>
      </c>
      <c r="H211" t="s">
        <v>591</v>
      </c>
      <c r="I211" t="s">
        <v>209</v>
      </c>
      <c r="J211" t="s">
        <v>599</v>
      </c>
      <c r="K211" s="77">
        <v>2.69</v>
      </c>
      <c r="L211" t="s">
        <v>102</v>
      </c>
      <c r="M211" s="78">
        <v>2.1499999999999998E-2</v>
      </c>
      <c r="N211" s="78">
        <v>6.0199999999999997E-2</v>
      </c>
      <c r="O211" s="77">
        <v>134554.9</v>
      </c>
      <c r="P211" s="77">
        <v>90.37</v>
      </c>
      <c r="Q211" s="77">
        <v>6.8638599999999999</v>
      </c>
      <c r="R211" s="77">
        <v>128.46112313</v>
      </c>
      <c r="S211" s="78">
        <v>2.0000000000000001E-4</v>
      </c>
      <c r="T211" s="78">
        <v>1.1999999999999999E-3</v>
      </c>
      <c r="U211" s="78">
        <v>2.0000000000000001E-4</v>
      </c>
    </row>
    <row r="212" spans="2:21">
      <c r="B212" t="s">
        <v>932</v>
      </c>
      <c r="C212" t="s">
        <v>933</v>
      </c>
      <c r="D212" t="s">
        <v>100</v>
      </c>
      <c r="E212" t="s">
        <v>123</v>
      </c>
      <c r="F212" t="s">
        <v>934</v>
      </c>
      <c r="G212" t="s">
        <v>112</v>
      </c>
      <c r="H212" t="s">
        <v>732</v>
      </c>
      <c r="I212" t="s">
        <v>150</v>
      </c>
      <c r="J212" t="s">
        <v>337</v>
      </c>
      <c r="K212" s="77">
        <v>1.66</v>
      </c>
      <c r="L212" t="s">
        <v>102</v>
      </c>
      <c r="M212" s="78">
        <v>0.04</v>
      </c>
      <c r="N212" s="78">
        <v>5.1700000000000003E-2</v>
      </c>
      <c r="O212" s="77">
        <v>5444</v>
      </c>
      <c r="P212" s="77">
        <v>99.19</v>
      </c>
      <c r="Q212" s="77">
        <v>0</v>
      </c>
      <c r="R212" s="77">
        <v>5.3999036</v>
      </c>
      <c r="S212" s="78">
        <v>0</v>
      </c>
      <c r="T212" s="78">
        <v>1E-4</v>
      </c>
      <c r="U212" s="78">
        <v>0</v>
      </c>
    </row>
    <row r="213" spans="2:21">
      <c r="B213" t="s">
        <v>935</v>
      </c>
      <c r="C213" t="s">
        <v>936</v>
      </c>
      <c r="D213" t="s">
        <v>100</v>
      </c>
      <c r="E213" t="s">
        <v>123</v>
      </c>
      <c r="F213" t="s">
        <v>934</v>
      </c>
      <c r="G213" t="s">
        <v>112</v>
      </c>
      <c r="H213" t="s">
        <v>692</v>
      </c>
      <c r="I213" t="s">
        <v>209</v>
      </c>
      <c r="J213" t="s">
        <v>937</v>
      </c>
      <c r="K213" s="77">
        <v>3.81</v>
      </c>
      <c r="L213" t="s">
        <v>102</v>
      </c>
      <c r="M213" s="78">
        <v>0.04</v>
      </c>
      <c r="N213" s="78">
        <v>5.11E-2</v>
      </c>
      <c r="O213" s="77">
        <v>35091.18</v>
      </c>
      <c r="P213" s="77">
        <v>96.98</v>
      </c>
      <c r="Q213" s="77">
        <v>0</v>
      </c>
      <c r="R213" s="77">
        <v>34.031426363999998</v>
      </c>
      <c r="S213" s="78">
        <v>0</v>
      </c>
      <c r="T213" s="78">
        <v>2.9999999999999997E-4</v>
      </c>
      <c r="U213" s="78">
        <v>1E-4</v>
      </c>
    </row>
    <row r="214" spans="2:21">
      <c r="B214" t="s">
        <v>938</v>
      </c>
      <c r="C214" t="s">
        <v>939</v>
      </c>
      <c r="D214" t="s">
        <v>100</v>
      </c>
      <c r="E214" t="s">
        <v>123</v>
      </c>
      <c r="F214" t="s">
        <v>940</v>
      </c>
      <c r="G214" t="s">
        <v>768</v>
      </c>
      <c r="H214" t="s">
        <v>732</v>
      </c>
      <c r="I214" t="s">
        <v>150</v>
      </c>
      <c r="J214" t="s">
        <v>506</v>
      </c>
      <c r="K214" s="77">
        <v>1.01</v>
      </c>
      <c r="L214" t="s">
        <v>102</v>
      </c>
      <c r="M214" s="78">
        <v>3.0499999999999999E-2</v>
      </c>
      <c r="N214" s="78">
        <v>6.2799999999999995E-2</v>
      </c>
      <c r="O214" s="77">
        <v>14393.51</v>
      </c>
      <c r="P214" s="77">
        <v>97.66</v>
      </c>
      <c r="Q214" s="77">
        <v>0</v>
      </c>
      <c r="R214" s="77">
        <v>14.056701865999999</v>
      </c>
      <c r="S214" s="78">
        <v>1E-4</v>
      </c>
      <c r="T214" s="78">
        <v>1E-4</v>
      </c>
      <c r="U214" s="78">
        <v>0</v>
      </c>
    </row>
    <row r="215" spans="2:21">
      <c r="B215" t="s">
        <v>941</v>
      </c>
      <c r="C215" t="s">
        <v>942</v>
      </c>
      <c r="D215" t="s">
        <v>100</v>
      </c>
      <c r="E215" t="s">
        <v>123</v>
      </c>
      <c r="F215" t="s">
        <v>940</v>
      </c>
      <c r="G215" t="s">
        <v>768</v>
      </c>
      <c r="H215" t="s">
        <v>732</v>
      </c>
      <c r="I215" t="s">
        <v>150</v>
      </c>
      <c r="J215" t="s">
        <v>651</v>
      </c>
      <c r="K215" s="77">
        <v>3.13</v>
      </c>
      <c r="L215" t="s">
        <v>102</v>
      </c>
      <c r="M215" s="78">
        <v>2.58E-2</v>
      </c>
      <c r="N215" s="78">
        <v>6.0999999999999999E-2</v>
      </c>
      <c r="O215" s="77">
        <v>125520.52</v>
      </c>
      <c r="P215" s="77">
        <v>90.5</v>
      </c>
      <c r="Q215" s="77">
        <v>0</v>
      </c>
      <c r="R215" s="77">
        <v>113.5960706</v>
      </c>
      <c r="S215" s="78">
        <v>4.0000000000000002E-4</v>
      </c>
      <c r="T215" s="78">
        <v>1.1000000000000001E-3</v>
      </c>
      <c r="U215" s="78">
        <v>2.0000000000000001E-4</v>
      </c>
    </row>
    <row r="216" spans="2:21">
      <c r="B216" t="s">
        <v>943</v>
      </c>
      <c r="C216" t="s">
        <v>944</v>
      </c>
      <c r="D216" t="s">
        <v>100</v>
      </c>
      <c r="E216" t="s">
        <v>123</v>
      </c>
      <c r="F216" t="s">
        <v>711</v>
      </c>
      <c r="G216" t="s">
        <v>416</v>
      </c>
      <c r="H216" t="s">
        <v>692</v>
      </c>
      <c r="I216" t="s">
        <v>209</v>
      </c>
      <c r="J216" t="s">
        <v>457</v>
      </c>
      <c r="K216" s="77">
        <v>5.1100000000000003</v>
      </c>
      <c r="L216" t="s">
        <v>102</v>
      </c>
      <c r="M216" s="78">
        <v>2.4299999999999999E-2</v>
      </c>
      <c r="N216" s="78">
        <v>5.3900000000000003E-2</v>
      </c>
      <c r="O216" s="77">
        <v>565489.93999999994</v>
      </c>
      <c r="P216" s="77">
        <v>87.04</v>
      </c>
      <c r="Q216" s="77">
        <v>0</v>
      </c>
      <c r="R216" s="77">
        <v>492.202443776</v>
      </c>
      <c r="S216" s="78">
        <v>4.0000000000000002E-4</v>
      </c>
      <c r="T216" s="78">
        <v>4.5999999999999999E-3</v>
      </c>
      <c r="U216" s="78">
        <v>6.9999999999999999E-4</v>
      </c>
    </row>
    <row r="217" spans="2:21">
      <c r="B217" t="s">
        <v>945</v>
      </c>
      <c r="C217" t="s">
        <v>946</v>
      </c>
      <c r="D217" t="s">
        <v>100</v>
      </c>
      <c r="E217" t="s">
        <v>123</v>
      </c>
      <c r="F217" t="s">
        <v>711</v>
      </c>
      <c r="G217" t="s">
        <v>416</v>
      </c>
      <c r="H217" t="s">
        <v>692</v>
      </c>
      <c r="I217" t="s">
        <v>209</v>
      </c>
      <c r="J217" t="s">
        <v>947</v>
      </c>
      <c r="K217" s="77">
        <v>1.1299999999999999</v>
      </c>
      <c r="L217" t="s">
        <v>102</v>
      </c>
      <c r="M217" s="78">
        <v>0.06</v>
      </c>
      <c r="N217" s="78">
        <v>5.28E-2</v>
      </c>
      <c r="O217" s="77">
        <v>0.01</v>
      </c>
      <c r="P217" s="77">
        <v>101.28</v>
      </c>
      <c r="Q217" s="77">
        <v>0</v>
      </c>
      <c r="R217" s="77">
        <v>1.0128E-5</v>
      </c>
      <c r="S217" s="78">
        <v>0</v>
      </c>
      <c r="T217" s="78">
        <v>0</v>
      </c>
      <c r="U217" s="78">
        <v>0</v>
      </c>
    </row>
    <row r="218" spans="2:21">
      <c r="B218" t="s">
        <v>948</v>
      </c>
      <c r="C218" t="s">
        <v>949</v>
      </c>
      <c r="D218" t="s">
        <v>100</v>
      </c>
      <c r="E218" t="s">
        <v>123</v>
      </c>
      <c r="F218" t="s">
        <v>950</v>
      </c>
      <c r="G218" t="s">
        <v>132</v>
      </c>
      <c r="H218" t="s">
        <v>692</v>
      </c>
      <c r="I218" t="s">
        <v>209</v>
      </c>
      <c r="J218" t="s">
        <v>951</v>
      </c>
      <c r="K218" s="77">
        <v>0.72</v>
      </c>
      <c r="L218" t="s">
        <v>102</v>
      </c>
      <c r="M218" s="78">
        <v>2.1600000000000001E-2</v>
      </c>
      <c r="N218" s="78">
        <v>4.9500000000000002E-2</v>
      </c>
      <c r="O218" s="77">
        <v>152662.04</v>
      </c>
      <c r="P218" s="77">
        <v>98.63</v>
      </c>
      <c r="Q218" s="77">
        <v>0</v>
      </c>
      <c r="R218" s="77">
        <v>150.57057005199999</v>
      </c>
      <c r="S218" s="78">
        <v>5.9999999999999995E-4</v>
      </c>
      <c r="T218" s="78">
        <v>1.4E-3</v>
      </c>
      <c r="U218" s="78">
        <v>2.0000000000000001E-4</v>
      </c>
    </row>
    <row r="219" spans="2:21">
      <c r="B219" t="s">
        <v>952</v>
      </c>
      <c r="C219" t="s">
        <v>953</v>
      </c>
      <c r="D219" t="s">
        <v>100</v>
      </c>
      <c r="E219" t="s">
        <v>123</v>
      </c>
      <c r="F219" t="s">
        <v>950</v>
      </c>
      <c r="G219" t="s">
        <v>132</v>
      </c>
      <c r="H219" t="s">
        <v>692</v>
      </c>
      <c r="I219" t="s">
        <v>209</v>
      </c>
      <c r="J219" t="s">
        <v>306</v>
      </c>
      <c r="K219" s="77">
        <v>2.76</v>
      </c>
      <c r="L219" t="s">
        <v>102</v>
      </c>
      <c r="M219" s="78">
        <v>0.04</v>
      </c>
      <c r="N219" s="78">
        <v>5.1700000000000003E-2</v>
      </c>
      <c r="O219" s="77">
        <v>214549.11</v>
      </c>
      <c r="P219" s="77">
        <v>99.89</v>
      </c>
      <c r="Q219" s="77">
        <v>0</v>
      </c>
      <c r="R219" s="77">
        <v>214.313105979</v>
      </c>
      <c r="S219" s="78">
        <v>2.9999999999999997E-4</v>
      </c>
      <c r="T219" s="78">
        <v>2E-3</v>
      </c>
      <c r="U219" s="78">
        <v>2.9999999999999997E-4</v>
      </c>
    </row>
    <row r="220" spans="2:21">
      <c r="B220" t="s">
        <v>954</v>
      </c>
      <c r="C220" t="s">
        <v>955</v>
      </c>
      <c r="D220" t="s">
        <v>100</v>
      </c>
      <c r="E220" t="s">
        <v>123</v>
      </c>
      <c r="F220" t="s">
        <v>956</v>
      </c>
      <c r="G220" t="s">
        <v>957</v>
      </c>
      <c r="H220" t="s">
        <v>692</v>
      </c>
      <c r="I220" t="s">
        <v>209</v>
      </c>
      <c r="J220" t="s">
        <v>337</v>
      </c>
      <c r="K220" s="77">
        <v>1.46</v>
      </c>
      <c r="L220" t="s">
        <v>102</v>
      </c>
      <c r="M220" s="78">
        <v>3.3500000000000002E-2</v>
      </c>
      <c r="N220" s="78">
        <v>5.0299999999999997E-2</v>
      </c>
      <c r="O220" s="77">
        <v>0.01</v>
      </c>
      <c r="P220" s="77">
        <v>97.67</v>
      </c>
      <c r="Q220" s="77">
        <v>0</v>
      </c>
      <c r="R220" s="77">
        <v>9.7669999999999998E-6</v>
      </c>
      <c r="S220" s="78">
        <v>0</v>
      </c>
      <c r="T220" s="78">
        <v>0</v>
      </c>
      <c r="U220" s="78">
        <v>0</v>
      </c>
    </row>
    <row r="221" spans="2:21">
      <c r="B221" t="s">
        <v>958</v>
      </c>
      <c r="C221" t="s">
        <v>959</v>
      </c>
      <c r="D221" t="s">
        <v>100</v>
      </c>
      <c r="E221" t="s">
        <v>123</v>
      </c>
      <c r="F221" t="s">
        <v>956</v>
      </c>
      <c r="G221" t="s">
        <v>957</v>
      </c>
      <c r="H221" t="s">
        <v>692</v>
      </c>
      <c r="I221" t="s">
        <v>209</v>
      </c>
      <c r="J221" t="s">
        <v>337</v>
      </c>
      <c r="K221" s="77">
        <v>3.41</v>
      </c>
      <c r="L221" t="s">
        <v>102</v>
      </c>
      <c r="M221" s="78">
        <v>2.6200000000000001E-2</v>
      </c>
      <c r="N221" s="78">
        <v>5.3900000000000003E-2</v>
      </c>
      <c r="O221" s="77">
        <v>0.02</v>
      </c>
      <c r="P221" s="77">
        <v>91.75</v>
      </c>
      <c r="Q221" s="77">
        <v>0</v>
      </c>
      <c r="R221" s="77">
        <v>1.8349999999999999E-5</v>
      </c>
      <c r="S221" s="78">
        <v>0</v>
      </c>
      <c r="T221" s="78">
        <v>0</v>
      </c>
      <c r="U221" s="78">
        <v>0</v>
      </c>
    </row>
    <row r="222" spans="2:21">
      <c r="B222" t="s">
        <v>960</v>
      </c>
      <c r="C222" t="s">
        <v>961</v>
      </c>
      <c r="D222" t="s">
        <v>100</v>
      </c>
      <c r="E222" t="s">
        <v>123</v>
      </c>
      <c r="F222" t="s">
        <v>718</v>
      </c>
      <c r="G222" t="s">
        <v>127</v>
      </c>
      <c r="H222" t="s">
        <v>692</v>
      </c>
      <c r="I222" t="s">
        <v>209</v>
      </c>
      <c r="J222" t="s">
        <v>284</v>
      </c>
      <c r="K222" s="77">
        <v>1.8</v>
      </c>
      <c r="L222" t="s">
        <v>102</v>
      </c>
      <c r="M222" s="78">
        <v>3.2500000000000001E-2</v>
      </c>
      <c r="N222" s="78">
        <v>6.3399999999999998E-2</v>
      </c>
      <c r="O222" s="77">
        <v>2709.84</v>
      </c>
      <c r="P222" s="77">
        <v>95.51</v>
      </c>
      <c r="Q222" s="77">
        <v>0</v>
      </c>
      <c r="R222" s="77">
        <v>2.5881681840000001</v>
      </c>
      <c r="S222" s="78">
        <v>0</v>
      </c>
      <c r="T222" s="78">
        <v>0</v>
      </c>
      <c r="U222" s="78">
        <v>0</v>
      </c>
    </row>
    <row r="223" spans="2:21">
      <c r="B223" t="s">
        <v>962</v>
      </c>
      <c r="C223" t="s">
        <v>963</v>
      </c>
      <c r="D223" t="s">
        <v>100</v>
      </c>
      <c r="E223" t="s">
        <v>123</v>
      </c>
      <c r="F223" t="s">
        <v>718</v>
      </c>
      <c r="G223" t="s">
        <v>127</v>
      </c>
      <c r="H223" t="s">
        <v>692</v>
      </c>
      <c r="I223" t="s">
        <v>209</v>
      </c>
      <c r="J223" t="s">
        <v>287</v>
      </c>
      <c r="K223" s="77">
        <v>2.58</v>
      </c>
      <c r="L223" t="s">
        <v>102</v>
      </c>
      <c r="M223" s="78">
        <v>5.7000000000000002E-2</v>
      </c>
      <c r="N223" s="78">
        <v>6.6500000000000004E-2</v>
      </c>
      <c r="O223" s="77">
        <v>249461.67</v>
      </c>
      <c r="P223" s="77">
        <v>98.15</v>
      </c>
      <c r="Q223" s="77">
        <v>0</v>
      </c>
      <c r="R223" s="77">
        <v>244.84662910500001</v>
      </c>
      <c r="S223" s="78">
        <v>1.1999999999999999E-3</v>
      </c>
      <c r="T223" s="78">
        <v>2.3E-3</v>
      </c>
      <c r="U223" s="78">
        <v>4.0000000000000002E-4</v>
      </c>
    </row>
    <row r="224" spans="2:21">
      <c r="B224" t="s">
        <v>964</v>
      </c>
      <c r="C224" t="s">
        <v>965</v>
      </c>
      <c r="D224" t="s">
        <v>100</v>
      </c>
      <c r="E224" t="s">
        <v>123</v>
      </c>
      <c r="F224" t="s">
        <v>723</v>
      </c>
      <c r="G224" t="s">
        <v>127</v>
      </c>
      <c r="H224" t="s">
        <v>692</v>
      </c>
      <c r="I224" t="s">
        <v>209</v>
      </c>
      <c r="J224" t="s">
        <v>278</v>
      </c>
      <c r="K224" s="77">
        <v>3.74</v>
      </c>
      <c r="L224" t="s">
        <v>102</v>
      </c>
      <c r="M224" s="78">
        <v>2.8199999999999999E-2</v>
      </c>
      <c r="N224" s="78">
        <v>6.3E-2</v>
      </c>
      <c r="O224" s="77">
        <v>243547.96</v>
      </c>
      <c r="P224" s="77">
        <v>99.11</v>
      </c>
      <c r="Q224" s="77">
        <v>0</v>
      </c>
      <c r="R224" s="77">
        <v>241.38038315599999</v>
      </c>
      <c r="S224" s="78">
        <v>8.0000000000000004E-4</v>
      </c>
      <c r="T224" s="78">
        <v>2.3E-3</v>
      </c>
      <c r="U224" s="78">
        <v>4.0000000000000002E-4</v>
      </c>
    </row>
    <row r="225" spans="2:21">
      <c r="B225" t="s">
        <v>966</v>
      </c>
      <c r="C225" t="s">
        <v>967</v>
      </c>
      <c r="D225" t="s">
        <v>100</v>
      </c>
      <c r="E225" t="s">
        <v>123</v>
      </c>
      <c r="F225" t="s">
        <v>968</v>
      </c>
      <c r="G225" t="s">
        <v>416</v>
      </c>
      <c r="H225" t="s">
        <v>692</v>
      </c>
      <c r="I225" t="s">
        <v>209</v>
      </c>
      <c r="J225" t="s">
        <v>969</v>
      </c>
      <c r="K225" s="77">
        <v>0.73</v>
      </c>
      <c r="L225" t="s">
        <v>102</v>
      </c>
      <c r="M225" s="78">
        <v>5.8999999999999997E-2</v>
      </c>
      <c r="N225" s="78">
        <v>6.1499999999999999E-2</v>
      </c>
      <c r="O225" s="77">
        <v>11279.83</v>
      </c>
      <c r="P225" s="77">
        <v>101.35</v>
      </c>
      <c r="Q225" s="77">
        <v>0</v>
      </c>
      <c r="R225" s="77">
        <v>11.432107705</v>
      </c>
      <c r="S225" s="78">
        <v>0</v>
      </c>
      <c r="T225" s="78">
        <v>1E-4</v>
      </c>
      <c r="U225" s="78">
        <v>0</v>
      </c>
    </row>
    <row r="226" spans="2:21">
      <c r="B226" t="s">
        <v>970</v>
      </c>
      <c r="C226" t="s">
        <v>971</v>
      </c>
      <c r="D226" t="s">
        <v>100</v>
      </c>
      <c r="E226" t="s">
        <v>123</v>
      </c>
      <c r="F226" t="s">
        <v>968</v>
      </c>
      <c r="G226" t="s">
        <v>416</v>
      </c>
      <c r="H226" t="s">
        <v>692</v>
      </c>
      <c r="I226" t="s">
        <v>209</v>
      </c>
      <c r="J226" t="s">
        <v>331</v>
      </c>
      <c r="K226" s="77">
        <v>3.41</v>
      </c>
      <c r="L226" t="s">
        <v>102</v>
      </c>
      <c r="M226" s="78">
        <v>2.7E-2</v>
      </c>
      <c r="N226" s="78">
        <v>6.6900000000000001E-2</v>
      </c>
      <c r="O226" s="77">
        <v>0.09</v>
      </c>
      <c r="P226" s="77">
        <v>87.63</v>
      </c>
      <c r="Q226" s="77">
        <v>0</v>
      </c>
      <c r="R226" s="77">
        <v>7.8867000000000002E-5</v>
      </c>
      <c r="S226" s="78">
        <v>0</v>
      </c>
      <c r="T226" s="78">
        <v>0</v>
      </c>
      <c r="U226" s="78">
        <v>0</v>
      </c>
    </row>
    <row r="227" spans="2:21">
      <c r="B227" t="s">
        <v>972</v>
      </c>
      <c r="C227" t="s">
        <v>973</v>
      </c>
      <c r="D227" t="s">
        <v>100</v>
      </c>
      <c r="E227" t="s">
        <v>123</v>
      </c>
      <c r="F227" t="s">
        <v>974</v>
      </c>
      <c r="G227" t="s">
        <v>127</v>
      </c>
      <c r="H227" t="s">
        <v>692</v>
      </c>
      <c r="I227" t="s">
        <v>209</v>
      </c>
      <c r="J227" t="s">
        <v>526</v>
      </c>
      <c r="K227" s="77">
        <v>0.98</v>
      </c>
      <c r="L227" t="s">
        <v>102</v>
      </c>
      <c r="M227" s="78">
        <v>2.9499999999999998E-2</v>
      </c>
      <c r="N227" s="78">
        <v>5.3699999999999998E-2</v>
      </c>
      <c r="O227" s="77">
        <v>64982.26</v>
      </c>
      <c r="P227" s="77">
        <v>98.48</v>
      </c>
      <c r="Q227" s="77">
        <v>0</v>
      </c>
      <c r="R227" s="77">
        <v>63.994529647999997</v>
      </c>
      <c r="S227" s="78">
        <v>8.9999999999999998E-4</v>
      </c>
      <c r="T227" s="78">
        <v>5.9999999999999995E-4</v>
      </c>
      <c r="U227" s="78">
        <v>1E-4</v>
      </c>
    </row>
    <row r="228" spans="2:21">
      <c r="B228" t="s">
        <v>975</v>
      </c>
      <c r="C228" t="s">
        <v>976</v>
      </c>
      <c r="D228" t="s">
        <v>100</v>
      </c>
      <c r="E228" t="s">
        <v>123</v>
      </c>
      <c r="F228" t="s">
        <v>977</v>
      </c>
      <c r="G228" t="s">
        <v>768</v>
      </c>
      <c r="H228" t="s">
        <v>758</v>
      </c>
      <c r="I228" t="s">
        <v>150</v>
      </c>
      <c r="J228" t="s">
        <v>340</v>
      </c>
      <c r="K228" s="77">
        <v>2.31</v>
      </c>
      <c r="L228" t="s">
        <v>102</v>
      </c>
      <c r="M228" s="78">
        <v>2.9499999999999998E-2</v>
      </c>
      <c r="N228" s="78">
        <v>6.0600000000000001E-2</v>
      </c>
      <c r="O228" s="77">
        <v>304391.52</v>
      </c>
      <c r="P228" s="77">
        <v>94</v>
      </c>
      <c r="Q228" s="77">
        <v>0</v>
      </c>
      <c r="R228" s="77">
        <v>286.12802879999998</v>
      </c>
      <c r="S228" s="78">
        <v>8.0000000000000004E-4</v>
      </c>
      <c r="T228" s="78">
        <v>2.7000000000000001E-3</v>
      </c>
      <c r="U228" s="78">
        <v>4.0000000000000002E-4</v>
      </c>
    </row>
    <row r="229" spans="2:21">
      <c r="B229" t="s">
        <v>978</v>
      </c>
      <c r="C229" t="s">
        <v>979</v>
      </c>
      <c r="D229" t="s">
        <v>100</v>
      </c>
      <c r="E229" t="s">
        <v>123</v>
      </c>
      <c r="F229" t="s">
        <v>977</v>
      </c>
      <c r="G229" t="s">
        <v>768</v>
      </c>
      <c r="H229" t="s">
        <v>758</v>
      </c>
      <c r="I229" t="s">
        <v>150</v>
      </c>
      <c r="J229" t="s">
        <v>256</v>
      </c>
      <c r="K229" s="77">
        <v>3.63</v>
      </c>
      <c r="L229" t="s">
        <v>102</v>
      </c>
      <c r="M229" s="78">
        <v>2.5499999999999998E-2</v>
      </c>
      <c r="N229" s="78">
        <v>6.1699999999999998E-2</v>
      </c>
      <c r="O229" s="77">
        <v>27568.89</v>
      </c>
      <c r="P229" s="77">
        <v>88.67</v>
      </c>
      <c r="Q229" s="77">
        <v>0</v>
      </c>
      <c r="R229" s="77">
        <v>24.445334763000002</v>
      </c>
      <c r="S229" s="78">
        <v>0</v>
      </c>
      <c r="T229" s="78">
        <v>2.0000000000000001E-4</v>
      </c>
      <c r="U229" s="78">
        <v>0</v>
      </c>
    </row>
    <row r="230" spans="2:21">
      <c r="B230" t="s">
        <v>980</v>
      </c>
      <c r="C230" t="s">
        <v>981</v>
      </c>
      <c r="D230" t="s">
        <v>100</v>
      </c>
      <c r="E230" t="s">
        <v>123</v>
      </c>
      <c r="F230" t="s">
        <v>982</v>
      </c>
      <c r="G230" t="s">
        <v>816</v>
      </c>
      <c r="H230" t="s">
        <v>758</v>
      </c>
      <c r="I230" t="s">
        <v>150</v>
      </c>
      <c r="J230" t="s">
        <v>331</v>
      </c>
      <c r="K230" s="77">
        <v>2.64</v>
      </c>
      <c r="L230" t="s">
        <v>102</v>
      </c>
      <c r="M230" s="78">
        <v>3.4500000000000003E-2</v>
      </c>
      <c r="N230" s="78">
        <v>5.5599999999999997E-2</v>
      </c>
      <c r="O230" s="77">
        <v>157164.35999999999</v>
      </c>
      <c r="P230" s="77">
        <v>95.1</v>
      </c>
      <c r="Q230" s="77">
        <v>0</v>
      </c>
      <c r="R230" s="77">
        <v>149.46330635999999</v>
      </c>
      <c r="S230" s="78">
        <v>4.0000000000000002E-4</v>
      </c>
      <c r="T230" s="78">
        <v>1.4E-3</v>
      </c>
      <c r="U230" s="78">
        <v>2.0000000000000001E-4</v>
      </c>
    </row>
    <row r="231" spans="2:21">
      <c r="B231" t="s">
        <v>983</v>
      </c>
      <c r="C231" t="s">
        <v>984</v>
      </c>
      <c r="D231" t="s">
        <v>100</v>
      </c>
      <c r="E231" t="s">
        <v>123</v>
      </c>
      <c r="F231" t="s">
        <v>982</v>
      </c>
      <c r="G231" t="s">
        <v>816</v>
      </c>
      <c r="H231" t="s">
        <v>758</v>
      </c>
      <c r="I231" t="s">
        <v>150</v>
      </c>
      <c r="J231" t="s">
        <v>499</v>
      </c>
      <c r="K231" s="77">
        <v>5.31</v>
      </c>
      <c r="L231" t="s">
        <v>102</v>
      </c>
      <c r="M231" s="78">
        <v>7.4999999999999997E-3</v>
      </c>
      <c r="N231" s="78">
        <v>5.1299999999999998E-2</v>
      </c>
      <c r="O231" s="77">
        <v>349550.01</v>
      </c>
      <c r="P231" s="77">
        <v>79.8</v>
      </c>
      <c r="Q231" s="77">
        <v>0</v>
      </c>
      <c r="R231" s="77">
        <v>278.94090798000002</v>
      </c>
      <c r="S231" s="78">
        <v>6.9999999999999999E-4</v>
      </c>
      <c r="T231" s="78">
        <v>2.5999999999999999E-3</v>
      </c>
      <c r="U231" s="78">
        <v>4.0000000000000002E-4</v>
      </c>
    </row>
    <row r="232" spans="2:21">
      <c r="B232" t="s">
        <v>985</v>
      </c>
      <c r="C232" t="s">
        <v>986</v>
      </c>
      <c r="D232" t="s">
        <v>100</v>
      </c>
      <c r="E232" t="s">
        <v>123</v>
      </c>
      <c r="F232" t="s">
        <v>987</v>
      </c>
      <c r="G232" t="s">
        <v>816</v>
      </c>
      <c r="H232" t="s">
        <v>758</v>
      </c>
      <c r="I232" t="s">
        <v>150</v>
      </c>
      <c r="J232" t="s">
        <v>331</v>
      </c>
      <c r="K232" s="77">
        <v>3.5</v>
      </c>
      <c r="L232" t="s">
        <v>102</v>
      </c>
      <c r="M232" s="78">
        <v>2.0500000000000001E-2</v>
      </c>
      <c r="N232" s="78">
        <v>5.6300000000000003E-2</v>
      </c>
      <c r="O232" s="77">
        <v>4964.92</v>
      </c>
      <c r="P232" s="77">
        <v>88.71</v>
      </c>
      <c r="Q232" s="77">
        <v>0</v>
      </c>
      <c r="R232" s="77">
        <v>4.4043805320000002</v>
      </c>
      <c r="S232" s="78">
        <v>0</v>
      </c>
      <c r="T232" s="78">
        <v>0</v>
      </c>
      <c r="U232" s="78">
        <v>0</v>
      </c>
    </row>
    <row r="233" spans="2:21">
      <c r="B233" t="s">
        <v>988</v>
      </c>
      <c r="C233" t="s">
        <v>989</v>
      </c>
      <c r="D233" t="s">
        <v>100</v>
      </c>
      <c r="E233" t="s">
        <v>123</v>
      </c>
      <c r="F233" t="s">
        <v>987</v>
      </c>
      <c r="G233" t="s">
        <v>816</v>
      </c>
      <c r="H233" t="s">
        <v>752</v>
      </c>
      <c r="I233" t="s">
        <v>209</v>
      </c>
      <c r="J233" t="s">
        <v>835</v>
      </c>
      <c r="K233" s="77">
        <v>4.3099999999999996</v>
      </c>
      <c r="L233" t="s">
        <v>102</v>
      </c>
      <c r="M233" s="78">
        <v>2.5000000000000001E-3</v>
      </c>
      <c r="N233" s="78">
        <v>5.7299999999999997E-2</v>
      </c>
      <c r="O233" s="77">
        <v>206135.62</v>
      </c>
      <c r="P233" s="77">
        <v>79.5</v>
      </c>
      <c r="Q233" s="77">
        <v>0</v>
      </c>
      <c r="R233" s="77">
        <v>163.8778179</v>
      </c>
      <c r="S233" s="78">
        <v>4.0000000000000002E-4</v>
      </c>
      <c r="T233" s="78">
        <v>1.5E-3</v>
      </c>
      <c r="U233" s="78">
        <v>2.0000000000000001E-4</v>
      </c>
    </row>
    <row r="234" spans="2:21">
      <c r="B234" t="s">
        <v>990</v>
      </c>
      <c r="C234" t="s">
        <v>991</v>
      </c>
      <c r="D234" t="s">
        <v>100</v>
      </c>
      <c r="E234" t="s">
        <v>123</v>
      </c>
      <c r="F234" t="s">
        <v>992</v>
      </c>
      <c r="G234" t="s">
        <v>768</v>
      </c>
      <c r="H234" t="s">
        <v>993</v>
      </c>
      <c r="I234" t="s">
        <v>216</v>
      </c>
      <c r="J234" t="s">
        <v>800</v>
      </c>
      <c r="K234" s="77">
        <v>3.08</v>
      </c>
      <c r="L234" t="s">
        <v>102</v>
      </c>
      <c r="M234" s="78">
        <v>2.4E-2</v>
      </c>
      <c r="N234" s="78">
        <v>6.0299999999999999E-2</v>
      </c>
      <c r="O234" s="77">
        <v>0.14000000000000001</v>
      </c>
      <c r="P234" s="77">
        <v>89.83</v>
      </c>
      <c r="Q234" s="77">
        <v>0</v>
      </c>
      <c r="R234" s="77">
        <v>1.2576199999999999E-4</v>
      </c>
      <c r="S234" s="78">
        <v>0</v>
      </c>
      <c r="T234" s="78">
        <v>0</v>
      </c>
      <c r="U234" s="78">
        <v>0</v>
      </c>
    </row>
    <row r="235" spans="2:21">
      <c r="B235" t="s">
        <v>994</v>
      </c>
      <c r="C235" t="s">
        <v>995</v>
      </c>
      <c r="D235" t="s">
        <v>100</v>
      </c>
      <c r="E235" t="s">
        <v>123</v>
      </c>
      <c r="F235" t="s">
        <v>751</v>
      </c>
      <c r="G235" t="s">
        <v>132</v>
      </c>
      <c r="H235" t="s">
        <v>752</v>
      </c>
      <c r="I235" t="s">
        <v>209</v>
      </c>
      <c r="J235" t="s">
        <v>881</v>
      </c>
      <c r="K235" s="77">
        <v>1.21</v>
      </c>
      <c r="L235" t="s">
        <v>102</v>
      </c>
      <c r="M235" s="78">
        <v>4.1399999999999999E-2</v>
      </c>
      <c r="N235" s="78">
        <v>5.3900000000000003E-2</v>
      </c>
      <c r="O235" s="77">
        <v>25794.35</v>
      </c>
      <c r="P235" s="77">
        <v>99.56</v>
      </c>
      <c r="Q235" s="77">
        <v>0</v>
      </c>
      <c r="R235" s="77">
        <v>25.68085486</v>
      </c>
      <c r="S235" s="78">
        <v>1E-4</v>
      </c>
      <c r="T235" s="78">
        <v>2.0000000000000001E-4</v>
      </c>
      <c r="U235" s="78">
        <v>0</v>
      </c>
    </row>
    <row r="236" spans="2:21">
      <c r="B236" t="s">
        <v>996</v>
      </c>
      <c r="C236" t="s">
        <v>997</v>
      </c>
      <c r="D236" t="s">
        <v>100</v>
      </c>
      <c r="E236" t="s">
        <v>123</v>
      </c>
      <c r="F236" t="s">
        <v>751</v>
      </c>
      <c r="G236" t="s">
        <v>132</v>
      </c>
      <c r="H236" t="s">
        <v>752</v>
      </c>
      <c r="I236" t="s">
        <v>209</v>
      </c>
      <c r="J236" t="s">
        <v>715</v>
      </c>
      <c r="K236" s="77">
        <v>1.8</v>
      </c>
      <c r="L236" t="s">
        <v>102</v>
      </c>
      <c r="M236" s="78">
        <v>3.5499999999999997E-2</v>
      </c>
      <c r="N236" s="78">
        <v>5.7299999999999997E-2</v>
      </c>
      <c r="O236" s="77">
        <v>151475.4</v>
      </c>
      <c r="P236" s="77">
        <v>97.14</v>
      </c>
      <c r="Q236" s="77">
        <v>0</v>
      </c>
      <c r="R236" s="77">
        <v>147.14320355999999</v>
      </c>
      <c r="S236" s="78">
        <v>2.9999999999999997E-4</v>
      </c>
      <c r="T236" s="78">
        <v>1.4E-3</v>
      </c>
      <c r="U236" s="78">
        <v>2.0000000000000001E-4</v>
      </c>
    </row>
    <row r="237" spans="2:21">
      <c r="B237" t="s">
        <v>998</v>
      </c>
      <c r="C237" t="s">
        <v>999</v>
      </c>
      <c r="D237" t="s">
        <v>100</v>
      </c>
      <c r="E237" t="s">
        <v>123</v>
      </c>
      <c r="F237" t="s">
        <v>751</v>
      </c>
      <c r="G237" t="s">
        <v>132</v>
      </c>
      <c r="H237" t="s">
        <v>752</v>
      </c>
      <c r="I237" t="s">
        <v>209</v>
      </c>
      <c r="J237" t="s">
        <v>1000</v>
      </c>
      <c r="K237" s="77">
        <v>2.77</v>
      </c>
      <c r="L237" t="s">
        <v>102</v>
      </c>
      <c r="M237" s="78">
        <v>2.5000000000000001E-2</v>
      </c>
      <c r="N237" s="78">
        <v>5.79E-2</v>
      </c>
      <c r="O237" s="77">
        <v>576098.92000000004</v>
      </c>
      <c r="P237" s="77">
        <v>92.03</v>
      </c>
      <c r="Q237" s="77">
        <v>0</v>
      </c>
      <c r="R237" s="77">
        <v>530.18383607600003</v>
      </c>
      <c r="S237" s="78">
        <v>5.0000000000000001E-4</v>
      </c>
      <c r="T237" s="78">
        <v>5.0000000000000001E-3</v>
      </c>
      <c r="U237" s="78">
        <v>8.0000000000000004E-4</v>
      </c>
    </row>
    <row r="238" spans="2:21">
      <c r="B238" t="s">
        <v>1001</v>
      </c>
      <c r="C238" t="s">
        <v>1002</v>
      </c>
      <c r="D238" t="s">
        <v>100</v>
      </c>
      <c r="E238" t="s">
        <v>123</v>
      </c>
      <c r="F238" t="s">
        <v>751</v>
      </c>
      <c r="G238" t="s">
        <v>132</v>
      </c>
      <c r="H238" t="s">
        <v>752</v>
      </c>
      <c r="I238" t="s">
        <v>209</v>
      </c>
      <c r="J238" t="s">
        <v>636</v>
      </c>
      <c r="K238" s="77">
        <v>4.47</v>
      </c>
      <c r="L238" t="s">
        <v>102</v>
      </c>
      <c r="M238" s="78">
        <v>4.7300000000000002E-2</v>
      </c>
      <c r="N238" s="78">
        <v>5.6300000000000003E-2</v>
      </c>
      <c r="O238" s="77">
        <v>236965.95</v>
      </c>
      <c r="P238" s="77">
        <v>97.49</v>
      </c>
      <c r="Q238" s="77">
        <v>0</v>
      </c>
      <c r="R238" s="77">
        <v>231.018104655</v>
      </c>
      <c r="S238" s="78">
        <v>5.9999999999999995E-4</v>
      </c>
      <c r="T238" s="78">
        <v>2.2000000000000001E-3</v>
      </c>
      <c r="U238" s="78">
        <v>4.0000000000000002E-4</v>
      </c>
    </row>
    <row r="239" spans="2:21">
      <c r="B239" t="s">
        <v>1003</v>
      </c>
      <c r="C239" t="s">
        <v>1004</v>
      </c>
      <c r="D239" t="s">
        <v>100</v>
      </c>
      <c r="E239" t="s">
        <v>123</v>
      </c>
      <c r="F239" t="s">
        <v>1005</v>
      </c>
      <c r="G239" t="s">
        <v>650</v>
      </c>
      <c r="H239" t="s">
        <v>758</v>
      </c>
      <c r="I239" t="s">
        <v>150</v>
      </c>
      <c r="J239" t="s">
        <v>337</v>
      </c>
      <c r="K239" s="77">
        <v>2.5099999999999998</v>
      </c>
      <c r="L239" t="s">
        <v>102</v>
      </c>
      <c r="M239" s="78">
        <v>3.27E-2</v>
      </c>
      <c r="N239" s="78">
        <v>5.5899999999999998E-2</v>
      </c>
      <c r="O239" s="77">
        <v>124832.14</v>
      </c>
      <c r="P239" s="77">
        <v>95.76</v>
      </c>
      <c r="Q239" s="77">
        <v>0</v>
      </c>
      <c r="R239" s="77">
        <v>119.539257264</v>
      </c>
      <c r="S239" s="78">
        <v>4.0000000000000002E-4</v>
      </c>
      <c r="T239" s="78">
        <v>1.1000000000000001E-3</v>
      </c>
      <c r="U239" s="78">
        <v>2.0000000000000001E-4</v>
      </c>
    </row>
    <row r="240" spans="2:21">
      <c r="B240" t="s">
        <v>1006</v>
      </c>
      <c r="C240" t="s">
        <v>1007</v>
      </c>
      <c r="D240" t="s">
        <v>100</v>
      </c>
      <c r="E240" t="s">
        <v>123</v>
      </c>
      <c r="F240" t="s">
        <v>723</v>
      </c>
      <c r="G240" t="s">
        <v>127</v>
      </c>
      <c r="H240" t="s">
        <v>752</v>
      </c>
      <c r="I240" t="s">
        <v>209</v>
      </c>
      <c r="J240" t="s">
        <v>543</v>
      </c>
      <c r="K240" s="77">
        <v>2.13</v>
      </c>
      <c r="L240" t="s">
        <v>102</v>
      </c>
      <c r="M240" s="78">
        <v>2.8000000000000001E-2</v>
      </c>
      <c r="N240" s="78">
        <v>6.2E-2</v>
      </c>
      <c r="O240" s="77">
        <v>138194.32</v>
      </c>
      <c r="P240" s="77">
        <v>93.93</v>
      </c>
      <c r="Q240" s="77">
        <v>0</v>
      </c>
      <c r="R240" s="77">
        <v>129.80592477600001</v>
      </c>
      <c r="S240" s="78">
        <v>4.0000000000000002E-4</v>
      </c>
      <c r="T240" s="78">
        <v>1.1999999999999999E-3</v>
      </c>
      <c r="U240" s="78">
        <v>2.0000000000000001E-4</v>
      </c>
    </row>
    <row r="241" spans="2:21">
      <c r="B241" t="s">
        <v>1008</v>
      </c>
      <c r="C241" t="s">
        <v>1009</v>
      </c>
      <c r="D241" t="s">
        <v>100</v>
      </c>
      <c r="E241" t="s">
        <v>123</v>
      </c>
      <c r="F241" t="s">
        <v>767</v>
      </c>
      <c r="G241" t="s">
        <v>768</v>
      </c>
      <c r="H241" t="s">
        <v>752</v>
      </c>
      <c r="I241" t="s">
        <v>209</v>
      </c>
      <c r="J241" t="s">
        <v>284</v>
      </c>
      <c r="K241" s="77">
        <v>2.75</v>
      </c>
      <c r="L241" t="s">
        <v>102</v>
      </c>
      <c r="M241" s="78">
        <v>4.2999999999999997E-2</v>
      </c>
      <c r="N241" s="78">
        <v>6.4199999999999993E-2</v>
      </c>
      <c r="O241" s="77">
        <v>70730.48</v>
      </c>
      <c r="P241" s="77">
        <v>95.5</v>
      </c>
      <c r="Q241" s="77">
        <v>0</v>
      </c>
      <c r="R241" s="77">
        <v>67.547608400000001</v>
      </c>
      <c r="S241" s="78">
        <v>1E-4</v>
      </c>
      <c r="T241" s="78">
        <v>5.9999999999999995E-4</v>
      </c>
      <c r="U241" s="78">
        <v>1E-4</v>
      </c>
    </row>
    <row r="242" spans="2:21">
      <c r="B242" t="s">
        <v>1010</v>
      </c>
      <c r="C242" t="s">
        <v>1011</v>
      </c>
      <c r="D242" t="s">
        <v>100</v>
      </c>
      <c r="E242" t="s">
        <v>123</v>
      </c>
      <c r="F242" t="s">
        <v>1012</v>
      </c>
      <c r="G242" t="s">
        <v>757</v>
      </c>
      <c r="H242" t="s">
        <v>758</v>
      </c>
      <c r="I242" t="s">
        <v>150</v>
      </c>
      <c r="J242" t="s">
        <v>287</v>
      </c>
      <c r="K242" s="77">
        <v>1.33</v>
      </c>
      <c r="L242" t="s">
        <v>102</v>
      </c>
      <c r="M242" s="78">
        <v>3.5000000000000003E-2</v>
      </c>
      <c r="N242" s="78">
        <v>6.08E-2</v>
      </c>
      <c r="O242" s="77">
        <v>137531.48000000001</v>
      </c>
      <c r="P242" s="77">
        <v>97.2</v>
      </c>
      <c r="Q242" s="77">
        <v>0</v>
      </c>
      <c r="R242" s="77">
        <v>133.68059855999999</v>
      </c>
      <c r="S242" s="78">
        <v>5.9999999999999995E-4</v>
      </c>
      <c r="T242" s="78">
        <v>1.2999999999999999E-3</v>
      </c>
      <c r="U242" s="78">
        <v>2.0000000000000001E-4</v>
      </c>
    </row>
    <row r="243" spans="2:21">
      <c r="B243" t="s">
        <v>1013</v>
      </c>
      <c r="C243" t="s">
        <v>1014</v>
      </c>
      <c r="D243" t="s">
        <v>100</v>
      </c>
      <c r="E243" t="s">
        <v>123</v>
      </c>
      <c r="F243" t="s">
        <v>1012</v>
      </c>
      <c r="G243" t="s">
        <v>757</v>
      </c>
      <c r="H243" t="s">
        <v>758</v>
      </c>
      <c r="I243" t="s">
        <v>150</v>
      </c>
      <c r="J243" t="s">
        <v>800</v>
      </c>
      <c r="K243" s="77">
        <v>2.42</v>
      </c>
      <c r="L243" t="s">
        <v>102</v>
      </c>
      <c r="M243" s="78">
        <v>5.2400000000000002E-2</v>
      </c>
      <c r="N243" s="78">
        <v>5.3999999999999999E-2</v>
      </c>
      <c r="O243" s="77">
        <v>87175.89</v>
      </c>
      <c r="P243" s="77">
        <v>99.18</v>
      </c>
      <c r="Q243" s="77">
        <v>0</v>
      </c>
      <c r="R243" s="77">
        <v>86.461047702000002</v>
      </c>
      <c r="S243" s="78">
        <v>4.0000000000000002E-4</v>
      </c>
      <c r="T243" s="78">
        <v>8.0000000000000004E-4</v>
      </c>
      <c r="U243" s="78">
        <v>1E-4</v>
      </c>
    </row>
    <row r="244" spans="2:21">
      <c r="B244" t="s">
        <v>1015</v>
      </c>
      <c r="C244" t="s">
        <v>1016</v>
      </c>
      <c r="D244" t="s">
        <v>100</v>
      </c>
      <c r="E244" t="s">
        <v>123</v>
      </c>
      <c r="F244" t="s">
        <v>1012</v>
      </c>
      <c r="G244" t="s">
        <v>757</v>
      </c>
      <c r="H244" t="s">
        <v>758</v>
      </c>
      <c r="I244" t="s">
        <v>150</v>
      </c>
      <c r="J244" t="s">
        <v>281</v>
      </c>
      <c r="K244" s="77">
        <v>2.65</v>
      </c>
      <c r="L244" t="s">
        <v>102</v>
      </c>
      <c r="M244" s="78">
        <v>2.6499999999999999E-2</v>
      </c>
      <c r="N244" s="78">
        <v>6.7699999999999996E-2</v>
      </c>
      <c r="O244" s="77">
        <v>54128.3</v>
      </c>
      <c r="P244" s="77">
        <v>90.18</v>
      </c>
      <c r="Q244" s="77">
        <v>0</v>
      </c>
      <c r="R244" s="77">
        <v>48.812900939999999</v>
      </c>
      <c r="S244" s="78">
        <v>1E-4</v>
      </c>
      <c r="T244" s="78">
        <v>5.0000000000000001E-4</v>
      </c>
      <c r="U244" s="78">
        <v>1E-4</v>
      </c>
    </row>
    <row r="245" spans="2:21">
      <c r="B245" t="s">
        <v>1017</v>
      </c>
      <c r="C245" t="s">
        <v>1018</v>
      </c>
      <c r="D245" t="s">
        <v>100</v>
      </c>
      <c r="E245" t="s">
        <v>123</v>
      </c>
      <c r="F245" t="s">
        <v>780</v>
      </c>
      <c r="G245" t="s">
        <v>416</v>
      </c>
      <c r="H245" t="s">
        <v>781</v>
      </c>
      <c r="I245" t="s">
        <v>209</v>
      </c>
      <c r="J245" t="s">
        <v>284</v>
      </c>
      <c r="K245" s="77">
        <v>4.21</v>
      </c>
      <c r="L245" t="s">
        <v>102</v>
      </c>
      <c r="M245" s="78">
        <v>2.5000000000000001E-2</v>
      </c>
      <c r="N245" s="78">
        <v>6.1400000000000003E-2</v>
      </c>
      <c r="O245" s="77">
        <v>25882.63</v>
      </c>
      <c r="P245" s="77">
        <v>86.31</v>
      </c>
      <c r="Q245" s="77">
        <v>0</v>
      </c>
      <c r="R245" s="77">
        <v>22.339297952999999</v>
      </c>
      <c r="S245" s="78">
        <v>0</v>
      </c>
      <c r="T245" s="78">
        <v>2.0000000000000001E-4</v>
      </c>
      <c r="U245" s="78">
        <v>0</v>
      </c>
    </row>
    <row r="246" spans="2:21">
      <c r="B246" t="s">
        <v>1019</v>
      </c>
      <c r="C246" t="s">
        <v>1020</v>
      </c>
      <c r="D246" t="s">
        <v>100</v>
      </c>
      <c r="E246" t="s">
        <v>123</v>
      </c>
      <c r="F246" t="s">
        <v>784</v>
      </c>
      <c r="G246" t="s">
        <v>1021</v>
      </c>
      <c r="H246" t="s">
        <v>790</v>
      </c>
      <c r="I246" t="s">
        <v>150</v>
      </c>
      <c r="J246" t="s">
        <v>331</v>
      </c>
      <c r="K246" s="77">
        <v>1.88</v>
      </c>
      <c r="L246" t="s">
        <v>102</v>
      </c>
      <c r="M246" s="78">
        <v>4.2500000000000003E-2</v>
      </c>
      <c r="N246" s="78">
        <v>5.8999999999999997E-2</v>
      </c>
      <c r="O246" s="77">
        <v>145637.65</v>
      </c>
      <c r="P246" s="77">
        <v>97.13</v>
      </c>
      <c r="Q246" s="77">
        <v>0</v>
      </c>
      <c r="R246" s="77">
        <v>141.45784944499999</v>
      </c>
      <c r="S246" s="78">
        <v>2.9999999999999997E-4</v>
      </c>
      <c r="T246" s="78">
        <v>1.2999999999999999E-3</v>
      </c>
      <c r="U246" s="78">
        <v>2.0000000000000001E-4</v>
      </c>
    </row>
    <row r="247" spans="2:21">
      <c r="B247" t="s">
        <v>1022</v>
      </c>
      <c r="C247" t="s">
        <v>1023</v>
      </c>
      <c r="D247" t="s">
        <v>100</v>
      </c>
      <c r="E247" t="s">
        <v>123</v>
      </c>
      <c r="F247" t="s">
        <v>784</v>
      </c>
      <c r="G247" t="s">
        <v>1021</v>
      </c>
      <c r="H247" t="s">
        <v>790</v>
      </c>
      <c r="I247" t="s">
        <v>150</v>
      </c>
      <c r="J247" t="s">
        <v>543</v>
      </c>
      <c r="K247" s="77">
        <v>3.9</v>
      </c>
      <c r="L247" t="s">
        <v>102</v>
      </c>
      <c r="M247" s="78">
        <v>2.9100000000000001E-2</v>
      </c>
      <c r="N247" s="78">
        <v>7.3099999999999998E-2</v>
      </c>
      <c r="O247" s="77">
        <v>713203.02</v>
      </c>
      <c r="P247" s="77">
        <v>83.88</v>
      </c>
      <c r="Q247" s="77">
        <v>0</v>
      </c>
      <c r="R247" s="77">
        <v>598.23469317599995</v>
      </c>
      <c r="S247" s="78">
        <v>8.9999999999999998E-4</v>
      </c>
      <c r="T247" s="78">
        <v>5.5999999999999999E-3</v>
      </c>
      <c r="U247" s="78">
        <v>8.9999999999999998E-4</v>
      </c>
    </row>
    <row r="248" spans="2:21">
      <c r="B248" t="s">
        <v>1024</v>
      </c>
      <c r="C248" t="s">
        <v>1025</v>
      </c>
      <c r="D248" t="s">
        <v>100</v>
      </c>
      <c r="E248" t="s">
        <v>123</v>
      </c>
      <c r="F248" t="s">
        <v>784</v>
      </c>
      <c r="G248" t="s">
        <v>1021</v>
      </c>
      <c r="H248" t="s">
        <v>790</v>
      </c>
      <c r="I248" t="s">
        <v>150</v>
      </c>
      <c r="J248" t="s">
        <v>835</v>
      </c>
      <c r="K248" s="77">
        <v>3.03</v>
      </c>
      <c r="L248" t="s">
        <v>102</v>
      </c>
      <c r="M248" s="78">
        <v>0.04</v>
      </c>
      <c r="N248" s="78">
        <v>1.37E-2</v>
      </c>
      <c r="O248" s="77">
        <v>93338.76</v>
      </c>
      <c r="P248" s="77">
        <v>109.7</v>
      </c>
      <c r="Q248" s="77">
        <v>0</v>
      </c>
      <c r="R248" s="77">
        <v>102.39261972</v>
      </c>
      <c r="S248" s="78">
        <v>1.1999999999999999E-3</v>
      </c>
      <c r="T248" s="78">
        <v>1E-3</v>
      </c>
      <c r="U248" s="78">
        <v>2.0000000000000001E-4</v>
      </c>
    </row>
    <row r="249" spans="2:21">
      <c r="B249" t="s">
        <v>1026</v>
      </c>
      <c r="C249" t="s">
        <v>1027</v>
      </c>
      <c r="D249" t="s">
        <v>100</v>
      </c>
      <c r="E249" t="s">
        <v>123</v>
      </c>
      <c r="F249" t="s">
        <v>1028</v>
      </c>
      <c r="G249" t="s">
        <v>768</v>
      </c>
      <c r="H249" t="s">
        <v>790</v>
      </c>
      <c r="I249" t="s">
        <v>150</v>
      </c>
      <c r="J249" t="s">
        <v>430</v>
      </c>
      <c r="K249" s="77">
        <v>3.54</v>
      </c>
      <c r="L249" t="s">
        <v>102</v>
      </c>
      <c r="M249" s="78">
        <v>1.72E-2</v>
      </c>
      <c r="N249" s="78">
        <v>6.3799999999999996E-2</v>
      </c>
      <c r="O249" s="77">
        <v>659018</v>
      </c>
      <c r="P249" s="77">
        <v>95.16</v>
      </c>
      <c r="Q249" s="77">
        <v>0</v>
      </c>
      <c r="R249" s="77">
        <v>627.12152879999996</v>
      </c>
      <c r="S249" s="78">
        <v>8.9999999999999998E-4</v>
      </c>
      <c r="T249" s="78">
        <v>5.8999999999999999E-3</v>
      </c>
      <c r="U249" s="78">
        <v>1E-3</v>
      </c>
    </row>
    <row r="250" spans="2:21">
      <c r="B250" t="s">
        <v>1029</v>
      </c>
      <c r="C250" t="s">
        <v>1030</v>
      </c>
      <c r="D250" t="s">
        <v>100</v>
      </c>
      <c r="E250" t="s">
        <v>123</v>
      </c>
      <c r="F250" t="s">
        <v>1031</v>
      </c>
      <c r="G250" t="s">
        <v>757</v>
      </c>
      <c r="H250" t="s">
        <v>790</v>
      </c>
      <c r="I250" t="s">
        <v>150</v>
      </c>
      <c r="J250" t="s">
        <v>1032</v>
      </c>
      <c r="K250" s="77">
        <v>0.5</v>
      </c>
      <c r="L250" t="s">
        <v>102</v>
      </c>
      <c r="M250" s="78">
        <v>4.5999999999999999E-2</v>
      </c>
      <c r="N250" s="78">
        <v>9.0200000000000002E-2</v>
      </c>
      <c r="O250" s="77">
        <v>0.01</v>
      </c>
      <c r="P250" s="77">
        <v>99.56</v>
      </c>
      <c r="Q250" s="77">
        <v>0</v>
      </c>
      <c r="R250" s="77">
        <v>9.9559999999999992E-6</v>
      </c>
      <c r="S250" s="78">
        <v>0</v>
      </c>
      <c r="T250" s="78">
        <v>0</v>
      </c>
      <c r="U250" s="78">
        <v>0</v>
      </c>
    </row>
    <row r="251" spans="2:21">
      <c r="B251" t="s">
        <v>1033</v>
      </c>
      <c r="C251" t="s">
        <v>1034</v>
      </c>
      <c r="D251" t="s">
        <v>100</v>
      </c>
      <c r="E251" t="s">
        <v>123</v>
      </c>
      <c r="F251" t="s">
        <v>1035</v>
      </c>
      <c r="G251" t="s">
        <v>397</v>
      </c>
      <c r="H251" t="s">
        <v>785</v>
      </c>
      <c r="I251" t="s">
        <v>216</v>
      </c>
      <c r="J251" t="s">
        <v>278</v>
      </c>
      <c r="K251" s="77">
        <v>3.62</v>
      </c>
      <c r="L251" t="s">
        <v>102</v>
      </c>
      <c r="M251" s="78">
        <v>2.5000000000000001E-2</v>
      </c>
      <c r="N251" s="78">
        <v>6.3700000000000007E-2</v>
      </c>
      <c r="O251" s="77">
        <v>235768.25</v>
      </c>
      <c r="P251" s="77">
        <v>87.86</v>
      </c>
      <c r="Q251" s="77">
        <v>0</v>
      </c>
      <c r="R251" s="77">
        <v>207.14598444999999</v>
      </c>
      <c r="S251" s="78">
        <v>1.1000000000000001E-3</v>
      </c>
      <c r="T251" s="78">
        <v>1.9E-3</v>
      </c>
      <c r="U251" s="78">
        <v>2.9999999999999997E-4</v>
      </c>
    </row>
    <row r="252" spans="2:21">
      <c r="B252" t="s">
        <v>1036</v>
      </c>
      <c r="C252" t="s">
        <v>1037</v>
      </c>
      <c r="D252" t="s">
        <v>100</v>
      </c>
      <c r="E252" t="s">
        <v>123</v>
      </c>
      <c r="F252" t="s">
        <v>1038</v>
      </c>
      <c r="G252" t="s">
        <v>768</v>
      </c>
      <c r="H252" t="s">
        <v>781</v>
      </c>
      <c r="I252" t="s">
        <v>209</v>
      </c>
      <c r="J252" t="s">
        <v>636</v>
      </c>
      <c r="K252" s="77">
        <v>4.01</v>
      </c>
      <c r="L252" t="s">
        <v>102</v>
      </c>
      <c r="M252" s="78">
        <v>5.3400000000000003E-2</v>
      </c>
      <c r="N252" s="78">
        <v>6.6199999999999995E-2</v>
      </c>
      <c r="O252" s="77">
        <v>235161.39</v>
      </c>
      <c r="P252" s="77">
        <v>98.05</v>
      </c>
      <c r="Q252" s="77">
        <v>0</v>
      </c>
      <c r="R252" s="77">
        <v>230.57574289499999</v>
      </c>
      <c r="S252" s="78">
        <v>8.9999999999999998E-4</v>
      </c>
      <c r="T252" s="78">
        <v>2.2000000000000001E-3</v>
      </c>
      <c r="U252" s="78">
        <v>2.9999999999999997E-4</v>
      </c>
    </row>
    <row r="253" spans="2:21">
      <c r="B253" t="s">
        <v>1039</v>
      </c>
      <c r="C253" t="s">
        <v>1040</v>
      </c>
      <c r="D253" t="s">
        <v>100</v>
      </c>
      <c r="E253" t="s">
        <v>123</v>
      </c>
      <c r="F253" t="s">
        <v>1041</v>
      </c>
      <c r="G253" t="s">
        <v>816</v>
      </c>
      <c r="H253" t="s">
        <v>1042</v>
      </c>
      <c r="I253" t="s">
        <v>150</v>
      </c>
      <c r="J253" t="s">
        <v>281</v>
      </c>
      <c r="K253" s="77">
        <v>4</v>
      </c>
      <c r="L253" t="s">
        <v>102</v>
      </c>
      <c r="M253" s="78">
        <v>6.0499999999999998E-2</v>
      </c>
      <c r="N253" s="78">
        <v>6.88E-2</v>
      </c>
      <c r="O253" s="77">
        <v>214912.19</v>
      </c>
      <c r="P253" s="77">
        <v>97.06</v>
      </c>
      <c r="Q253" s="77">
        <v>2.1017199999999998</v>
      </c>
      <c r="R253" s="77">
        <v>210.69549161399999</v>
      </c>
      <c r="S253" s="78">
        <v>1E-3</v>
      </c>
      <c r="T253" s="78">
        <v>2E-3</v>
      </c>
      <c r="U253" s="78">
        <v>2.9999999999999997E-4</v>
      </c>
    </row>
    <row r="254" spans="2:21">
      <c r="B254" t="s">
        <v>1043</v>
      </c>
      <c r="C254" t="s">
        <v>1044</v>
      </c>
      <c r="D254" t="s">
        <v>100</v>
      </c>
      <c r="E254" t="s">
        <v>123</v>
      </c>
      <c r="F254" t="s">
        <v>982</v>
      </c>
      <c r="G254" t="s">
        <v>816</v>
      </c>
      <c r="H254" t="s">
        <v>213</v>
      </c>
      <c r="I254" t="s">
        <v>214</v>
      </c>
      <c r="J254" t="s">
        <v>331</v>
      </c>
      <c r="K254" s="77">
        <v>1.71</v>
      </c>
      <c r="L254" t="s">
        <v>102</v>
      </c>
      <c r="M254" s="78">
        <v>4.2500000000000003E-2</v>
      </c>
      <c r="N254" s="78">
        <v>5.8500000000000003E-2</v>
      </c>
      <c r="O254" s="77">
        <v>19945.28</v>
      </c>
      <c r="P254" s="77">
        <v>97.81</v>
      </c>
      <c r="Q254" s="77">
        <v>0</v>
      </c>
      <c r="R254" s="77">
        <v>19.508478367999999</v>
      </c>
      <c r="S254" s="78">
        <v>2.0000000000000001E-4</v>
      </c>
      <c r="T254" s="78">
        <v>2.0000000000000001E-4</v>
      </c>
      <c r="U254" s="78">
        <v>0</v>
      </c>
    </row>
    <row r="255" spans="2:21">
      <c r="B255" t="s">
        <v>1045</v>
      </c>
      <c r="C255" t="s">
        <v>1046</v>
      </c>
      <c r="D255" t="s">
        <v>100</v>
      </c>
      <c r="E255" t="s">
        <v>123</v>
      </c>
      <c r="F255" t="s">
        <v>1047</v>
      </c>
      <c r="G255" t="s">
        <v>757</v>
      </c>
      <c r="H255" t="s">
        <v>213</v>
      </c>
      <c r="I255" t="s">
        <v>214</v>
      </c>
      <c r="J255" t="s">
        <v>1048</v>
      </c>
      <c r="K255" s="77">
        <v>0.89</v>
      </c>
      <c r="L255" t="s">
        <v>102</v>
      </c>
      <c r="M255" s="78">
        <v>7.9500000000000001E-2</v>
      </c>
      <c r="N255" s="78">
        <v>0.79810000000000003</v>
      </c>
      <c r="O255" s="77">
        <v>224619.77</v>
      </c>
      <c r="P255" s="77">
        <v>62.1</v>
      </c>
      <c r="Q255" s="77">
        <v>0</v>
      </c>
      <c r="R255" s="77">
        <v>139.48887716999999</v>
      </c>
      <c r="S255" s="78">
        <v>4.0000000000000002E-4</v>
      </c>
      <c r="T255" s="78">
        <v>1.2999999999999999E-3</v>
      </c>
      <c r="U255" s="78">
        <v>2.0000000000000001E-4</v>
      </c>
    </row>
    <row r="256" spans="2:21">
      <c r="B256" t="s">
        <v>1049</v>
      </c>
      <c r="C256" t="s">
        <v>1050</v>
      </c>
      <c r="D256" t="s">
        <v>100</v>
      </c>
      <c r="E256" t="s">
        <v>123</v>
      </c>
      <c r="F256" t="s">
        <v>1047</v>
      </c>
      <c r="G256" t="s">
        <v>757</v>
      </c>
      <c r="H256" t="s">
        <v>213</v>
      </c>
      <c r="I256" t="s">
        <v>214</v>
      </c>
      <c r="J256" t="s">
        <v>659</v>
      </c>
      <c r="K256" s="77">
        <v>6.18</v>
      </c>
      <c r="L256" t="s">
        <v>102</v>
      </c>
      <c r="M256" s="78">
        <v>0.03</v>
      </c>
      <c r="N256" s="78">
        <v>1E-4</v>
      </c>
      <c r="O256" s="77">
        <v>38518.83</v>
      </c>
      <c r="P256" s="77">
        <v>1</v>
      </c>
      <c r="Q256" s="77">
        <v>0</v>
      </c>
      <c r="R256" s="77">
        <v>0.38518829999999998</v>
      </c>
      <c r="S256" s="78">
        <v>5.0000000000000001E-4</v>
      </c>
      <c r="T256" s="78">
        <v>0</v>
      </c>
      <c r="U256" s="78">
        <v>0</v>
      </c>
    </row>
    <row r="257" spans="2:21">
      <c r="B257" t="s">
        <v>1051</v>
      </c>
      <c r="C257" t="s">
        <v>1052</v>
      </c>
      <c r="D257" t="s">
        <v>100</v>
      </c>
      <c r="E257" t="s">
        <v>123</v>
      </c>
      <c r="F257" t="s">
        <v>1041</v>
      </c>
      <c r="G257" t="s">
        <v>816</v>
      </c>
      <c r="H257" t="s">
        <v>213</v>
      </c>
      <c r="I257" t="s">
        <v>214</v>
      </c>
      <c r="J257" t="s">
        <v>281</v>
      </c>
      <c r="K257" s="77">
        <v>1.39</v>
      </c>
      <c r="L257" t="s">
        <v>102</v>
      </c>
      <c r="M257" s="78">
        <v>3.3000000000000002E-2</v>
      </c>
      <c r="N257" s="78">
        <v>7.17E-2</v>
      </c>
      <c r="O257" s="77">
        <v>53461.57</v>
      </c>
      <c r="P257" s="77">
        <v>96.19</v>
      </c>
      <c r="Q257" s="77">
        <v>0</v>
      </c>
      <c r="R257" s="77">
        <v>51.424684182999997</v>
      </c>
      <c r="S257" s="78">
        <v>1E-4</v>
      </c>
      <c r="T257" s="78">
        <v>5.0000000000000001E-4</v>
      </c>
      <c r="U257" s="78">
        <v>1E-4</v>
      </c>
    </row>
    <row r="258" spans="2:21">
      <c r="B258" t="s">
        <v>1053</v>
      </c>
      <c r="C258" t="s">
        <v>1054</v>
      </c>
      <c r="D258" t="s">
        <v>100</v>
      </c>
      <c r="E258" t="s">
        <v>123</v>
      </c>
      <c r="F258" t="s">
        <v>1055</v>
      </c>
      <c r="G258" t="s">
        <v>397</v>
      </c>
      <c r="H258" t="s">
        <v>213</v>
      </c>
      <c r="I258" t="s">
        <v>214</v>
      </c>
      <c r="J258" t="s">
        <v>379</v>
      </c>
      <c r="K258" s="77">
        <v>2.72</v>
      </c>
      <c r="L258" t="s">
        <v>102</v>
      </c>
      <c r="M258" s="78">
        <v>0.01</v>
      </c>
      <c r="N258" s="78">
        <v>6.6400000000000001E-2</v>
      </c>
      <c r="O258" s="77">
        <v>66128.28</v>
      </c>
      <c r="P258" s="77">
        <v>86.5</v>
      </c>
      <c r="Q258" s="77">
        <v>0</v>
      </c>
      <c r="R258" s="77">
        <v>57.200962199999999</v>
      </c>
      <c r="S258" s="78">
        <v>4.0000000000000002E-4</v>
      </c>
      <c r="T258" s="78">
        <v>5.0000000000000001E-4</v>
      </c>
      <c r="U258" s="78">
        <v>1E-4</v>
      </c>
    </row>
    <row r="259" spans="2:21">
      <c r="B259" s="79" t="s">
        <v>360</v>
      </c>
      <c r="C259" s="16"/>
      <c r="D259" s="16"/>
      <c r="E259" s="16"/>
      <c r="F259" s="16"/>
      <c r="K259" s="81">
        <v>3.82</v>
      </c>
      <c r="N259" s="80">
        <v>8.0100000000000005E-2</v>
      </c>
      <c r="O259" s="81">
        <v>1751454.63</v>
      </c>
      <c r="Q259" s="81">
        <v>0</v>
      </c>
      <c r="R259" s="81">
        <v>1608.264521239</v>
      </c>
      <c r="T259" s="80">
        <v>1.4999999999999999E-2</v>
      </c>
      <c r="U259" s="80">
        <v>2.3999999999999998E-3</v>
      </c>
    </row>
    <row r="260" spans="2:21">
      <c r="B260" t="s">
        <v>1056</v>
      </c>
      <c r="C260" t="s">
        <v>1057</v>
      </c>
      <c r="D260" t="s">
        <v>100</v>
      </c>
      <c r="E260" t="s">
        <v>123</v>
      </c>
      <c r="F260" t="s">
        <v>853</v>
      </c>
      <c r="G260" t="s">
        <v>854</v>
      </c>
      <c r="H260" t="s">
        <v>456</v>
      </c>
      <c r="I260" t="s">
        <v>209</v>
      </c>
      <c r="J260" t="s">
        <v>835</v>
      </c>
      <c r="K260" s="77">
        <v>3.89</v>
      </c>
      <c r="L260" t="s">
        <v>102</v>
      </c>
      <c r="M260" s="78">
        <v>3.7699999999999997E-2</v>
      </c>
      <c r="N260" s="78">
        <v>6.4199999999999993E-2</v>
      </c>
      <c r="O260" s="77">
        <v>0.01</v>
      </c>
      <c r="P260" s="77">
        <v>97.32</v>
      </c>
      <c r="Q260" s="77">
        <v>0</v>
      </c>
      <c r="R260" s="77">
        <v>9.7319999999999993E-6</v>
      </c>
      <c r="S260" s="78">
        <v>0</v>
      </c>
      <c r="T260" s="78">
        <v>0</v>
      </c>
      <c r="U260" s="78">
        <v>0</v>
      </c>
    </row>
    <row r="261" spans="2:21">
      <c r="B261" t="s">
        <v>1058</v>
      </c>
      <c r="C261" t="s">
        <v>1059</v>
      </c>
      <c r="D261" t="s">
        <v>100</v>
      </c>
      <c r="E261" t="s">
        <v>123</v>
      </c>
      <c r="F261" t="s">
        <v>853</v>
      </c>
      <c r="G261" t="s">
        <v>854</v>
      </c>
      <c r="H261" t="s">
        <v>456</v>
      </c>
      <c r="I261" t="s">
        <v>209</v>
      </c>
      <c r="J261" t="s">
        <v>1060</v>
      </c>
      <c r="K261" s="77">
        <v>1.21</v>
      </c>
      <c r="L261" t="s">
        <v>102</v>
      </c>
      <c r="M261" s="78">
        <v>3.49E-2</v>
      </c>
      <c r="N261" s="78">
        <v>7.1300000000000002E-2</v>
      </c>
      <c r="O261" s="77">
        <v>0.01</v>
      </c>
      <c r="P261" s="77">
        <v>97.15</v>
      </c>
      <c r="Q261" s="77">
        <v>0</v>
      </c>
      <c r="R261" s="77">
        <v>9.7149999999999993E-6</v>
      </c>
      <c r="S261" s="78">
        <v>0</v>
      </c>
      <c r="T261" s="78">
        <v>0</v>
      </c>
      <c r="U261" s="78">
        <v>0</v>
      </c>
    </row>
    <row r="262" spans="2:21">
      <c r="B262" t="s">
        <v>1061</v>
      </c>
      <c r="C262" t="s">
        <v>1062</v>
      </c>
      <c r="D262" t="s">
        <v>100</v>
      </c>
      <c r="E262" t="s">
        <v>123</v>
      </c>
      <c r="F262" t="s">
        <v>1063</v>
      </c>
      <c r="G262" t="s">
        <v>843</v>
      </c>
      <c r="H262" t="s">
        <v>456</v>
      </c>
      <c r="I262" t="s">
        <v>209</v>
      </c>
      <c r="J262" t="s">
        <v>427</v>
      </c>
      <c r="K262" s="77">
        <v>2.95</v>
      </c>
      <c r="L262" t="s">
        <v>102</v>
      </c>
      <c r="M262" s="78">
        <v>2.12E-2</v>
      </c>
      <c r="N262" s="78">
        <v>6.1199999999999997E-2</v>
      </c>
      <c r="O262" s="77">
        <v>197329.66</v>
      </c>
      <c r="P262" s="77">
        <v>98.4</v>
      </c>
      <c r="Q262" s="77">
        <v>0</v>
      </c>
      <c r="R262" s="77">
        <v>194.17238544</v>
      </c>
      <c r="S262" s="78">
        <v>1.1000000000000001E-3</v>
      </c>
      <c r="T262" s="78">
        <v>1.8E-3</v>
      </c>
      <c r="U262" s="78">
        <v>2.9999999999999997E-4</v>
      </c>
    </row>
    <row r="263" spans="2:21">
      <c r="B263" t="s">
        <v>1064</v>
      </c>
      <c r="C263" t="s">
        <v>1065</v>
      </c>
      <c r="D263" t="s">
        <v>100</v>
      </c>
      <c r="E263" t="s">
        <v>123</v>
      </c>
      <c r="F263" t="s">
        <v>1066</v>
      </c>
      <c r="G263" t="s">
        <v>843</v>
      </c>
      <c r="H263" t="s">
        <v>456</v>
      </c>
      <c r="I263" t="s">
        <v>209</v>
      </c>
      <c r="J263" t="s">
        <v>427</v>
      </c>
      <c r="K263" s="77">
        <v>5.14</v>
      </c>
      <c r="L263" t="s">
        <v>102</v>
      </c>
      <c r="M263" s="78">
        <v>2.6700000000000002E-2</v>
      </c>
      <c r="N263" s="78">
        <v>6.3500000000000001E-2</v>
      </c>
      <c r="O263" s="77">
        <v>38169.019999999997</v>
      </c>
      <c r="P263" s="77">
        <v>91.66</v>
      </c>
      <c r="Q263" s="77">
        <v>0</v>
      </c>
      <c r="R263" s="77">
        <v>34.985723731999997</v>
      </c>
      <c r="S263" s="78">
        <v>2.0000000000000001E-4</v>
      </c>
      <c r="T263" s="78">
        <v>2.9999999999999997E-4</v>
      </c>
      <c r="U263" s="78">
        <v>1E-4</v>
      </c>
    </row>
    <row r="264" spans="2:21">
      <c r="B264" t="s">
        <v>1067</v>
      </c>
      <c r="C264" t="s">
        <v>1068</v>
      </c>
      <c r="D264" t="s">
        <v>100</v>
      </c>
      <c r="E264" t="s">
        <v>123</v>
      </c>
      <c r="F264" t="s">
        <v>1069</v>
      </c>
      <c r="G264" t="s">
        <v>854</v>
      </c>
      <c r="H264" t="s">
        <v>732</v>
      </c>
      <c r="I264" t="s">
        <v>150</v>
      </c>
      <c r="J264" t="s">
        <v>1070</v>
      </c>
      <c r="K264" s="77">
        <v>3.95</v>
      </c>
      <c r="L264" t="s">
        <v>102</v>
      </c>
      <c r="M264" s="78">
        <v>4.6899999999999997E-2</v>
      </c>
      <c r="N264" s="78">
        <v>8.2799999999999999E-2</v>
      </c>
      <c r="O264" s="77">
        <v>1097405.3999999999</v>
      </c>
      <c r="P264" s="77">
        <v>91.42</v>
      </c>
      <c r="Q264" s="77">
        <v>0</v>
      </c>
      <c r="R264" s="77">
        <v>1003.24801668</v>
      </c>
      <c r="S264" s="78">
        <v>8.9999999999999998E-4</v>
      </c>
      <c r="T264" s="78">
        <v>9.4000000000000004E-3</v>
      </c>
      <c r="U264" s="78">
        <v>1.5E-3</v>
      </c>
    </row>
    <row r="265" spans="2:21">
      <c r="B265" t="s">
        <v>1071</v>
      </c>
      <c r="C265" t="s">
        <v>1072</v>
      </c>
      <c r="D265" t="s">
        <v>100</v>
      </c>
      <c r="E265" t="s">
        <v>123</v>
      </c>
      <c r="F265" t="s">
        <v>1069</v>
      </c>
      <c r="G265" t="s">
        <v>854</v>
      </c>
      <c r="H265" t="s">
        <v>732</v>
      </c>
      <c r="I265" t="s">
        <v>150</v>
      </c>
      <c r="J265" t="s">
        <v>1073</v>
      </c>
      <c r="K265" s="77">
        <v>3.79</v>
      </c>
      <c r="L265" t="s">
        <v>102</v>
      </c>
      <c r="M265" s="78">
        <v>4.6899999999999997E-2</v>
      </c>
      <c r="N265" s="78">
        <v>8.4199999999999997E-2</v>
      </c>
      <c r="O265" s="77">
        <v>418550.53</v>
      </c>
      <c r="P265" s="77">
        <v>89.8</v>
      </c>
      <c r="Q265" s="77">
        <v>0</v>
      </c>
      <c r="R265" s="77">
        <v>375.85837593999997</v>
      </c>
      <c r="S265" s="78">
        <v>2.9999999999999997E-4</v>
      </c>
      <c r="T265" s="78">
        <v>3.5000000000000001E-3</v>
      </c>
      <c r="U265" s="78">
        <v>5.9999999999999995E-4</v>
      </c>
    </row>
    <row r="266" spans="2:21">
      <c r="B266" s="79" t="s">
        <v>1074</v>
      </c>
      <c r="C266" s="16"/>
      <c r="D266" s="16"/>
      <c r="E266" s="16"/>
      <c r="F266" s="16"/>
      <c r="K266" s="81">
        <v>0</v>
      </c>
      <c r="N266" s="80">
        <v>0</v>
      </c>
      <c r="O266" s="81">
        <v>0</v>
      </c>
      <c r="Q266" s="81">
        <v>0</v>
      </c>
      <c r="R266" s="81">
        <v>0</v>
      </c>
      <c r="T266" s="80">
        <v>0</v>
      </c>
      <c r="U266" s="80">
        <v>0</v>
      </c>
    </row>
    <row r="267" spans="2:21">
      <c r="B267" t="s">
        <v>213</v>
      </c>
      <c r="C267" t="s">
        <v>213</v>
      </c>
      <c r="D267" s="16"/>
      <c r="E267" s="16"/>
      <c r="F267" s="16"/>
      <c r="G267" t="s">
        <v>213</v>
      </c>
      <c r="H267" t="s">
        <v>213</v>
      </c>
      <c r="K267" s="77">
        <v>0</v>
      </c>
      <c r="L267" t="s">
        <v>213</v>
      </c>
      <c r="M267" s="78">
        <v>0</v>
      </c>
      <c r="N267" s="78">
        <v>0</v>
      </c>
      <c r="O267" s="77">
        <v>0</v>
      </c>
      <c r="P267" s="77">
        <v>0</v>
      </c>
      <c r="R267" s="77">
        <v>0</v>
      </c>
      <c r="S267" s="78">
        <v>0</v>
      </c>
      <c r="T267" s="78">
        <v>0</v>
      </c>
      <c r="U267" s="78">
        <v>0</v>
      </c>
    </row>
    <row r="268" spans="2:21">
      <c r="B268" s="79" t="s">
        <v>230</v>
      </c>
      <c r="C268" s="16"/>
      <c r="D268" s="16"/>
      <c r="E268" s="16"/>
      <c r="F268" s="16"/>
      <c r="K268" s="81">
        <v>5.23</v>
      </c>
      <c r="N268" s="80">
        <v>6.83E-2</v>
      </c>
      <c r="O268" s="81">
        <v>6663071.0199999996</v>
      </c>
      <c r="Q268" s="81">
        <v>0</v>
      </c>
      <c r="R268" s="81">
        <v>22578.342341482115</v>
      </c>
      <c r="T268" s="80">
        <v>0.21129999999999999</v>
      </c>
      <c r="U268" s="80">
        <v>3.4200000000000001E-2</v>
      </c>
    </row>
    <row r="269" spans="2:21">
      <c r="B269" s="79" t="s">
        <v>361</v>
      </c>
      <c r="C269" s="16"/>
      <c r="D269" s="16"/>
      <c r="E269" s="16"/>
      <c r="F269" s="16"/>
      <c r="K269" s="81">
        <v>5.48</v>
      </c>
      <c r="N269" s="80">
        <v>6.2100000000000002E-2</v>
      </c>
      <c r="O269" s="81">
        <v>1098115.99</v>
      </c>
      <c r="Q269" s="81">
        <v>0</v>
      </c>
      <c r="R269" s="81">
        <v>3736.642781578254</v>
      </c>
      <c r="T269" s="80">
        <v>3.5000000000000003E-2</v>
      </c>
      <c r="U269" s="80">
        <v>5.7000000000000002E-3</v>
      </c>
    </row>
    <row r="270" spans="2:21">
      <c r="B270" t="s">
        <v>1075</v>
      </c>
      <c r="C270" t="s">
        <v>1076</v>
      </c>
      <c r="D270" t="s">
        <v>123</v>
      </c>
      <c r="E270" t="s">
        <v>1077</v>
      </c>
      <c r="F270" t="s">
        <v>403</v>
      </c>
      <c r="G270" t="s">
        <v>366</v>
      </c>
      <c r="H270" t="s">
        <v>1078</v>
      </c>
      <c r="I270" t="s">
        <v>216</v>
      </c>
      <c r="J270" t="s">
        <v>334</v>
      </c>
      <c r="K270" s="77">
        <v>3.33</v>
      </c>
      <c r="L270" t="s">
        <v>106</v>
      </c>
      <c r="M270" s="78">
        <v>3.2599999999999997E-2</v>
      </c>
      <c r="N270" s="78">
        <v>8.6999999999999994E-2</v>
      </c>
      <c r="O270" s="77">
        <v>121861.69</v>
      </c>
      <c r="P270" s="77">
        <v>83.735874984829152</v>
      </c>
      <c r="Q270" s="77">
        <v>0</v>
      </c>
      <c r="R270" s="77">
        <v>365.92244128058098</v>
      </c>
      <c r="S270" s="78">
        <v>1E-4</v>
      </c>
      <c r="T270" s="78">
        <v>3.3999999999999998E-3</v>
      </c>
      <c r="U270" s="78">
        <v>5.9999999999999995E-4</v>
      </c>
    </row>
    <row r="271" spans="2:21">
      <c r="B271" t="s">
        <v>1079</v>
      </c>
      <c r="C271" t="s">
        <v>1080</v>
      </c>
      <c r="D271" t="s">
        <v>123</v>
      </c>
      <c r="E271" t="s">
        <v>1077</v>
      </c>
      <c r="F271" t="s">
        <v>415</v>
      </c>
      <c r="G271" t="s">
        <v>416</v>
      </c>
      <c r="H271" t="s">
        <v>1078</v>
      </c>
      <c r="I271" t="s">
        <v>216</v>
      </c>
      <c r="J271" t="s">
        <v>312</v>
      </c>
      <c r="K271" s="77">
        <v>7.49</v>
      </c>
      <c r="L271" t="s">
        <v>106</v>
      </c>
      <c r="M271" s="78">
        <v>3.7499999999999999E-2</v>
      </c>
      <c r="N271" s="78">
        <v>5.5899999999999998E-2</v>
      </c>
      <c r="O271" s="77">
        <v>95026.19</v>
      </c>
      <c r="P271" s="77">
        <v>86.697833296062967</v>
      </c>
      <c r="Q271" s="77">
        <v>0</v>
      </c>
      <c r="R271" s="77">
        <v>295.43493298856703</v>
      </c>
      <c r="S271" s="78">
        <v>2.0000000000000001E-4</v>
      </c>
      <c r="T271" s="78">
        <v>2.8E-3</v>
      </c>
      <c r="U271" s="78">
        <v>4.0000000000000002E-4</v>
      </c>
    </row>
    <row r="272" spans="2:21">
      <c r="B272" t="s">
        <v>1081</v>
      </c>
      <c r="C272" t="s">
        <v>1082</v>
      </c>
      <c r="D272" t="s">
        <v>123</v>
      </c>
      <c r="E272" t="s">
        <v>1077</v>
      </c>
      <c r="F272" t="s">
        <v>375</v>
      </c>
      <c r="G272" t="s">
        <v>366</v>
      </c>
      <c r="H272" t="s">
        <v>1078</v>
      </c>
      <c r="I272" t="s">
        <v>216</v>
      </c>
      <c r="J272" t="s">
        <v>457</v>
      </c>
      <c r="K272" s="77">
        <v>2.69</v>
      </c>
      <c r="L272" t="s">
        <v>106</v>
      </c>
      <c r="M272" s="78">
        <v>3.2800000000000003E-2</v>
      </c>
      <c r="N272" s="78">
        <v>8.4500000000000006E-2</v>
      </c>
      <c r="O272" s="77">
        <v>172493.93</v>
      </c>
      <c r="P272" s="77">
        <v>87.061930541613748</v>
      </c>
      <c r="Q272" s="77">
        <v>0</v>
      </c>
      <c r="R272" s="77">
        <v>538.53309225300802</v>
      </c>
      <c r="S272" s="78">
        <v>2.0000000000000001E-4</v>
      </c>
      <c r="T272" s="78">
        <v>5.0000000000000001E-3</v>
      </c>
      <c r="U272" s="78">
        <v>8.0000000000000004E-4</v>
      </c>
    </row>
    <row r="273" spans="2:21">
      <c r="B273" t="s">
        <v>1083</v>
      </c>
      <c r="C273" t="s">
        <v>1084</v>
      </c>
      <c r="D273" t="s">
        <v>123</v>
      </c>
      <c r="E273" t="s">
        <v>1077</v>
      </c>
      <c r="F273" t="s">
        <v>1085</v>
      </c>
      <c r="G273" t="s">
        <v>366</v>
      </c>
      <c r="H273" t="s">
        <v>1078</v>
      </c>
      <c r="I273" t="s">
        <v>216</v>
      </c>
      <c r="J273" t="s">
        <v>278</v>
      </c>
      <c r="K273" s="77">
        <v>4.42</v>
      </c>
      <c r="L273" t="s">
        <v>106</v>
      </c>
      <c r="M273" s="78">
        <v>7.1300000000000002E-2</v>
      </c>
      <c r="N273" s="78">
        <v>7.7399999999999997E-2</v>
      </c>
      <c r="O273" s="77">
        <v>98526.48</v>
      </c>
      <c r="P273" s="77">
        <v>98.256800048880322</v>
      </c>
      <c r="Q273" s="77">
        <v>0</v>
      </c>
      <c r="R273" s="77">
        <v>347.15695368539701</v>
      </c>
      <c r="S273" s="78">
        <v>2.0000000000000001E-4</v>
      </c>
      <c r="T273" s="78">
        <v>3.2000000000000002E-3</v>
      </c>
      <c r="U273" s="78">
        <v>5.0000000000000001E-4</v>
      </c>
    </row>
    <row r="274" spans="2:21">
      <c r="B274" t="s">
        <v>1086</v>
      </c>
      <c r="C274" t="s">
        <v>1087</v>
      </c>
      <c r="D274" t="s">
        <v>123</v>
      </c>
      <c r="E274" t="s">
        <v>1077</v>
      </c>
      <c r="F274" t="s">
        <v>847</v>
      </c>
      <c r="G274" t="s">
        <v>603</v>
      </c>
      <c r="H274" t="s">
        <v>1088</v>
      </c>
      <c r="I274" t="s">
        <v>216</v>
      </c>
      <c r="J274" t="s">
        <v>724</v>
      </c>
      <c r="K274" s="77">
        <v>9.6999999999999993</v>
      </c>
      <c r="L274" t="s">
        <v>106</v>
      </c>
      <c r="M274" s="78">
        <v>6.3799999999999996E-2</v>
      </c>
      <c r="N274" s="78">
        <v>6.4699999999999994E-2</v>
      </c>
      <c r="O274" s="77">
        <v>246575.47</v>
      </c>
      <c r="P274" s="77">
        <v>99.730999984791652</v>
      </c>
      <c r="Q274" s="77">
        <v>0</v>
      </c>
      <c r="R274" s="77">
        <v>881.84108446624498</v>
      </c>
      <c r="S274" s="78">
        <v>4.0000000000000002E-4</v>
      </c>
      <c r="T274" s="78">
        <v>8.3000000000000001E-3</v>
      </c>
      <c r="U274" s="78">
        <v>1.2999999999999999E-3</v>
      </c>
    </row>
    <row r="275" spans="2:21">
      <c r="B275" t="s">
        <v>1089</v>
      </c>
      <c r="C275" t="s">
        <v>1090</v>
      </c>
      <c r="D275" t="s">
        <v>123</v>
      </c>
      <c r="E275" t="s">
        <v>1077</v>
      </c>
      <c r="F275" t="s">
        <v>1091</v>
      </c>
      <c r="G275" t="s">
        <v>366</v>
      </c>
      <c r="H275" t="s">
        <v>1088</v>
      </c>
      <c r="I275" t="s">
        <v>216</v>
      </c>
      <c r="J275" t="s">
        <v>599</v>
      </c>
      <c r="K275" s="77">
        <v>2.88</v>
      </c>
      <c r="L275" t="s">
        <v>106</v>
      </c>
      <c r="M275" s="78">
        <v>3.0800000000000001E-2</v>
      </c>
      <c r="N275" s="78">
        <v>8.7499999999999994E-2</v>
      </c>
      <c r="O275" s="77">
        <v>138403.76999999999</v>
      </c>
      <c r="P275" s="77">
        <v>86.143669475549686</v>
      </c>
      <c r="Q275" s="77">
        <v>0</v>
      </c>
      <c r="R275" s="77">
        <v>427.54474500741298</v>
      </c>
      <c r="S275" s="78">
        <v>2.0000000000000001E-4</v>
      </c>
      <c r="T275" s="78">
        <v>4.0000000000000001E-3</v>
      </c>
      <c r="U275" s="78">
        <v>5.9999999999999995E-4</v>
      </c>
    </row>
    <row r="276" spans="2:21">
      <c r="B276" t="s">
        <v>1092</v>
      </c>
      <c r="C276" t="s">
        <v>1093</v>
      </c>
      <c r="D276" t="s">
        <v>123</v>
      </c>
      <c r="E276" t="s">
        <v>1077</v>
      </c>
      <c r="F276" t="s">
        <v>1094</v>
      </c>
      <c r="G276" t="s">
        <v>1095</v>
      </c>
      <c r="H276" t="s">
        <v>812</v>
      </c>
      <c r="I276" t="s">
        <v>216</v>
      </c>
      <c r="J276" t="s">
        <v>372</v>
      </c>
      <c r="K276" s="77">
        <v>5.96</v>
      </c>
      <c r="L276" t="s">
        <v>110</v>
      </c>
      <c r="M276" s="78">
        <v>4.3799999999999999E-2</v>
      </c>
      <c r="N276" s="78">
        <v>7.1199999999999999E-2</v>
      </c>
      <c r="O276" s="77">
        <v>62227.25</v>
      </c>
      <c r="P276" s="77">
        <v>86.066541736136287</v>
      </c>
      <c r="Q276" s="77">
        <v>0</v>
      </c>
      <c r="R276" s="77">
        <v>208.66816816079799</v>
      </c>
      <c r="S276" s="78">
        <v>0</v>
      </c>
      <c r="T276" s="78">
        <v>2E-3</v>
      </c>
      <c r="U276" s="78">
        <v>2.9999999999999997E-4</v>
      </c>
    </row>
    <row r="277" spans="2:21">
      <c r="B277" t="s">
        <v>1096</v>
      </c>
      <c r="C277" t="s">
        <v>1097</v>
      </c>
      <c r="D277" t="s">
        <v>123</v>
      </c>
      <c r="E277" t="s">
        <v>1077</v>
      </c>
      <c r="F277" t="s">
        <v>1098</v>
      </c>
      <c r="G277" t="s">
        <v>1095</v>
      </c>
      <c r="H277" t="s">
        <v>812</v>
      </c>
      <c r="I277" t="s">
        <v>216</v>
      </c>
      <c r="J277" t="s">
        <v>284</v>
      </c>
      <c r="K277" s="77">
        <v>5.07</v>
      </c>
      <c r="L277" t="s">
        <v>110</v>
      </c>
      <c r="M277" s="78">
        <v>7.3800000000000004E-2</v>
      </c>
      <c r="N277" s="78">
        <v>7.0499999999999993E-2</v>
      </c>
      <c r="O277" s="77">
        <v>53152.44</v>
      </c>
      <c r="P277" s="77">
        <v>101.44520828394698</v>
      </c>
      <c r="Q277" s="77">
        <v>0</v>
      </c>
      <c r="R277" s="77">
        <v>210.08545522422901</v>
      </c>
      <c r="S277" s="78">
        <v>1E-4</v>
      </c>
      <c r="T277" s="78">
        <v>2E-3</v>
      </c>
      <c r="U277" s="78">
        <v>2.9999999999999997E-4</v>
      </c>
    </row>
    <row r="278" spans="2:21">
      <c r="B278" t="s">
        <v>1099</v>
      </c>
      <c r="C278" t="s">
        <v>1100</v>
      </c>
      <c r="D278" t="s">
        <v>123</v>
      </c>
      <c r="E278" t="s">
        <v>1077</v>
      </c>
      <c r="F278" t="s">
        <v>1098</v>
      </c>
      <c r="G278" t="s">
        <v>1095</v>
      </c>
      <c r="H278" t="s">
        <v>812</v>
      </c>
      <c r="I278" t="s">
        <v>216</v>
      </c>
      <c r="J278" t="s">
        <v>284</v>
      </c>
      <c r="K278" s="77">
        <v>6.17</v>
      </c>
      <c r="L278" t="s">
        <v>106</v>
      </c>
      <c r="M278" s="78">
        <v>8.1299999999999997E-2</v>
      </c>
      <c r="N278" s="78">
        <v>7.2700000000000001E-2</v>
      </c>
      <c r="O278" s="77">
        <v>49263.24</v>
      </c>
      <c r="P278" s="77">
        <v>104.6369582698985</v>
      </c>
      <c r="Q278" s="77">
        <v>0</v>
      </c>
      <c r="R278" s="77">
        <v>184.849535389983</v>
      </c>
      <c r="S278" s="78">
        <v>1E-4</v>
      </c>
      <c r="T278" s="78">
        <v>1.6999999999999999E-3</v>
      </c>
      <c r="U278" s="78">
        <v>2.9999999999999997E-4</v>
      </c>
    </row>
    <row r="279" spans="2:21">
      <c r="B279" t="s">
        <v>1101</v>
      </c>
      <c r="C279" t="s">
        <v>1102</v>
      </c>
      <c r="D279" t="s">
        <v>123</v>
      </c>
      <c r="E279" t="s">
        <v>1077</v>
      </c>
      <c r="F279" t="s">
        <v>1103</v>
      </c>
      <c r="G279" t="s">
        <v>1104</v>
      </c>
      <c r="H279" t="s">
        <v>213</v>
      </c>
      <c r="I279" t="s">
        <v>214</v>
      </c>
      <c r="J279" t="s">
        <v>256</v>
      </c>
      <c r="K279" s="77">
        <v>3.03</v>
      </c>
      <c r="L279" t="s">
        <v>106</v>
      </c>
      <c r="M279" s="78">
        <v>0</v>
      </c>
      <c r="N279" s="78">
        <v>-9.4399999999999998E-2</v>
      </c>
      <c r="O279" s="77">
        <v>60585.53</v>
      </c>
      <c r="P279" s="77">
        <v>127.31600000000009</v>
      </c>
      <c r="Q279" s="77">
        <v>0</v>
      </c>
      <c r="R279" s="77">
        <v>276.60637312203301</v>
      </c>
      <c r="S279" s="78">
        <v>1E-4</v>
      </c>
      <c r="T279" s="78">
        <v>2.5999999999999999E-3</v>
      </c>
      <c r="U279" s="78">
        <v>4.0000000000000002E-4</v>
      </c>
    </row>
    <row r="280" spans="2:21">
      <c r="B280" s="79" t="s">
        <v>362</v>
      </c>
      <c r="C280" s="16"/>
      <c r="D280" s="16"/>
      <c r="E280" s="16"/>
      <c r="F280" s="16"/>
      <c r="K280" s="81">
        <v>5.18</v>
      </c>
      <c r="N280" s="80">
        <v>6.9599999999999995E-2</v>
      </c>
      <c r="O280" s="81">
        <v>5564955.0300000003</v>
      </c>
      <c r="Q280" s="81">
        <v>0</v>
      </c>
      <c r="R280" s="81">
        <v>18841.699559903864</v>
      </c>
      <c r="T280" s="80">
        <v>0.17630000000000001</v>
      </c>
      <c r="U280" s="80">
        <v>2.86E-2</v>
      </c>
    </row>
    <row r="281" spans="2:21">
      <c r="B281" t="s">
        <v>1105</v>
      </c>
      <c r="C281" t="s">
        <v>1106</v>
      </c>
      <c r="D281" t="s">
        <v>123</v>
      </c>
      <c r="E281" t="s">
        <v>1077</v>
      </c>
      <c r="F281" t="s">
        <v>1107</v>
      </c>
      <c r="G281" t="s">
        <v>1108</v>
      </c>
      <c r="H281" t="s">
        <v>1109</v>
      </c>
      <c r="I281" t="s">
        <v>352</v>
      </c>
      <c r="J281" t="s">
        <v>460</v>
      </c>
      <c r="K281" s="77">
        <v>7.52</v>
      </c>
      <c r="L281" t="s">
        <v>110</v>
      </c>
      <c r="M281" s="78">
        <v>4.2500000000000003E-2</v>
      </c>
      <c r="N281" s="78">
        <v>5.33E-2</v>
      </c>
      <c r="O281" s="77">
        <v>51856.04</v>
      </c>
      <c r="P281" s="77">
        <v>94.219016451699957</v>
      </c>
      <c r="Q281" s="77">
        <v>0</v>
      </c>
      <c r="R281" s="77">
        <v>190.36151699605699</v>
      </c>
      <c r="S281" s="78">
        <v>0</v>
      </c>
      <c r="T281" s="78">
        <v>1.8E-3</v>
      </c>
      <c r="U281" s="78">
        <v>2.9999999999999997E-4</v>
      </c>
    </row>
    <row r="282" spans="2:21">
      <c r="B282" t="s">
        <v>1110</v>
      </c>
      <c r="C282" t="s">
        <v>1111</v>
      </c>
      <c r="D282" t="s">
        <v>123</v>
      </c>
      <c r="E282" t="s">
        <v>1077</v>
      </c>
      <c r="F282" t="s">
        <v>1112</v>
      </c>
      <c r="G282" t="s">
        <v>1113</v>
      </c>
      <c r="H282" t="s">
        <v>993</v>
      </c>
      <c r="I282" t="s">
        <v>216</v>
      </c>
      <c r="J282" t="s">
        <v>835</v>
      </c>
      <c r="K282" s="77">
        <v>3.88</v>
      </c>
      <c r="L282" t="s">
        <v>106</v>
      </c>
      <c r="M282" s="78">
        <v>4.2500000000000003E-2</v>
      </c>
      <c r="N282" s="78">
        <v>6.0499999999999998E-2</v>
      </c>
      <c r="O282" s="77">
        <v>17795.48</v>
      </c>
      <c r="P282" s="77">
        <v>93.670685005405872</v>
      </c>
      <c r="Q282" s="77">
        <v>0</v>
      </c>
      <c r="R282" s="77">
        <v>59.775564785375998</v>
      </c>
      <c r="S282" s="78">
        <v>0</v>
      </c>
      <c r="T282" s="78">
        <v>5.9999999999999995E-4</v>
      </c>
      <c r="U282" s="78">
        <v>1E-4</v>
      </c>
    </row>
    <row r="283" spans="2:21">
      <c r="B283" t="s">
        <v>1114</v>
      </c>
      <c r="C283" t="s">
        <v>1115</v>
      </c>
      <c r="D283" t="s">
        <v>123</v>
      </c>
      <c r="E283" t="s">
        <v>1077</v>
      </c>
      <c r="F283" t="s">
        <v>1116</v>
      </c>
      <c r="G283" t="s">
        <v>1117</v>
      </c>
      <c r="H283" t="s">
        <v>1109</v>
      </c>
      <c r="I283" t="s">
        <v>352</v>
      </c>
      <c r="J283" t="s">
        <v>724</v>
      </c>
      <c r="K283" s="77">
        <v>1.39</v>
      </c>
      <c r="L283" t="s">
        <v>106</v>
      </c>
      <c r="M283" s="78">
        <v>4.4999999999999998E-2</v>
      </c>
      <c r="N283" s="78">
        <v>8.6800000000000002E-2</v>
      </c>
      <c r="O283" s="77">
        <v>33.71</v>
      </c>
      <c r="P283" s="77">
        <v>94.219392465143869</v>
      </c>
      <c r="Q283" s="77">
        <v>0</v>
      </c>
      <c r="R283" s="77">
        <v>0.1138962269192</v>
      </c>
      <c r="S283" s="78">
        <v>0</v>
      </c>
      <c r="T283" s="78">
        <v>0</v>
      </c>
      <c r="U283" s="78">
        <v>0</v>
      </c>
    </row>
    <row r="284" spans="2:21">
      <c r="B284" t="s">
        <v>1118</v>
      </c>
      <c r="C284" t="s">
        <v>1119</v>
      </c>
      <c r="D284" t="s">
        <v>123</v>
      </c>
      <c r="E284" t="s">
        <v>1077</v>
      </c>
      <c r="F284" t="s">
        <v>1120</v>
      </c>
      <c r="G284" t="s">
        <v>1121</v>
      </c>
      <c r="H284" t="s">
        <v>993</v>
      </c>
      <c r="I284" t="s">
        <v>216</v>
      </c>
      <c r="J284" t="s">
        <v>256</v>
      </c>
      <c r="K284" s="77">
        <v>6.87</v>
      </c>
      <c r="L284" t="s">
        <v>106</v>
      </c>
      <c r="M284" s="78">
        <v>0.03</v>
      </c>
      <c r="N284" s="78">
        <v>6.9199999999999998E-2</v>
      </c>
      <c r="O284" s="77">
        <v>95933.67</v>
      </c>
      <c r="P284" s="77">
        <v>78.304666643213082</v>
      </c>
      <c r="Q284" s="77">
        <v>0</v>
      </c>
      <c r="R284" s="77">
        <v>269.38225820467102</v>
      </c>
      <c r="S284" s="78">
        <v>1E-4</v>
      </c>
      <c r="T284" s="78">
        <v>2.5000000000000001E-3</v>
      </c>
      <c r="U284" s="78">
        <v>4.0000000000000002E-4</v>
      </c>
    </row>
    <row r="285" spans="2:21">
      <c r="B285" t="s">
        <v>1122</v>
      </c>
      <c r="C285" t="s">
        <v>1123</v>
      </c>
      <c r="D285" t="s">
        <v>123</v>
      </c>
      <c r="E285" t="s">
        <v>1077</v>
      </c>
      <c r="F285" t="s">
        <v>1124</v>
      </c>
      <c r="G285" t="s">
        <v>1108</v>
      </c>
      <c r="H285" t="s">
        <v>1109</v>
      </c>
      <c r="I285" t="s">
        <v>352</v>
      </c>
      <c r="J285" t="s">
        <v>372</v>
      </c>
      <c r="K285" s="77">
        <v>7.42</v>
      </c>
      <c r="L285" t="s">
        <v>106</v>
      </c>
      <c r="M285" s="78">
        <v>3.5000000000000003E-2</v>
      </c>
      <c r="N285" s="78">
        <v>7.0999999999999994E-2</v>
      </c>
      <c r="O285" s="77">
        <v>38892.03</v>
      </c>
      <c r="P285" s="77">
        <v>79.038888828893732</v>
      </c>
      <c r="Q285" s="77">
        <v>0</v>
      </c>
      <c r="R285" s="77">
        <v>110.23302448103</v>
      </c>
      <c r="S285" s="78">
        <v>1E-4</v>
      </c>
      <c r="T285" s="78">
        <v>1E-3</v>
      </c>
      <c r="U285" s="78">
        <v>2.0000000000000001E-4</v>
      </c>
    </row>
    <row r="286" spans="2:21">
      <c r="B286" t="s">
        <v>1125</v>
      </c>
      <c r="C286" t="s">
        <v>1126</v>
      </c>
      <c r="D286" t="s">
        <v>123</v>
      </c>
      <c r="E286" t="s">
        <v>1077</v>
      </c>
      <c r="F286" t="s">
        <v>1127</v>
      </c>
      <c r="G286" t="s">
        <v>811</v>
      </c>
      <c r="H286" t="s">
        <v>785</v>
      </c>
      <c r="I286" t="s">
        <v>216</v>
      </c>
      <c r="J286" t="s">
        <v>430</v>
      </c>
      <c r="K286" s="77">
        <v>3.89</v>
      </c>
      <c r="L286" t="s">
        <v>106</v>
      </c>
      <c r="M286" s="78">
        <v>5.5500000000000001E-2</v>
      </c>
      <c r="N286" s="78">
        <v>0.06</v>
      </c>
      <c r="O286" s="77">
        <v>18149.61</v>
      </c>
      <c r="P286" s="77">
        <v>98.657144600903266</v>
      </c>
      <c r="Q286" s="77">
        <v>0</v>
      </c>
      <c r="R286" s="77">
        <v>64.210510718169203</v>
      </c>
      <c r="S286" s="78">
        <v>0</v>
      </c>
      <c r="T286" s="78">
        <v>5.9999999999999995E-4</v>
      </c>
      <c r="U286" s="78">
        <v>1E-4</v>
      </c>
    </row>
    <row r="287" spans="2:21">
      <c r="B287" t="s">
        <v>1128</v>
      </c>
      <c r="C287" t="s">
        <v>1129</v>
      </c>
      <c r="D287" t="s">
        <v>123</v>
      </c>
      <c r="E287" t="s">
        <v>1077</v>
      </c>
      <c r="F287" t="s">
        <v>1130</v>
      </c>
      <c r="G287" t="s">
        <v>1108</v>
      </c>
      <c r="H287" t="s">
        <v>785</v>
      </c>
      <c r="I287" t="s">
        <v>216</v>
      </c>
      <c r="J287" t="s">
        <v>460</v>
      </c>
      <c r="K287" s="77">
        <v>7.86</v>
      </c>
      <c r="L287" t="s">
        <v>110</v>
      </c>
      <c r="M287" s="78">
        <v>4.2500000000000003E-2</v>
      </c>
      <c r="N287" s="78">
        <v>5.45E-2</v>
      </c>
      <c r="O287" s="77">
        <v>103712.08</v>
      </c>
      <c r="P287" s="77">
        <v>90.313876729499654</v>
      </c>
      <c r="Q287" s="77">
        <v>0</v>
      </c>
      <c r="R287" s="77">
        <v>364.943028010398</v>
      </c>
      <c r="S287" s="78">
        <v>1E-4</v>
      </c>
      <c r="T287" s="78">
        <v>3.3999999999999998E-3</v>
      </c>
      <c r="U287" s="78">
        <v>5.9999999999999995E-4</v>
      </c>
    </row>
    <row r="288" spans="2:21">
      <c r="B288" t="s">
        <v>1131</v>
      </c>
      <c r="C288" t="s">
        <v>1132</v>
      </c>
      <c r="D288" t="s">
        <v>123</v>
      </c>
      <c r="E288" t="s">
        <v>1077</v>
      </c>
      <c r="F288" t="s">
        <v>1133</v>
      </c>
      <c r="G288" t="s">
        <v>1134</v>
      </c>
      <c r="H288" t="s">
        <v>1135</v>
      </c>
      <c r="I288" t="s">
        <v>352</v>
      </c>
      <c r="J288" t="s">
        <v>636</v>
      </c>
      <c r="K288" s="77">
        <v>3.99</v>
      </c>
      <c r="L288" t="s">
        <v>113</v>
      </c>
      <c r="M288" s="78">
        <v>4.6300000000000001E-2</v>
      </c>
      <c r="N288" s="78">
        <v>6.5600000000000006E-2</v>
      </c>
      <c r="O288" s="77">
        <v>77784.06</v>
      </c>
      <c r="P288" s="77">
        <v>92.698347262665507</v>
      </c>
      <c r="Q288" s="77">
        <v>0</v>
      </c>
      <c r="R288" s="77">
        <v>319.14910633373</v>
      </c>
      <c r="S288" s="78">
        <v>2.0000000000000001E-4</v>
      </c>
      <c r="T288" s="78">
        <v>3.0000000000000001E-3</v>
      </c>
      <c r="U288" s="78">
        <v>5.0000000000000001E-4</v>
      </c>
    </row>
    <row r="289" spans="2:21">
      <c r="B289" t="s">
        <v>1136</v>
      </c>
      <c r="C289" t="s">
        <v>1137</v>
      </c>
      <c r="D289" t="s">
        <v>123</v>
      </c>
      <c r="E289" t="s">
        <v>1077</v>
      </c>
      <c r="F289" t="s">
        <v>1138</v>
      </c>
      <c r="G289" t="s">
        <v>1108</v>
      </c>
      <c r="H289" t="s">
        <v>1139</v>
      </c>
      <c r="I289" t="s">
        <v>352</v>
      </c>
      <c r="J289" t="s">
        <v>1140</v>
      </c>
      <c r="K289" s="77">
        <v>4.0999999999999996</v>
      </c>
      <c r="L289" t="s">
        <v>106</v>
      </c>
      <c r="M289" s="78">
        <v>3.2000000000000001E-2</v>
      </c>
      <c r="N289" s="78">
        <v>0.1176</v>
      </c>
      <c r="O289" s="77">
        <v>82969.66</v>
      </c>
      <c r="P289" s="77">
        <v>73.010333341368337</v>
      </c>
      <c r="Q289" s="77">
        <v>0</v>
      </c>
      <c r="R289" s="77">
        <v>217.22706126278501</v>
      </c>
      <c r="S289" s="78">
        <v>1E-4</v>
      </c>
      <c r="T289" s="78">
        <v>2E-3</v>
      </c>
      <c r="U289" s="78">
        <v>2.9999999999999997E-4</v>
      </c>
    </row>
    <row r="290" spans="2:21">
      <c r="B290" t="s">
        <v>1141</v>
      </c>
      <c r="C290" t="s">
        <v>1142</v>
      </c>
      <c r="D290" t="s">
        <v>123</v>
      </c>
      <c r="E290" t="s">
        <v>1077</v>
      </c>
      <c r="F290" t="s">
        <v>1127</v>
      </c>
      <c r="G290" t="s">
        <v>811</v>
      </c>
      <c r="H290" t="s">
        <v>1143</v>
      </c>
      <c r="I290" t="s">
        <v>216</v>
      </c>
      <c r="J290" t="s">
        <v>278</v>
      </c>
      <c r="K290" s="77">
        <v>7.17</v>
      </c>
      <c r="L290" t="s">
        <v>106</v>
      </c>
      <c r="M290" s="78">
        <v>6.7400000000000002E-2</v>
      </c>
      <c r="N290" s="78">
        <v>6.1600000000000002E-2</v>
      </c>
      <c r="O290" s="77">
        <v>38892.03</v>
      </c>
      <c r="P290" s="77">
        <v>105.349511238164</v>
      </c>
      <c r="Q290" s="77">
        <v>0</v>
      </c>
      <c r="R290" s="77">
        <v>146.92761276694199</v>
      </c>
      <c r="S290" s="78">
        <v>0</v>
      </c>
      <c r="T290" s="78">
        <v>1.4E-3</v>
      </c>
      <c r="U290" s="78">
        <v>2.0000000000000001E-4</v>
      </c>
    </row>
    <row r="291" spans="2:21">
      <c r="B291" t="s">
        <v>1144</v>
      </c>
      <c r="C291" t="s">
        <v>1145</v>
      </c>
      <c r="D291" t="s">
        <v>123</v>
      </c>
      <c r="E291" t="s">
        <v>1077</v>
      </c>
      <c r="F291" t="s">
        <v>1146</v>
      </c>
      <c r="G291" t="s">
        <v>811</v>
      </c>
      <c r="H291" t="s">
        <v>1143</v>
      </c>
      <c r="I291" t="s">
        <v>216</v>
      </c>
      <c r="J291" t="s">
        <v>529</v>
      </c>
      <c r="K291" s="77">
        <v>5.57</v>
      </c>
      <c r="L291" t="s">
        <v>106</v>
      </c>
      <c r="M291" s="78">
        <v>3.9300000000000002E-2</v>
      </c>
      <c r="N291" s="78">
        <v>6.3600000000000004E-2</v>
      </c>
      <c r="O291" s="77">
        <v>80765.78</v>
      </c>
      <c r="P291" s="77">
        <v>87.696650043372188</v>
      </c>
      <c r="Q291" s="77">
        <v>0</v>
      </c>
      <c r="R291" s="77">
        <v>253.99237602086001</v>
      </c>
      <c r="S291" s="78">
        <v>1E-4</v>
      </c>
      <c r="T291" s="78">
        <v>2.3999999999999998E-3</v>
      </c>
      <c r="U291" s="78">
        <v>4.0000000000000002E-4</v>
      </c>
    </row>
    <row r="292" spans="2:21">
      <c r="B292" t="s">
        <v>1147</v>
      </c>
      <c r="C292" t="s">
        <v>1148</v>
      </c>
      <c r="D292" t="s">
        <v>123</v>
      </c>
      <c r="E292" t="s">
        <v>1077</v>
      </c>
      <c r="F292" t="s">
        <v>1149</v>
      </c>
      <c r="G292" t="s">
        <v>1108</v>
      </c>
      <c r="H292" t="s">
        <v>1139</v>
      </c>
      <c r="I292" t="s">
        <v>352</v>
      </c>
      <c r="J292" t="s">
        <v>430</v>
      </c>
      <c r="K292" s="77">
        <v>7.06</v>
      </c>
      <c r="L292" t="s">
        <v>106</v>
      </c>
      <c r="M292" s="78">
        <v>0.06</v>
      </c>
      <c r="N292" s="78">
        <v>6.9099999999999995E-2</v>
      </c>
      <c r="O292" s="77">
        <v>64820.05</v>
      </c>
      <c r="P292" s="77">
        <v>93.38871237526044</v>
      </c>
      <c r="Q292" s="77">
        <v>0</v>
      </c>
      <c r="R292" s="77">
        <v>217.077111660816</v>
      </c>
      <c r="S292" s="78">
        <v>1E-4</v>
      </c>
      <c r="T292" s="78">
        <v>2E-3</v>
      </c>
      <c r="U292" s="78">
        <v>2.9999999999999997E-4</v>
      </c>
    </row>
    <row r="293" spans="2:21">
      <c r="B293" t="s">
        <v>1150</v>
      </c>
      <c r="C293" t="s">
        <v>1151</v>
      </c>
      <c r="D293" t="s">
        <v>123</v>
      </c>
      <c r="E293" t="s">
        <v>1077</v>
      </c>
      <c r="F293" t="s">
        <v>1152</v>
      </c>
      <c r="G293" t="s">
        <v>1121</v>
      </c>
      <c r="H293" t="s">
        <v>1143</v>
      </c>
      <c r="I293" t="s">
        <v>216</v>
      </c>
      <c r="J293" t="s">
        <v>256</v>
      </c>
      <c r="K293" s="77">
        <v>3.22</v>
      </c>
      <c r="L293" t="s">
        <v>106</v>
      </c>
      <c r="M293" s="78">
        <v>4.7500000000000001E-2</v>
      </c>
      <c r="N293" s="78">
        <v>7.9299999999999995E-2</v>
      </c>
      <c r="O293" s="77">
        <v>59634.45</v>
      </c>
      <c r="P293" s="77">
        <v>89.855166656186142</v>
      </c>
      <c r="Q293" s="77">
        <v>0</v>
      </c>
      <c r="R293" s="77">
        <v>192.15449907315201</v>
      </c>
      <c r="S293" s="78">
        <v>0</v>
      </c>
      <c r="T293" s="78">
        <v>1.8E-3</v>
      </c>
      <c r="U293" s="78">
        <v>2.9999999999999997E-4</v>
      </c>
    </row>
    <row r="294" spans="2:21">
      <c r="B294" t="s">
        <v>1153</v>
      </c>
      <c r="C294" t="s">
        <v>1154</v>
      </c>
      <c r="D294" t="s">
        <v>123</v>
      </c>
      <c r="E294" t="s">
        <v>1077</v>
      </c>
      <c r="F294" t="s">
        <v>1152</v>
      </c>
      <c r="G294" t="s">
        <v>1121</v>
      </c>
      <c r="H294" t="s">
        <v>1143</v>
      </c>
      <c r="I294" t="s">
        <v>216</v>
      </c>
      <c r="J294" t="s">
        <v>256</v>
      </c>
      <c r="K294" s="77">
        <v>6.17</v>
      </c>
      <c r="L294" t="s">
        <v>106</v>
      </c>
      <c r="M294" s="78">
        <v>5.1299999999999998E-2</v>
      </c>
      <c r="N294" s="78">
        <v>7.7899999999999997E-2</v>
      </c>
      <c r="O294" s="77">
        <v>42651.59</v>
      </c>
      <c r="P294" s="77">
        <v>84.265416745307732</v>
      </c>
      <c r="Q294" s="77">
        <v>0</v>
      </c>
      <c r="R294" s="77">
        <v>128.88277666233199</v>
      </c>
      <c r="S294" s="78">
        <v>0</v>
      </c>
      <c r="T294" s="78">
        <v>1.1999999999999999E-3</v>
      </c>
      <c r="U294" s="78">
        <v>2.0000000000000001E-4</v>
      </c>
    </row>
    <row r="295" spans="2:21">
      <c r="B295" t="s">
        <v>1155</v>
      </c>
      <c r="C295" t="s">
        <v>1156</v>
      </c>
      <c r="D295" t="s">
        <v>123</v>
      </c>
      <c r="E295" t="s">
        <v>1077</v>
      </c>
      <c r="F295" t="s">
        <v>1157</v>
      </c>
      <c r="G295" t="s">
        <v>1108</v>
      </c>
      <c r="H295" t="s">
        <v>1143</v>
      </c>
      <c r="I295" t="s">
        <v>216</v>
      </c>
      <c r="J295" t="s">
        <v>724</v>
      </c>
      <c r="K295" s="77">
        <v>2.2000000000000002</v>
      </c>
      <c r="L295" t="s">
        <v>106</v>
      </c>
      <c r="M295" s="78">
        <v>5.7500000000000002E-2</v>
      </c>
      <c r="N295" s="78">
        <v>8.0500000000000002E-2</v>
      </c>
      <c r="O295" s="77">
        <v>21974</v>
      </c>
      <c r="P295" s="77">
        <v>98.020749886229183</v>
      </c>
      <c r="Q295" s="77">
        <v>0</v>
      </c>
      <c r="R295" s="77">
        <v>77.239139373879993</v>
      </c>
      <c r="S295" s="78">
        <v>0</v>
      </c>
      <c r="T295" s="78">
        <v>6.9999999999999999E-4</v>
      </c>
      <c r="U295" s="78">
        <v>1E-4</v>
      </c>
    </row>
    <row r="296" spans="2:21">
      <c r="B296" t="s">
        <v>1158</v>
      </c>
      <c r="C296" t="s">
        <v>1159</v>
      </c>
      <c r="D296" t="s">
        <v>123</v>
      </c>
      <c r="E296" t="s">
        <v>1077</v>
      </c>
      <c r="F296" t="s">
        <v>1160</v>
      </c>
      <c r="G296" t="s">
        <v>1161</v>
      </c>
      <c r="H296" t="s">
        <v>1162</v>
      </c>
      <c r="I296" t="s">
        <v>352</v>
      </c>
      <c r="J296" t="s">
        <v>805</v>
      </c>
      <c r="K296" s="77">
        <v>7.54</v>
      </c>
      <c r="L296" t="s">
        <v>106</v>
      </c>
      <c r="M296" s="78">
        <v>3.3000000000000002E-2</v>
      </c>
      <c r="N296" s="78">
        <v>5.8400000000000001E-2</v>
      </c>
      <c r="O296" s="77">
        <v>77784.06</v>
      </c>
      <c r="P296" s="77">
        <v>82.155999961431831</v>
      </c>
      <c r="Q296" s="77">
        <v>0</v>
      </c>
      <c r="R296" s="77">
        <v>229.16072048071001</v>
      </c>
      <c r="S296" s="78">
        <v>0</v>
      </c>
      <c r="T296" s="78">
        <v>2.0999999999999999E-3</v>
      </c>
      <c r="U296" s="78">
        <v>2.9999999999999997E-4</v>
      </c>
    </row>
    <row r="297" spans="2:21">
      <c r="B297" t="s">
        <v>1163</v>
      </c>
      <c r="C297" t="s">
        <v>1164</v>
      </c>
      <c r="D297" t="s">
        <v>123</v>
      </c>
      <c r="E297" t="s">
        <v>1077</v>
      </c>
      <c r="F297" t="s">
        <v>1165</v>
      </c>
      <c r="G297" t="s">
        <v>1108</v>
      </c>
      <c r="H297" t="s">
        <v>1162</v>
      </c>
      <c r="I297" t="s">
        <v>352</v>
      </c>
      <c r="J297" t="s">
        <v>693</v>
      </c>
      <c r="K297" s="77">
        <v>6.85</v>
      </c>
      <c r="L297" t="s">
        <v>110</v>
      </c>
      <c r="M297" s="78">
        <v>5.8000000000000003E-2</v>
      </c>
      <c r="N297" s="78">
        <v>5.3600000000000002E-2</v>
      </c>
      <c r="O297" s="77">
        <v>38892.03</v>
      </c>
      <c r="P297" s="77">
        <v>106.47273970785287</v>
      </c>
      <c r="Q297" s="77">
        <v>0</v>
      </c>
      <c r="R297" s="77">
        <v>161.33934273159801</v>
      </c>
      <c r="S297" s="78">
        <v>1E-4</v>
      </c>
      <c r="T297" s="78">
        <v>1.5E-3</v>
      </c>
      <c r="U297" s="78">
        <v>2.0000000000000001E-4</v>
      </c>
    </row>
    <row r="298" spans="2:21">
      <c r="B298" t="s">
        <v>1166</v>
      </c>
      <c r="C298" t="s">
        <v>1167</v>
      </c>
      <c r="D298" t="s">
        <v>123</v>
      </c>
      <c r="E298" t="s">
        <v>1077</v>
      </c>
      <c r="F298" t="s">
        <v>1168</v>
      </c>
      <c r="G298" t="s">
        <v>1169</v>
      </c>
      <c r="H298" t="s">
        <v>1078</v>
      </c>
      <c r="I298" t="s">
        <v>216</v>
      </c>
      <c r="J298" t="s">
        <v>693</v>
      </c>
      <c r="K298" s="77">
        <v>7.59</v>
      </c>
      <c r="L298" t="s">
        <v>106</v>
      </c>
      <c r="M298" s="78">
        <v>5.5E-2</v>
      </c>
      <c r="N298" s="78">
        <v>5.6000000000000001E-2</v>
      </c>
      <c r="O298" s="77">
        <v>103712.08</v>
      </c>
      <c r="P298" s="77">
        <v>99.184833349403405</v>
      </c>
      <c r="Q298" s="77">
        <v>0</v>
      </c>
      <c r="R298" s="77">
        <v>368.87982020836301</v>
      </c>
      <c r="S298" s="78">
        <v>1E-4</v>
      </c>
      <c r="T298" s="78">
        <v>3.5000000000000001E-3</v>
      </c>
      <c r="U298" s="78">
        <v>5.9999999999999995E-4</v>
      </c>
    </row>
    <row r="299" spans="2:21">
      <c r="B299" t="s">
        <v>1170</v>
      </c>
      <c r="C299" t="s">
        <v>1171</v>
      </c>
      <c r="D299" t="s">
        <v>123</v>
      </c>
      <c r="E299" t="s">
        <v>1077</v>
      </c>
      <c r="F299" t="s">
        <v>1172</v>
      </c>
      <c r="G299" t="s">
        <v>811</v>
      </c>
      <c r="H299" t="s">
        <v>1162</v>
      </c>
      <c r="I299" t="s">
        <v>352</v>
      </c>
      <c r="J299" t="s">
        <v>344</v>
      </c>
      <c r="K299" s="77">
        <v>4.5999999999999996</v>
      </c>
      <c r="L299" t="s">
        <v>110</v>
      </c>
      <c r="M299" s="78">
        <v>4.1300000000000003E-2</v>
      </c>
      <c r="N299" s="78">
        <v>5.1999999999999998E-2</v>
      </c>
      <c r="O299" s="77">
        <v>77006.22</v>
      </c>
      <c r="P299" s="77">
        <v>96.583698646680816</v>
      </c>
      <c r="Q299" s="77">
        <v>0</v>
      </c>
      <c r="R299" s="77">
        <v>289.781649578837</v>
      </c>
      <c r="S299" s="78">
        <v>1E-4</v>
      </c>
      <c r="T299" s="78">
        <v>2.7000000000000001E-3</v>
      </c>
      <c r="U299" s="78">
        <v>4.0000000000000002E-4</v>
      </c>
    </row>
    <row r="300" spans="2:21">
      <c r="B300" t="s">
        <v>1173</v>
      </c>
      <c r="C300" t="s">
        <v>1174</v>
      </c>
      <c r="D300" t="s">
        <v>123</v>
      </c>
      <c r="E300" t="s">
        <v>1077</v>
      </c>
      <c r="F300" t="s">
        <v>1175</v>
      </c>
      <c r="G300" t="s">
        <v>1176</v>
      </c>
      <c r="H300" t="s">
        <v>1162</v>
      </c>
      <c r="I300" t="s">
        <v>352</v>
      </c>
      <c r="J300" t="s">
        <v>278</v>
      </c>
      <c r="K300" s="77">
        <v>7.13</v>
      </c>
      <c r="L300" t="s">
        <v>106</v>
      </c>
      <c r="M300" s="78">
        <v>6.3799999999999996E-2</v>
      </c>
      <c r="N300" s="78">
        <v>5.6500000000000002E-2</v>
      </c>
      <c r="O300" s="77">
        <v>21779.54</v>
      </c>
      <c r="P300" s="77">
        <v>104.27038359120533</v>
      </c>
      <c r="Q300" s="77">
        <v>0</v>
      </c>
      <c r="R300" s="77">
        <v>81.436661110006398</v>
      </c>
      <c r="S300" s="78">
        <v>0</v>
      </c>
      <c r="T300" s="78">
        <v>8.0000000000000004E-4</v>
      </c>
      <c r="U300" s="78">
        <v>1E-4</v>
      </c>
    </row>
    <row r="301" spans="2:21">
      <c r="B301" t="s">
        <v>1177</v>
      </c>
      <c r="C301" t="s">
        <v>1178</v>
      </c>
      <c r="D301" t="s">
        <v>123</v>
      </c>
      <c r="E301" t="s">
        <v>1077</v>
      </c>
      <c r="F301" t="s">
        <v>1179</v>
      </c>
      <c r="G301" t="s">
        <v>811</v>
      </c>
      <c r="H301" t="s">
        <v>1078</v>
      </c>
      <c r="I301" t="s">
        <v>216</v>
      </c>
      <c r="J301" t="s">
        <v>273</v>
      </c>
      <c r="K301" s="77">
        <v>3.82</v>
      </c>
      <c r="L301" t="s">
        <v>106</v>
      </c>
      <c r="M301" s="78">
        <v>8.1299999999999997E-2</v>
      </c>
      <c r="N301" s="78">
        <v>7.6300000000000007E-2</v>
      </c>
      <c r="O301" s="77">
        <v>51856.04</v>
      </c>
      <c r="P301" s="77">
        <v>101.94259724498802</v>
      </c>
      <c r="Q301" s="77">
        <v>0</v>
      </c>
      <c r="R301" s="77">
        <v>189.568130899778</v>
      </c>
      <c r="S301" s="78">
        <v>0</v>
      </c>
      <c r="T301" s="78">
        <v>1.8E-3</v>
      </c>
      <c r="U301" s="78">
        <v>2.9999999999999997E-4</v>
      </c>
    </row>
    <row r="302" spans="2:21">
      <c r="B302" t="s">
        <v>1180</v>
      </c>
      <c r="C302" t="s">
        <v>1181</v>
      </c>
      <c r="D302" t="s">
        <v>123</v>
      </c>
      <c r="E302" t="s">
        <v>1077</v>
      </c>
      <c r="F302" t="s">
        <v>1182</v>
      </c>
      <c r="G302" t="s">
        <v>811</v>
      </c>
      <c r="H302" t="s">
        <v>1088</v>
      </c>
      <c r="I302" t="s">
        <v>216</v>
      </c>
      <c r="J302" t="s">
        <v>281</v>
      </c>
      <c r="K302" s="77">
        <v>4.54</v>
      </c>
      <c r="L302" t="s">
        <v>110</v>
      </c>
      <c r="M302" s="78">
        <v>7.2499999999999995E-2</v>
      </c>
      <c r="N302" s="78">
        <v>7.7100000000000002E-2</v>
      </c>
      <c r="O302" s="77">
        <v>92563.03</v>
      </c>
      <c r="P302" s="77">
        <v>95.421972265061001</v>
      </c>
      <c r="Q302" s="77">
        <v>0</v>
      </c>
      <c r="R302" s="77">
        <v>344.133691594276</v>
      </c>
      <c r="S302" s="78">
        <v>1E-4</v>
      </c>
      <c r="T302" s="78">
        <v>3.2000000000000002E-3</v>
      </c>
      <c r="U302" s="78">
        <v>5.0000000000000001E-4</v>
      </c>
    </row>
    <row r="303" spans="2:21">
      <c r="B303" t="s">
        <v>1183</v>
      </c>
      <c r="C303" t="s">
        <v>1184</v>
      </c>
      <c r="D303" t="s">
        <v>123</v>
      </c>
      <c r="E303" t="s">
        <v>1077</v>
      </c>
      <c r="F303" t="s">
        <v>1185</v>
      </c>
      <c r="G303" t="s">
        <v>1121</v>
      </c>
      <c r="H303" t="s">
        <v>1186</v>
      </c>
      <c r="I303" t="s">
        <v>352</v>
      </c>
      <c r="J303" t="s">
        <v>256</v>
      </c>
      <c r="K303" s="77">
        <v>4.12</v>
      </c>
      <c r="L303" t="s">
        <v>110</v>
      </c>
      <c r="M303" s="78">
        <v>2.63E-2</v>
      </c>
      <c r="N303" s="78">
        <v>0.1046</v>
      </c>
      <c r="O303" s="77">
        <v>46800.08</v>
      </c>
      <c r="P303" s="77">
        <v>74.398506869218849</v>
      </c>
      <c r="Q303" s="77">
        <v>0</v>
      </c>
      <c r="R303" s="77">
        <v>135.660076330252</v>
      </c>
      <c r="S303" s="78">
        <v>2.0000000000000001E-4</v>
      </c>
      <c r="T303" s="78">
        <v>1.2999999999999999E-3</v>
      </c>
      <c r="U303" s="78">
        <v>2.0000000000000001E-4</v>
      </c>
    </row>
    <row r="304" spans="2:21">
      <c r="B304" t="s">
        <v>1187</v>
      </c>
      <c r="C304" t="s">
        <v>1188</v>
      </c>
      <c r="D304" t="s">
        <v>123</v>
      </c>
      <c r="E304" t="s">
        <v>1077</v>
      </c>
      <c r="F304" t="s">
        <v>1189</v>
      </c>
      <c r="G304" t="s">
        <v>1121</v>
      </c>
      <c r="H304" t="s">
        <v>1088</v>
      </c>
      <c r="I304" t="s">
        <v>216</v>
      </c>
      <c r="J304" t="s">
        <v>334</v>
      </c>
      <c r="K304" s="77">
        <v>3.5</v>
      </c>
      <c r="L304" t="s">
        <v>106</v>
      </c>
      <c r="M304" s="78">
        <v>2.63E-2</v>
      </c>
      <c r="N304" s="78">
        <v>7.6100000000000001E-2</v>
      </c>
      <c r="O304" s="77">
        <v>65740.490000000005</v>
      </c>
      <c r="P304" s="77">
        <v>83.888624959594836</v>
      </c>
      <c r="Q304" s="77">
        <v>0</v>
      </c>
      <c r="R304" s="77">
        <v>197.76357206628199</v>
      </c>
      <c r="S304" s="78">
        <v>1E-4</v>
      </c>
      <c r="T304" s="78">
        <v>1.9E-3</v>
      </c>
      <c r="U304" s="78">
        <v>2.9999999999999997E-4</v>
      </c>
    </row>
    <row r="305" spans="2:21">
      <c r="B305" t="s">
        <v>1190</v>
      </c>
      <c r="C305" t="s">
        <v>1191</v>
      </c>
      <c r="D305" t="s">
        <v>123</v>
      </c>
      <c r="E305" t="s">
        <v>1077</v>
      </c>
      <c r="F305" t="s">
        <v>1189</v>
      </c>
      <c r="G305" t="s">
        <v>1117</v>
      </c>
      <c r="H305" t="s">
        <v>1186</v>
      </c>
      <c r="I305" t="s">
        <v>352</v>
      </c>
      <c r="J305" t="s">
        <v>344</v>
      </c>
      <c r="K305" s="77">
        <v>2.3199999999999998</v>
      </c>
      <c r="L305" t="s">
        <v>106</v>
      </c>
      <c r="M305" s="78">
        <v>7.0499999999999993E-2</v>
      </c>
      <c r="N305" s="78">
        <v>7.1999999999999995E-2</v>
      </c>
      <c r="O305" s="77">
        <v>25928.02</v>
      </c>
      <c r="P305" s="77">
        <v>98.998583446788459</v>
      </c>
      <c r="Q305" s="77">
        <v>0</v>
      </c>
      <c r="R305" s="77">
        <v>92.046783841658794</v>
      </c>
      <c r="S305" s="78">
        <v>0</v>
      </c>
      <c r="T305" s="78">
        <v>8.9999999999999998E-4</v>
      </c>
      <c r="U305" s="78">
        <v>1E-4</v>
      </c>
    </row>
    <row r="306" spans="2:21">
      <c r="B306" t="s">
        <v>1192</v>
      </c>
      <c r="C306" t="s">
        <v>1193</v>
      </c>
      <c r="D306" t="s">
        <v>123</v>
      </c>
      <c r="E306" t="s">
        <v>1077</v>
      </c>
      <c r="F306" t="s">
        <v>1194</v>
      </c>
      <c r="G306" t="s">
        <v>1195</v>
      </c>
      <c r="H306" t="s">
        <v>1088</v>
      </c>
      <c r="I306" t="s">
        <v>216</v>
      </c>
      <c r="J306" t="s">
        <v>253</v>
      </c>
      <c r="K306" s="77">
        <v>5.49</v>
      </c>
      <c r="L306" t="s">
        <v>106</v>
      </c>
      <c r="M306" s="78">
        <v>0.04</v>
      </c>
      <c r="N306" s="78">
        <v>5.6800000000000003E-2</v>
      </c>
      <c r="O306" s="77">
        <v>96581.87</v>
      </c>
      <c r="P306" s="77">
        <v>91.144888908446219</v>
      </c>
      <c r="Q306" s="77">
        <v>0</v>
      </c>
      <c r="R306" s="77">
        <v>315.67356508827902</v>
      </c>
      <c r="S306" s="78">
        <v>2.0000000000000001E-4</v>
      </c>
      <c r="T306" s="78">
        <v>3.0000000000000001E-3</v>
      </c>
      <c r="U306" s="78">
        <v>5.0000000000000001E-4</v>
      </c>
    </row>
    <row r="307" spans="2:21">
      <c r="B307" t="s">
        <v>1196</v>
      </c>
      <c r="C307" t="s">
        <v>1197</v>
      </c>
      <c r="D307" t="s">
        <v>123</v>
      </c>
      <c r="E307" t="s">
        <v>1077</v>
      </c>
      <c r="F307" t="s">
        <v>1198</v>
      </c>
      <c r="G307" t="s">
        <v>1199</v>
      </c>
      <c r="H307" t="s">
        <v>1186</v>
      </c>
      <c r="I307" t="s">
        <v>352</v>
      </c>
      <c r="J307" t="s">
        <v>278</v>
      </c>
      <c r="K307" s="77">
        <v>6.39</v>
      </c>
      <c r="L307" t="s">
        <v>110</v>
      </c>
      <c r="M307" s="78">
        <v>6.6299999999999998E-2</v>
      </c>
      <c r="N307" s="78">
        <v>6.4600000000000005E-2</v>
      </c>
      <c r="O307" s="77">
        <v>103712.08</v>
      </c>
      <c r="P307" s="77">
        <v>101.80080558716004</v>
      </c>
      <c r="Q307" s="77">
        <v>0</v>
      </c>
      <c r="R307" s="77">
        <v>411.35975544654099</v>
      </c>
      <c r="S307" s="78">
        <v>1E-4</v>
      </c>
      <c r="T307" s="78">
        <v>3.8E-3</v>
      </c>
      <c r="U307" s="78">
        <v>5.9999999999999995E-4</v>
      </c>
    </row>
    <row r="308" spans="2:21">
      <c r="B308" t="s">
        <v>1200</v>
      </c>
      <c r="C308" t="s">
        <v>1201</v>
      </c>
      <c r="D308" t="s">
        <v>123</v>
      </c>
      <c r="E308" t="s">
        <v>1077</v>
      </c>
      <c r="F308" t="s">
        <v>1202</v>
      </c>
      <c r="G308" t="s">
        <v>1203</v>
      </c>
      <c r="H308" t="s">
        <v>1186</v>
      </c>
      <c r="I308" t="s">
        <v>352</v>
      </c>
      <c r="J308" t="s">
        <v>460</v>
      </c>
      <c r="K308" s="77">
        <v>6.12</v>
      </c>
      <c r="L308" t="s">
        <v>106</v>
      </c>
      <c r="M308" s="78">
        <v>3.2500000000000001E-2</v>
      </c>
      <c r="N308" s="78">
        <v>5.5800000000000002E-2</v>
      </c>
      <c r="O308" s="77">
        <v>51856.04</v>
      </c>
      <c r="P308" s="77">
        <v>86.070250072315801</v>
      </c>
      <c r="Q308" s="77">
        <v>0</v>
      </c>
      <c r="R308" s="77">
        <v>160.05258717388199</v>
      </c>
      <c r="S308" s="78">
        <v>0</v>
      </c>
      <c r="T308" s="78">
        <v>1.5E-3</v>
      </c>
      <c r="U308" s="78">
        <v>2.0000000000000001E-4</v>
      </c>
    </row>
    <row r="309" spans="2:21">
      <c r="B309" t="s">
        <v>1204</v>
      </c>
      <c r="C309" t="s">
        <v>1205</v>
      </c>
      <c r="D309" t="s">
        <v>123</v>
      </c>
      <c r="E309" t="s">
        <v>1077</v>
      </c>
      <c r="F309" t="s">
        <v>1206</v>
      </c>
      <c r="G309" t="s">
        <v>1117</v>
      </c>
      <c r="H309" t="s">
        <v>1186</v>
      </c>
      <c r="I309" t="s">
        <v>352</v>
      </c>
      <c r="J309" t="s">
        <v>334</v>
      </c>
      <c r="K309" s="77">
        <v>4.97</v>
      </c>
      <c r="L309" t="s">
        <v>106</v>
      </c>
      <c r="M309" s="78">
        <v>3.1300000000000001E-2</v>
      </c>
      <c r="N309" s="78">
        <v>7.0800000000000002E-2</v>
      </c>
      <c r="O309" s="77">
        <v>51856.04</v>
      </c>
      <c r="P309" s="77">
        <v>83.416333301192964</v>
      </c>
      <c r="Q309" s="77">
        <v>0</v>
      </c>
      <c r="R309" s="77">
        <v>155.11747608723499</v>
      </c>
      <c r="S309" s="78">
        <v>1E-4</v>
      </c>
      <c r="T309" s="78">
        <v>1.5E-3</v>
      </c>
      <c r="U309" s="78">
        <v>2.0000000000000001E-4</v>
      </c>
    </row>
    <row r="310" spans="2:21">
      <c r="B310" t="s">
        <v>1207</v>
      </c>
      <c r="C310" t="s">
        <v>1208</v>
      </c>
      <c r="D310" t="s">
        <v>123</v>
      </c>
      <c r="E310" t="s">
        <v>1077</v>
      </c>
      <c r="F310" t="s">
        <v>1209</v>
      </c>
      <c r="G310" t="s">
        <v>1176</v>
      </c>
      <c r="H310" t="s">
        <v>1186</v>
      </c>
      <c r="I310" t="s">
        <v>352</v>
      </c>
      <c r="J310" t="s">
        <v>278</v>
      </c>
      <c r="K310" s="77">
        <v>4.75</v>
      </c>
      <c r="L310" t="s">
        <v>110</v>
      </c>
      <c r="M310" s="78">
        <v>4.8800000000000003E-2</v>
      </c>
      <c r="N310" s="78">
        <v>5.5800000000000002E-2</v>
      </c>
      <c r="O310" s="77">
        <v>71042.77</v>
      </c>
      <c r="P310" s="77">
        <v>97.144150692885333</v>
      </c>
      <c r="Q310" s="77">
        <v>0</v>
      </c>
      <c r="R310" s="77">
        <v>268.89193982320802</v>
      </c>
      <c r="S310" s="78">
        <v>1E-4</v>
      </c>
      <c r="T310" s="78">
        <v>2.5000000000000001E-3</v>
      </c>
      <c r="U310" s="78">
        <v>4.0000000000000002E-4</v>
      </c>
    </row>
    <row r="311" spans="2:21">
      <c r="B311" t="s">
        <v>1210</v>
      </c>
      <c r="C311" t="s">
        <v>1211</v>
      </c>
      <c r="D311" t="s">
        <v>123</v>
      </c>
      <c r="E311" t="s">
        <v>1077</v>
      </c>
      <c r="F311" t="s">
        <v>1212</v>
      </c>
      <c r="G311" t="s">
        <v>123</v>
      </c>
      <c r="H311" t="s">
        <v>1088</v>
      </c>
      <c r="I311" t="s">
        <v>216</v>
      </c>
      <c r="J311" t="s">
        <v>281</v>
      </c>
      <c r="K311" s="77">
        <v>7.59</v>
      </c>
      <c r="L311" t="s">
        <v>106</v>
      </c>
      <c r="M311" s="78">
        <v>5.8999999999999997E-2</v>
      </c>
      <c r="N311" s="78">
        <v>5.8599999999999999E-2</v>
      </c>
      <c r="O311" s="77">
        <v>72598.460000000006</v>
      </c>
      <c r="P311" s="77">
        <v>99.854111164066097</v>
      </c>
      <c r="Q311" s="77">
        <v>0</v>
      </c>
      <c r="R311" s="77">
        <v>259.95827336915499</v>
      </c>
      <c r="S311" s="78">
        <v>1E-4</v>
      </c>
      <c r="T311" s="78">
        <v>2.3999999999999998E-3</v>
      </c>
      <c r="U311" s="78">
        <v>4.0000000000000002E-4</v>
      </c>
    </row>
    <row r="312" spans="2:21">
      <c r="B312" t="s">
        <v>1213</v>
      </c>
      <c r="C312" t="s">
        <v>1214</v>
      </c>
      <c r="D312" t="s">
        <v>123</v>
      </c>
      <c r="E312" t="s">
        <v>1077</v>
      </c>
      <c r="F312" t="s">
        <v>1215</v>
      </c>
      <c r="G312" t="s">
        <v>1216</v>
      </c>
      <c r="H312" t="s">
        <v>1088</v>
      </c>
      <c r="I312" t="s">
        <v>216</v>
      </c>
      <c r="J312" t="s">
        <v>379</v>
      </c>
      <c r="K312" s="77">
        <v>7.24</v>
      </c>
      <c r="L312" t="s">
        <v>106</v>
      </c>
      <c r="M312" s="78">
        <v>3.15E-2</v>
      </c>
      <c r="N312" s="78">
        <v>6.7100000000000007E-2</v>
      </c>
      <c r="O312" s="77">
        <v>51856.04</v>
      </c>
      <c r="P312" s="77">
        <v>77.23375004338935</v>
      </c>
      <c r="Q312" s="77">
        <v>0</v>
      </c>
      <c r="R312" s="77">
        <v>143.62060643717601</v>
      </c>
      <c r="S312" s="78">
        <v>1E-4</v>
      </c>
      <c r="T312" s="78">
        <v>1.2999999999999999E-3</v>
      </c>
      <c r="U312" s="78">
        <v>2.0000000000000001E-4</v>
      </c>
    </row>
    <row r="313" spans="2:21">
      <c r="B313" t="s">
        <v>1217</v>
      </c>
      <c r="C313" t="s">
        <v>1218</v>
      </c>
      <c r="D313" t="s">
        <v>123</v>
      </c>
      <c r="E313" t="s">
        <v>1077</v>
      </c>
      <c r="F313" t="s">
        <v>1219</v>
      </c>
      <c r="G313" t="s">
        <v>1220</v>
      </c>
      <c r="H313" t="s">
        <v>1088</v>
      </c>
      <c r="I313" t="s">
        <v>216</v>
      </c>
      <c r="J313" t="s">
        <v>559</v>
      </c>
      <c r="K313" s="77">
        <v>7.41</v>
      </c>
      <c r="L313" t="s">
        <v>106</v>
      </c>
      <c r="M313" s="78">
        <v>4.2799999999999998E-2</v>
      </c>
      <c r="N313" s="78">
        <v>5.8200000000000002E-2</v>
      </c>
      <c r="O313" s="77">
        <v>103712.08</v>
      </c>
      <c r="P313" s="77">
        <v>88.698849332112417</v>
      </c>
      <c r="Q313" s="77">
        <v>0</v>
      </c>
      <c r="R313" s="77">
        <v>329.88123778014199</v>
      </c>
      <c r="S313" s="78">
        <v>0</v>
      </c>
      <c r="T313" s="78">
        <v>3.0999999999999999E-3</v>
      </c>
      <c r="U313" s="78">
        <v>5.0000000000000001E-4</v>
      </c>
    </row>
    <row r="314" spans="2:21">
      <c r="B314" t="s">
        <v>1221</v>
      </c>
      <c r="C314" t="s">
        <v>1222</v>
      </c>
      <c r="D314" t="s">
        <v>123</v>
      </c>
      <c r="E314" t="s">
        <v>1077</v>
      </c>
      <c r="F314" t="s">
        <v>1223</v>
      </c>
      <c r="G314" t="s">
        <v>1117</v>
      </c>
      <c r="H314" t="s">
        <v>1186</v>
      </c>
      <c r="I314" t="s">
        <v>352</v>
      </c>
      <c r="J314" t="s">
        <v>278</v>
      </c>
      <c r="K314" s="77">
        <v>7.22</v>
      </c>
      <c r="L314" t="s">
        <v>106</v>
      </c>
      <c r="M314" s="78">
        <v>6.8000000000000005E-2</v>
      </c>
      <c r="N314" s="78">
        <v>6.7000000000000004E-2</v>
      </c>
      <c r="O314" s="77">
        <v>124454.5</v>
      </c>
      <c r="P314" s="77">
        <v>101.72360001446312</v>
      </c>
      <c r="Q314" s="77">
        <v>0</v>
      </c>
      <c r="R314" s="77">
        <v>453.98615763907998</v>
      </c>
      <c r="S314" s="78">
        <v>1E-4</v>
      </c>
      <c r="T314" s="78">
        <v>4.1999999999999997E-3</v>
      </c>
      <c r="U314" s="78">
        <v>6.9999999999999999E-4</v>
      </c>
    </row>
    <row r="315" spans="2:21">
      <c r="B315" t="s">
        <v>1224</v>
      </c>
      <c r="C315" t="s">
        <v>1225</v>
      </c>
      <c r="D315" t="s">
        <v>123</v>
      </c>
      <c r="E315" t="s">
        <v>1077</v>
      </c>
      <c r="F315" t="s">
        <v>1226</v>
      </c>
      <c r="G315" t="s">
        <v>1169</v>
      </c>
      <c r="H315" t="s">
        <v>1186</v>
      </c>
      <c r="I315" t="s">
        <v>352</v>
      </c>
      <c r="J315" t="s">
        <v>460</v>
      </c>
      <c r="K315" s="77">
        <v>7.01</v>
      </c>
      <c r="L315" t="s">
        <v>106</v>
      </c>
      <c r="M315" s="78">
        <v>5.6000000000000001E-2</v>
      </c>
      <c r="N315" s="78">
        <v>5.4600000000000003E-2</v>
      </c>
      <c r="O315" s="77">
        <v>19446.02</v>
      </c>
      <c r="P315" s="77">
        <v>101.58811092141219</v>
      </c>
      <c r="Q315" s="77">
        <v>0</v>
      </c>
      <c r="R315" s="77">
        <v>70.840871901496399</v>
      </c>
      <c r="S315" s="78">
        <v>0</v>
      </c>
      <c r="T315" s="78">
        <v>6.9999999999999999E-4</v>
      </c>
      <c r="U315" s="78">
        <v>1E-4</v>
      </c>
    </row>
    <row r="316" spans="2:21">
      <c r="B316" t="s">
        <v>1227</v>
      </c>
      <c r="C316" t="s">
        <v>1228</v>
      </c>
      <c r="D316" t="s">
        <v>123</v>
      </c>
      <c r="E316" t="s">
        <v>1077</v>
      </c>
      <c r="F316" t="s">
        <v>1229</v>
      </c>
      <c r="G316" t="s">
        <v>1121</v>
      </c>
      <c r="H316" t="s">
        <v>1088</v>
      </c>
      <c r="I316" t="s">
        <v>216</v>
      </c>
      <c r="J316" t="s">
        <v>312</v>
      </c>
      <c r="K316" s="77">
        <v>3.52</v>
      </c>
      <c r="L316" t="s">
        <v>106</v>
      </c>
      <c r="M316" s="78">
        <v>4.7E-2</v>
      </c>
      <c r="N316" s="78">
        <v>7.3899999999999993E-2</v>
      </c>
      <c r="O316" s="77">
        <v>49263.24</v>
      </c>
      <c r="P316" s="77">
        <v>91.000888964672356</v>
      </c>
      <c r="Q316" s="77">
        <v>0</v>
      </c>
      <c r="R316" s="77">
        <v>160.76033098942099</v>
      </c>
      <c r="S316" s="78">
        <v>1E-4</v>
      </c>
      <c r="T316" s="78">
        <v>1.5E-3</v>
      </c>
      <c r="U316" s="78">
        <v>2.0000000000000001E-4</v>
      </c>
    </row>
    <row r="317" spans="2:21">
      <c r="B317" t="s">
        <v>1230</v>
      </c>
      <c r="C317" t="s">
        <v>1231</v>
      </c>
      <c r="D317" t="s">
        <v>123</v>
      </c>
      <c r="E317" t="s">
        <v>1077</v>
      </c>
      <c r="F317" t="s">
        <v>1232</v>
      </c>
      <c r="G317" t="s">
        <v>1117</v>
      </c>
      <c r="H317" t="s">
        <v>1186</v>
      </c>
      <c r="I317" t="s">
        <v>352</v>
      </c>
      <c r="J317" t="s">
        <v>256</v>
      </c>
      <c r="K317" s="77">
        <v>3.1</v>
      </c>
      <c r="L317" t="s">
        <v>106</v>
      </c>
      <c r="M317" s="78">
        <v>3.4000000000000002E-2</v>
      </c>
      <c r="N317" s="78">
        <v>7.3700000000000002E-2</v>
      </c>
      <c r="O317" s="77">
        <v>23335.22</v>
      </c>
      <c r="P317" s="77">
        <v>88.550333154776339</v>
      </c>
      <c r="Q317" s="77">
        <v>0</v>
      </c>
      <c r="R317" s="77">
        <v>74.099006377906406</v>
      </c>
      <c r="S317" s="78">
        <v>0</v>
      </c>
      <c r="T317" s="78">
        <v>6.9999999999999999E-4</v>
      </c>
      <c r="U317" s="78">
        <v>1E-4</v>
      </c>
    </row>
    <row r="318" spans="2:21">
      <c r="B318" t="s">
        <v>1233</v>
      </c>
      <c r="C318" t="s">
        <v>1234</v>
      </c>
      <c r="D318" t="s">
        <v>123</v>
      </c>
      <c r="E318" t="s">
        <v>1077</v>
      </c>
      <c r="F318" t="s">
        <v>1232</v>
      </c>
      <c r="G318" t="s">
        <v>1117</v>
      </c>
      <c r="H318" t="s">
        <v>1186</v>
      </c>
      <c r="I318" t="s">
        <v>352</v>
      </c>
      <c r="J318" t="s">
        <v>543</v>
      </c>
      <c r="K318" s="77">
        <v>2.21</v>
      </c>
      <c r="L318" t="s">
        <v>106</v>
      </c>
      <c r="M318" s="78">
        <v>3.7499999999999999E-2</v>
      </c>
      <c r="N318" s="78">
        <v>7.6499999999999999E-2</v>
      </c>
      <c r="O318" s="77">
        <v>15556.81</v>
      </c>
      <c r="P318" s="77">
        <v>92.162333520818208</v>
      </c>
      <c r="Q318" s="77">
        <v>0</v>
      </c>
      <c r="R318" s="77">
        <v>51.4143435549964</v>
      </c>
      <c r="S318" s="78">
        <v>0</v>
      </c>
      <c r="T318" s="78">
        <v>5.0000000000000001E-4</v>
      </c>
      <c r="U318" s="78">
        <v>1E-4</v>
      </c>
    </row>
    <row r="319" spans="2:21">
      <c r="B319" t="s">
        <v>1235</v>
      </c>
      <c r="C319" t="s">
        <v>1236</v>
      </c>
      <c r="D319" t="s">
        <v>123</v>
      </c>
      <c r="E319" t="s">
        <v>1077</v>
      </c>
      <c r="F319" t="s">
        <v>1237</v>
      </c>
      <c r="G319" t="s">
        <v>1176</v>
      </c>
      <c r="H319" t="s">
        <v>1186</v>
      </c>
      <c r="I319" t="s">
        <v>352</v>
      </c>
      <c r="J319" t="s">
        <v>460</v>
      </c>
      <c r="K319" s="77">
        <v>3.66</v>
      </c>
      <c r="L319" t="s">
        <v>106</v>
      </c>
      <c r="M319" s="78">
        <v>6.88E-2</v>
      </c>
      <c r="N319" s="78">
        <v>8.7400000000000005E-2</v>
      </c>
      <c r="O319" s="77">
        <v>53930.28</v>
      </c>
      <c r="P319" s="77">
        <v>93.498205550573601</v>
      </c>
      <c r="Q319" s="77">
        <v>0</v>
      </c>
      <c r="R319" s="77">
        <v>180.819904757562</v>
      </c>
      <c r="S319" s="78">
        <v>1E-4</v>
      </c>
      <c r="T319" s="78">
        <v>1.6999999999999999E-3</v>
      </c>
      <c r="U319" s="78">
        <v>2.9999999999999997E-4</v>
      </c>
    </row>
    <row r="320" spans="2:21">
      <c r="B320" t="s">
        <v>1238</v>
      </c>
      <c r="C320" t="s">
        <v>1239</v>
      </c>
      <c r="D320" t="s">
        <v>123</v>
      </c>
      <c r="E320" t="s">
        <v>1077</v>
      </c>
      <c r="F320" t="s">
        <v>1240</v>
      </c>
      <c r="G320" t="s">
        <v>1199</v>
      </c>
      <c r="H320" t="s">
        <v>1088</v>
      </c>
      <c r="I320" t="s">
        <v>216</v>
      </c>
      <c r="J320" t="s">
        <v>805</v>
      </c>
      <c r="K320" s="77">
        <v>4.26</v>
      </c>
      <c r="L320" t="s">
        <v>110</v>
      </c>
      <c r="M320" s="78">
        <v>0.04</v>
      </c>
      <c r="N320" s="78">
        <v>6.3299999999999995E-2</v>
      </c>
      <c r="O320" s="77">
        <v>62227.25</v>
      </c>
      <c r="P320" s="77">
        <v>93.614666693450218</v>
      </c>
      <c r="Q320" s="77">
        <v>0</v>
      </c>
      <c r="R320" s="77">
        <v>226.96858288781601</v>
      </c>
      <c r="S320" s="78">
        <v>1E-4</v>
      </c>
      <c r="T320" s="78">
        <v>2.0999999999999999E-3</v>
      </c>
      <c r="U320" s="78">
        <v>2.9999999999999997E-4</v>
      </c>
    </row>
    <row r="321" spans="2:21">
      <c r="B321" t="s">
        <v>1241</v>
      </c>
      <c r="C321" t="s">
        <v>1242</v>
      </c>
      <c r="D321" t="s">
        <v>123</v>
      </c>
      <c r="E321" t="s">
        <v>1077</v>
      </c>
      <c r="F321" t="s">
        <v>1243</v>
      </c>
      <c r="G321" t="s">
        <v>1220</v>
      </c>
      <c r="H321" t="s">
        <v>1088</v>
      </c>
      <c r="I321" t="s">
        <v>216</v>
      </c>
      <c r="J321" t="s">
        <v>636</v>
      </c>
      <c r="K321" s="77">
        <v>4.25</v>
      </c>
      <c r="L321" t="s">
        <v>110</v>
      </c>
      <c r="M321" s="78">
        <v>4.6300000000000001E-2</v>
      </c>
      <c r="N321" s="78">
        <v>5.3400000000000003E-2</v>
      </c>
      <c r="O321" s="77">
        <v>53152.44</v>
      </c>
      <c r="P321" s="77">
        <v>98.798125030572635</v>
      </c>
      <c r="Q321" s="77">
        <v>0</v>
      </c>
      <c r="R321" s="77">
        <v>204.60354336551401</v>
      </c>
      <c r="S321" s="78">
        <v>1E-4</v>
      </c>
      <c r="T321" s="78">
        <v>1.9E-3</v>
      </c>
      <c r="U321" s="78">
        <v>2.9999999999999997E-4</v>
      </c>
    </row>
    <row r="322" spans="2:21">
      <c r="B322" t="s">
        <v>1244</v>
      </c>
      <c r="C322" t="s">
        <v>1245</v>
      </c>
      <c r="D322" t="s">
        <v>123</v>
      </c>
      <c r="E322" t="s">
        <v>1077</v>
      </c>
      <c r="F322" t="s">
        <v>1246</v>
      </c>
      <c r="G322" t="s">
        <v>1199</v>
      </c>
      <c r="H322" t="s">
        <v>1186</v>
      </c>
      <c r="I322" t="s">
        <v>352</v>
      </c>
      <c r="J322" t="s">
        <v>724</v>
      </c>
      <c r="K322" s="77">
        <v>3.57</v>
      </c>
      <c r="L322" t="s">
        <v>106</v>
      </c>
      <c r="M322" s="78">
        <v>5.2999999999999999E-2</v>
      </c>
      <c r="N322" s="78">
        <v>9.98E-2</v>
      </c>
      <c r="O322" s="77">
        <v>75061.62</v>
      </c>
      <c r="P322" s="77">
        <v>84.577808248742826</v>
      </c>
      <c r="Q322" s="77">
        <v>0</v>
      </c>
      <c r="R322" s="77">
        <v>227.65890629275199</v>
      </c>
      <c r="S322" s="78">
        <v>1E-4</v>
      </c>
      <c r="T322" s="78">
        <v>2.0999999999999999E-3</v>
      </c>
      <c r="U322" s="78">
        <v>2.9999999999999997E-4</v>
      </c>
    </row>
    <row r="323" spans="2:21">
      <c r="B323" t="s">
        <v>1247</v>
      </c>
      <c r="C323" t="s">
        <v>1248</v>
      </c>
      <c r="D323" t="s">
        <v>123</v>
      </c>
      <c r="E323" t="s">
        <v>1077</v>
      </c>
      <c r="F323" t="s">
        <v>1249</v>
      </c>
      <c r="G323" t="s">
        <v>1176</v>
      </c>
      <c r="H323" t="s">
        <v>1088</v>
      </c>
      <c r="I323" t="s">
        <v>216</v>
      </c>
      <c r="J323" t="s">
        <v>724</v>
      </c>
      <c r="K323" s="77">
        <v>4.57</v>
      </c>
      <c r="L323" t="s">
        <v>110</v>
      </c>
      <c r="M323" s="78">
        <v>4.6300000000000001E-2</v>
      </c>
      <c r="N323" s="78">
        <v>6.6100000000000006E-2</v>
      </c>
      <c r="O323" s="77">
        <v>49522.52</v>
      </c>
      <c r="P323" s="77">
        <v>94.15413891861715</v>
      </c>
      <c r="Q323" s="77">
        <v>0</v>
      </c>
      <c r="R323" s="77">
        <v>181.67007437086801</v>
      </c>
      <c r="S323" s="78">
        <v>0</v>
      </c>
      <c r="T323" s="78">
        <v>1.6999999999999999E-3</v>
      </c>
      <c r="U323" s="78">
        <v>2.9999999999999997E-4</v>
      </c>
    </row>
    <row r="324" spans="2:21">
      <c r="B324" t="s">
        <v>1250</v>
      </c>
      <c r="C324" t="s">
        <v>1251</v>
      </c>
      <c r="D324" t="s">
        <v>123</v>
      </c>
      <c r="E324" t="s">
        <v>1077</v>
      </c>
      <c r="F324" t="s">
        <v>1252</v>
      </c>
      <c r="G324" t="s">
        <v>1161</v>
      </c>
      <c r="H324" t="s">
        <v>1253</v>
      </c>
      <c r="I324" t="s">
        <v>216</v>
      </c>
      <c r="J324" t="s">
        <v>372</v>
      </c>
      <c r="K324" s="77">
        <v>2.04</v>
      </c>
      <c r="L324" t="s">
        <v>106</v>
      </c>
      <c r="M324" s="78">
        <v>6.5000000000000002E-2</v>
      </c>
      <c r="N324" s="78">
        <v>9.4E-2</v>
      </c>
      <c r="O324" s="77">
        <v>25928.02</v>
      </c>
      <c r="P324" s="77">
        <v>95.077833156561894</v>
      </c>
      <c r="Q324" s="77">
        <v>0</v>
      </c>
      <c r="R324" s="77">
        <v>88.401353352690407</v>
      </c>
      <c r="S324" s="78">
        <v>1E-4</v>
      </c>
      <c r="T324" s="78">
        <v>8.0000000000000004E-4</v>
      </c>
      <c r="U324" s="78">
        <v>1E-4</v>
      </c>
    </row>
    <row r="325" spans="2:21">
      <c r="B325" t="s">
        <v>1254</v>
      </c>
      <c r="C325" t="s">
        <v>1255</v>
      </c>
      <c r="D325" t="s">
        <v>123</v>
      </c>
      <c r="E325" t="s">
        <v>1077</v>
      </c>
      <c r="F325" t="s">
        <v>1256</v>
      </c>
      <c r="G325" t="s">
        <v>1199</v>
      </c>
      <c r="H325" t="s">
        <v>1253</v>
      </c>
      <c r="I325" t="s">
        <v>216</v>
      </c>
      <c r="J325" t="s">
        <v>427</v>
      </c>
      <c r="K325" s="77">
        <v>4.6399999999999997</v>
      </c>
      <c r="L325" t="s">
        <v>106</v>
      </c>
      <c r="M325" s="78">
        <v>4.1300000000000003E-2</v>
      </c>
      <c r="N325" s="78">
        <v>5.9799999999999999E-2</v>
      </c>
      <c r="O325" s="77">
        <v>92822.31</v>
      </c>
      <c r="P325" s="77">
        <v>90.774124981483553</v>
      </c>
      <c r="Q325" s="77">
        <v>0</v>
      </c>
      <c r="R325" s="77">
        <v>302.15148192869901</v>
      </c>
      <c r="S325" s="78">
        <v>2.0000000000000001E-4</v>
      </c>
      <c r="T325" s="78">
        <v>2.8E-3</v>
      </c>
      <c r="U325" s="78">
        <v>5.0000000000000001E-4</v>
      </c>
    </row>
    <row r="326" spans="2:21">
      <c r="B326" t="s">
        <v>1257</v>
      </c>
      <c r="C326" t="s">
        <v>1258</v>
      </c>
      <c r="D326" t="s">
        <v>123</v>
      </c>
      <c r="E326" t="s">
        <v>1077</v>
      </c>
      <c r="F326" t="s">
        <v>1259</v>
      </c>
      <c r="G326" t="s">
        <v>1260</v>
      </c>
      <c r="H326" t="s">
        <v>1253</v>
      </c>
      <c r="I326" t="s">
        <v>216</v>
      </c>
      <c r="J326" t="s">
        <v>469</v>
      </c>
      <c r="K326" s="77">
        <v>4.29</v>
      </c>
      <c r="L326" t="s">
        <v>110</v>
      </c>
      <c r="M326" s="78">
        <v>3.1300000000000001E-2</v>
      </c>
      <c r="N326" s="78">
        <v>6.5000000000000002E-2</v>
      </c>
      <c r="O326" s="77">
        <v>77784.06</v>
      </c>
      <c r="P326" s="77">
        <v>87.262506853717738</v>
      </c>
      <c r="Q326" s="77">
        <v>0</v>
      </c>
      <c r="R326" s="77">
        <v>264.45972066692298</v>
      </c>
      <c r="S326" s="78">
        <v>1E-4</v>
      </c>
      <c r="T326" s="78">
        <v>2.5000000000000001E-3</v>
      </c>
      <c r="U326" s="78">
        <v>4.0000000000000002E-4</v>
      </c>
    </row>
    <row r="327" spans="2:21">
      <c r="B327" t="s">
        <v>1261</v>
      </c>
      <c r="C327" t="s">
        <v>1262</v>
      </c>
      <c r="D327" t="s">
        <v>123</v>
      </c>
      <c r="E327" t="s">
        <v>1077</v>
      </c>
      <c r="F327" t="s">
        <v>1263</v>
      </c>
      <c r="G327" t="s">
        <v>811</v>
      </c>
      <c r="H327" t="s">
        <v>1264</v>
      </c>
      <c r="I327" t="s">
        <v>352</v>
      </c>
      <c r="J327" t="s">
        <v>430</v>
      </c>
      <c r="K327" s="77">
        <v>5.2</v>
      </c>
      <c r="L327" t="s">
        <v>110</v>
      </c>
      <c r="M327" s="78">
        <v>6.88E-2</v>
      </c>
      <c r="N327" s="78">
        <v>8.14E-2</v>
      </c>
      <c r="O327" s="77">
        <v>45633.32</v>
      </c>
      <c r="P327" s="77">
        <v>95.233713112261015</v>
      </c>
      <c r="Q327" s="77">
        <v>0</v>
      </c>
      <c r="R327" s="77">
        <v>169.32224814516101</v>
      </c>
      <c r="S327" s="78">
        <v>0</v>
      </c>
      <c r="T327" s="78">
        <v>1.6000000000000001E-3</v>
      </c>
      <c r="U327" s="78">
        <v>2.9999999999999997E-4</v>
      </c>
    </row>
    <row r="328" spans="2:21">
      <c r="B328" t="s">
        <v>1265</v>
      </c>
      <c r="C328" t="s">
        <v>1266</v>
      </c>
      <c r="D328" t="s">
        <v>123</v>
      </c>
      <c r="E328" t="s">
        <v>1077</v>
      </c>
      <c r="F328" t="s">
        <v>1263</v>
      </c>
      <c r="G328" t="s">
        <v>811</v>
      </c>
      <c r="H328" t="s">
        <v>1264</v>
      </c>
      <c r="I328" t="s">
        <v>352</v>
      </c>
      <c r="J328" t="s">
        <v>430</v>
      </c>
      <c r="K328" s="77">
        <v>5.0599999999999996</v>
      </c>
      <c r="L328" t="s">
        <v>106</v>
      </c>
      <c r="M328" s="78">
        <v>7.7499999999999999E-2</v>
      </c>
      <c r="N328" s="78">
        <v>8.6900000000000005E-2</v>
      </c>
      <c r="O328" s="77">
        <v>53533.58</v>
      </c>
      <c r="P328" s="77">
        <v>94.450222285525996</v>
      </c>
      <c r="Q328" s="77">
        <v>0</v>
      </c>
      <c r="R328" s="77">
        <v>181.31743091233599</v>
      </c>
      <c r="S328" s="78">
        <v>0</v>
      </c>
      <c r="T328" s="78">
        <v>1.6999999999999999E-3</v>
      </c>
      <c r="U328" s="78">
        <v>2.9999999999999997E-4</v>
      </c>
    </row>
    <row r="329" spans="2:21">
      <c r="B329" t="s">
        <v>1267</v>
      </c>
      <c r="C329" t="s">
        <v>1268</v>
      </c>
      <c r="D329" t="s">
        <v>123</v>
      </c>
      <c r="E329" t="s">
        <v>1077</v>
      </c>
      <c r="F329" t="s">
        <v>1269</v>
      </c>
      <c r="G329" t="s">
        <v>1169</v>
      </c>
      <c r="H329" t="s">
        <v>1264</v>
      </c>
      <c r="I329" t="s">
        <v>352</v>
      </c>
      <c r="J329" t="s">
        <v>559</v>
      </c>
      <c r="K329" s="77">
        <v>5.32</v>
      </c>
      <c r="L329" t="s">
        <v>106</v>
      </c>
      <c r="M329" s="78">
        <v>3.2500000000000001E-2</v>
      </c>
      <c r="N329" s="78">
        <v>5.6599999999999998E-2</v>
      </c>
      <c r="O329" s="77">
        <v>38109</v>
      </c>
      <c r="P329" s="77">
        <v>87.345249967199351</v>
      </c>
      <c r="Q329" s="77">
        <v>0</v>
      </c>
      <c r="R329" s="77">
        <v>119.36503509766</v>
      </c>
      <c r="S329" s="78">
        <v>1E-4</v>
      </c>
      <c r="T329" s="78">
        <v>1.1000000000000001E-3</v>
      </c>
      <c r="U329" s="78">
        <v>2.0000000000000001E-4</v>
      </c>
    </row>
    <row r="330" spans="2:21">
      <c r="B330" t="s">
        <v>1270</v>
      </c>
      <c r="C330" t="s">
        <v>1271</v>
      </c>
      <c r="D330" t="s">
        <v>123</v>
      </c>
      <c r="E330" t="s">
        <v>1077</v>
      </c>
      <c r="F330" t="s">
        <v>1272</v>
      </c>
      <c r="G330" t="s">
        <v>1273</v>
      </c>
      <c r="H330" t="s">
        <v>1264</v>
      </c>
      <c r="I330" t="s">
        <v>352</v>
      </c>
      <c r="J330" t="s">
        <v>724</v>
      </c>
      <c r="K330" s="77">
        <v>3.38</v>
      </c>
      <c r="L330" t="s">
        <v>106</v>
      </c>
      <c r="M330" s="78">
        <v>0.06</v>
      </c>
      <c r="N330" s="78">
        <v>8.3000000000000004E-2</v>
      </c>
      <c r="O330" s="77">
        <v>55771.17</v>
      </c>
      <c r="P330" s="77">
        <v>93.826999955173775</v>
      </c>
      <c r="Q330" s="77">
        <v>0</v>
      </c>
      <c r="R330" s="77">
        <v>187.64969852412699</v>
      </c>
      <c r="S330" s="78">
        <v>1E-4</v>
      </c>
      <c r="T330" s="78">
        <v>1.8E-3</v>
      </c>
      <c r="U330" s="78">
        <v>2.9999999999999997E-4</v>
      </c>
    </row>
    <row r="331" spans="2:21">
      <c r="B331" t="s">
        <v>1274</v>
      </c>
      <c r="C331" t="s">
        <v>1275</v>
      </c>
      <c r="D331" t="s">
        <v>123</v>
      </c>
      <c r="E331" t="s">
        <v>1077</v>
      </c>
      <c r="F331" t="s">
        <v>1276</v>
      </c>
      <c r="G331" t="s">
        <v>811</v>
      </c>
      <c r="H331" t="s">
        <v>1264</v>
      </c>
      <c r="I331" t="s">
        <v>352</v>
      </c>
      <c r="J331" t="s">
        <v>281</v>
      </c>
      <c r="K331" s="77">
        <v>4.58</v>
      </c>
      <c r="L331" t="s">
        <v>106</v>
      </c>
      <c r="M331" s="78">
        <v>7.4999999999999997E-2</v>
      </c>
      <c r="N331" s="78">
        <v>9.6699999999999994E-2</v>
      </c>
      <c r="O331" s="77">
        <v>62227.25</v>
      </c>
      <c r="P331" s="77">
        <v>89.725333366812777</v>
      </c>
      <c r="Q331" s="77">
        <v>0</v>
      </c>
      <c r="R331" s="77">
        <v>200.219316521895</v>
      </c>
      <c r="S331" s="78">
        <v>1E-4</v>
      </c>
      <c r="T331" s="78">
        <v>1.9E-3</v>
      </c>
      <c r="U331" s="78">
        <v>2.9999999999999997E-4</v>
      </c>
    </row>
    <row r="332" spans="2:21">
      <c r="B332" t="s">
        <v>1277</v>
      </c>
      <c r="C332" t="s">
        <v>1278</v>
      </c>
      <c r="D332" t="s">
        <v>123</v>
      </c>
      <c r="E332" t="s">
        <v>1077</v>
      </c>
      <c r="F332" t="s">
        <v>1279</v>
      </c>
      <c r="G332" t="s">
        <v>1117</v>
      </c>
      <c r="H332" t="s">
        <v>1264</v>
      </c>
      <c r="I332" t="s">
        <v>352</v>
      </c>
      <c r="J332" t="s">
        <v>457</v>
      </c>
      <c r="K332" s="77">
        <v>6.47</v>
      </c>
      <c r="L332" t="s">
        <v>106</v>
      </c>
      <c r="M332" s="78">
        <v>3.6299999999999999E-2</v>
      </c>
      <c r="N332" s="78">
        <v>5.7500000000000002E-2</v>
      </c>
      <c r="O332" s="77">
        <v>103712.08</v>
      </c>
      <c r="P332" s="77">
        <v>86.444013701007691</v>
      </c>
      <c r="Q332" s="77">
        <v>0</v>
      </c>
      <c r="R332" s="77">
        <v>321.49524433625299</v>
      </c>
      <c r="S332" s="78">
        <v>1E-4</v>
      </c>
      <c r="T332" s="78">
        <v>3.0000000000000001E-3</v>
      </c>
      <c r="U332" s="78">
        <v>5.0000000000000001E-4</v>
      </c>
    </row>
    <row r="333" spans="2:21">
      <c r="B333" t="s">
        <v>1280</v>
      </c>
      <c r="C333" t="s">
        <v>1281</v>
      </c>
      <c r="D333" t="s">
        <v>123</v>
      </c>
      <c r="E333" t="s">
        <v>1077</v>
      </c>
      <c r="F333" t="s">
        <v>1282</v>
      </c>
      <c r="G333" t="s">
        <v>1161</v>
      </c>
      <c r="H333" t="s">
        <v>1264</v>
      </c>
      <c r="I333" t="s">
        <v>352</v>
      </c>
      <c r="J333" t="s">
        <v>559</v>
      </c>
      <c r="K333" s="77">
        <v>4.7699999999999996</v>
      </c>
      <c r="L333" t="s">
        <v>106</v>
      </c>
      <c r="M333" s="78">
        <v>4.4999999999999998E-2</v>
      </c>
      <c r="N333" s="78">
        <v>6.1800000000000001E-2</v>
      </c>
      <c r="O333" s="77">
        <v>104119.15</v>
      </c>
      <c r="P333" s="77">
        <v>91.584499981991783</v>
      </c>
      <c r="Q333" s="77">
        <v>0</v>
      </c>
      <c r="R333" s="77">
        <v>341.95021244601799</v>
      </c>
      <c r="S333" s="78">
        <v>2.0000000000000001E-4</v>
      </c>
      <c r="T333" s="78">
        <v>3.2000000000000002E-3</v>
      </c>
      <c r="U333" s="78">
        <v>5.0000000000000001E-4</v>
      </c>
    </row>
    <row r="334" spans="2:21">
      <c r="B334" t="s">
        <v>1283</v>
      </c>
      <c r="C334" t="s">
        <v>1284</v>
      </c>
      <c r="D334" t="s">
        <v>123</v>
      </c>
      <c r="E334" t="s">
        <v>1077</v>
      </c>
      <c r="F334" t="s">
        <v>1285</v>
      </c>
      <c r="G334" t="s">
        <v>811</v>
      </c>
      <c r="H334" t="s">
        <v>1253</v>
      </c>
      <c r="I334" t="s">
        <v>216</v>
      </c>
      <c r="J334" t="s">
        <v>344</v>
      </c>
      <c r="K334" s="77">
        <v>4.12</v>
      </c>
      <c r="L334" t="s">
        <v>113</v>
      </c>
      <c r="M334" s="78">
        <v>7.4200000000000002E-2</v>
      </c>
      <c r="N334" s="78">
        <v>7.1499999999999994E-2</v>
      </c>
      <c r="O334" s="77">
        <v>88155.27</v>
      </c>
      <c r="P334" s="77">
        <v>102.50623010172856</v>
      </c>
      <c r="Q334" s="77">
        <v>0</v>
      </c>
      <c r="R334" s="77">
        <v>399.97198688772102</v>
      </c>
      <c r="S334" s="78">
        <v>1E-4</v>
      </c>
      <c r="T334" s="78">
        <v>3.7000000000000002E-3</v>
      </c>
      <c r="U334" s="78">
        <v>5.9999999999999995E-4</v>
      </c>
    </row>
    <row r="335" spans="2:21">
      <c r="B335" t="s">
        <v>1286</v>
      </c>
      <c r="C335" t="s">
        <v>1287</v>
      </c>
      <c r="D335" t="s">
        <v>123</v>
      </c>
      <c r="E335" t="s">
        <v>1077</v>
      </c>
      <c r="F335" t="s">
        <v>1288</v>
      </c>
      <c r="G335" t="s">
        <v>1289</v>
      </c>
      <c r="H335" t="s">
        <v>1264</v>
      </c>
      <c r="I335" t="s">
        <v>352</v>
      </c>
      <c r="J335" t="s">
        <v>312</v>
      </c>
      <c r="K335" s="77">
        <v>7.12</v>
      </c>
      <c r="L335" t="s">
        <v>106</v>
      </c>
      <c r="M335" s="78">
        <v>5.1299999999999998E-2</v>
      </c>
      <c r="N335" s="78">
        <v>6.0699999999999997E-2</v>
      </c>
      <c r="O335" s="77">
        <v>55745.24</v>
      </c>
      <c r="P335" s="77">
        <v>91.201624921517762</v>
      </c>
      <c r="Q335" s="77">
        <v>0</v>
      </c>
      <c r="R335" s="77">
        <v>182.31426500129001</v>
      </c>
      <c r="S335" s="78">
        <v>1E-4</v>
      </c>
      <c r="T335" s="78">
        <v>1.6999999999999999E-3</v>
      </c>
      <c r="U335" s="78">
        <v>2.9999999999999997E-4</v>
      </c>
    </row>
    <row r="336" spans="2:21">
      <c r="B336" t="s">
        <v>1290</v>
      </c>
      <c r="C336" t="s">
        <v>1291</v>
      </c>
      <c r="D336" t="s">
        <v>123</v>
      </c>
      <c r="E336" t="s">
        <v>1077</v>
      </c>
      <c r="F336" t="s">
        <v>1292</v>
      </c>
      <c r="G336" t="s">
        <v>1161</v>
      </c>
      <c r="H336" t="s">
        <v>1253</v>
      </c>
      <c r="I336" t="s">
        <v>216</v>
      </c>
      <c r="J336" t="s">
        <v>281</v>
      </c>
      <c r="K336" s="77">
        <v>7.33</v>
      </c>
      <c r="L336" t="s">
        <v>106</v>
      </c>
      <c r="M336" s="78">
        <v>6.4000000000000001E-2</v>
      </c>
      <c r="N336" s="78">
        <v>6.3399999999999998E-2</v>
      </c>
      <c r="O336" s="77">
        <v>51856.04</v>
      </c>
      <c r="P336" s="77">
        <v>100.49277777863485</v>
      </c>
      <c r="Q336" s="77">
        <v>0</v>
      </c>
      <c r="R336" s="77">
        <v>186.872108100612</v>
      </c>
      <c r="S336" s="78">
        <v>0</v>
      </c>
      <c r="T336" s="78">
        <v>1.6999999999999999E-3</v>
      </c>
      <c r="U336" s="78">
        <v>2.9999999999999997E-4</v>
      </c>
    </row>
    <row r="337" spans="2:21">
      <c r="B337" t="s">
        <v>1293</v>
      </c>
      <c r="C337" t="s">
        <v>1294</v>
      </c>
      <c r="D337" t="s">
        <v>123</v>
      </c>
      <c r="E337" t="s">
        <v>1077</v>
      </c>
      <c r="F337" t="s">
        <v>1295</v>
      </c>
      <c r="G337" t="s">
        <v>1169</v>
      </c>
      <c r="H337" t="s">
        <v>1253</v>
      </c>
      <c r="I337" t="s">
        <v>216</v>
      </c>
      <c r="J337" t="s">
        <v>306</v>
      </c>
      <c r="K337" s="77">
        <v>5.38</v>
      </c>
      <c r="L337" t="s">
        <v>106</v>
      </c>
      <c r="M337" s="78">
        <v>4.0899999999999999E-2</v>
      </c>
      <c r="N337" s="78">
        <v>6.2399999999999997E-2</v>
      </c>
      <c r="O337" s="77">
        <v>35236.18</v>
      </c>
      <c r="P337" s="77">
        <v>89.035302661638937</v>
      </c>
      <c r="Q337" s="77">
        <v>0</v>
      </c>
      <c r="R337" s="77">
        <v>112.50228528070799</v>
      </c>
      <c r="S337" s="78">
        <v>1E-4</v>
      </c>
      <c r="T337" s="78">
        <v>1.1000000000000001E-3</v>
      </c>
      <c r="U337" s="78">
        <v>2.0000000000000001E-4</v>
      </c>
    </row>
    <row r="338" spans="2:21">
      <c r="B338" t="s">
        <v>1296</v>
      </c>
      <c r="C338" t="s">
        <v>1297</v>
      </c>
      <c r="D338" t="s">
        <v>123</v>
      </c>
      <c r="E338" t="s">
        <v>1077</v>
      </c>
      <c r="F338" t="s">
        <v>1298</v>
      </c>
      <c r="G338" t="s">
        <v>811</v>
      </c>
      <c r="H338" t="s">
        <v>1264</v>
      </c>
      <c r="I338" t="s">
        <v>352</v>
      </c>
      <c r="J338" t="s">
        <v>281</v>
      </c>
      <c r="K338" s="77">
        <v>4.5</v>
      </c>
      <c r="L338" t="s">
        <v>106</v>
      </c>
      <c r="M338" s="78">
        <v>7.6300000000000007E-2</v>
      </c>
      <c r="N338" s="78">
        <v>8.72E-2</v>
      </c>
      <c r="O338" s="77">
        <v>77784.06</v>
      </c>
      <c r="P338" s="77">
        <v>94.049680615283023</v>
      </c>
      <c r="Q338" s="77">
        <v>0</v>
      </c>
      <c r="R338" s="77">
        <v>262.33619675856602</v>
      </c>
      <c r="S338" s="78">
        <v>2.0000000000000001E-4</v>
      </c>
      <c r="T338" s="78">
        <v>2.5000000000000001E-3</v>
      </c>
      <c r="U338" s="78">
        <v>4.0000000000000002E-4</v>
      </c>
    </row>
    <row r="339" spans="2:21">
      <c r="B339" t="s">
        <v>1299</v>
      </c>
      <c r="C339" t="s">
        <v>1300</v>
      </c>
      <c r="D339" t="s">
        <v>123</v>
      </c>
      <c r="E339" t="s">
        <v>1077</v>
      </c>
      <c r="F339" t="s">
        <v>1301</v>
      </c>
      <c r="G339" t="s">
        <v>1220</v>
      </c>
      <c r="H339" t="s">
        <v>1253</v>
      </c>
      <c r="I339" t="s">
        <v>216</v>
      </c>
      <c r="J339" t="s">
        <v>253</v>
      </c>
      <c r="K339" s="77">
        <v>6.55</v>
      </c>
      <c r="L339" t="s">
        <v>106</v>
      </c>
      <c r="M339" s="78">
        <v>4.1300000000000003E-2</v>
      </c>
      <c r="N339" s="78">
        <v>7.7799999999999994E-2</v>
      </c>
      <c r="O339" s="77">
        <v>38892.03</v>
      </c>
      <c r="P339" s="77">
        <v>78.910166669880837</v>
      </c>
      <c r="Q339" s="77">
        <v>0</v>
      </c>
      <c r="R339" s="77">
        <v>110.05349977976</v>
      </c>
      <c r="S339" s="78">
        <v>0</v>
      </c>
      <c r="T339" s="78">
        <v>1E-3</v>
      </c>
      <c r="U339" s="78">
        <v>2.0000000000000001E-4</v>
      </c>
    </row>
    <row r="340" spans="2:21">
      <c r="B340" t="s">
        <v>1302</v>
      </c>
      <c r="C340" t="s">
        <v>1303</v>
      </c>
      <c r="D340" t="s">
        <v>123</v>
      </c>
      <c r="E340" t="s">
        <v>1077</v>
      </c>
      <c r="F340" t="s">
        <v>1301</v>
      </c>
      <c r="G340" t="s">
        <v>1220</v>
      </c>
      <c r="H340" t="s">
        <v>1253</v>
      </c>
      <c r="I340" t="s">
        <v>216</v>
      </c>
      <c r="J340" t="s">
        <v>724</v>
      </c>
      <c r="K340" s="77">
        <v>1.2</v>
      </c>
      <c r="L340" t="s">
        <v>106</v>
      </c>
      <c r="M340" s="78">
        <v>6.25E-2</v>
      </c>
      <c r="N340" s="78">
        <v>8.4900000000000003E-2</v>
      </c>
      <c r="O340" s="77">
        <v>98526.48</v>
      </c>
      <c r="P340" s="77">
        <v>99.487277760861971</v>
      </c>
      <c r="Q340" s="77">
        <v>0</v>
      </c>
      <c r="R340" s="77">
        <v>351.50442779260197</v>
      </c>
      <c r="S340" s="78">
        <v>1E-4</v>
      </c>
      <c r="T340" s="78">
        <v>3.3E-3</v>
      </c>
      <c r="U340" s="78">
        <v>5.0000000000000001E-4</v>
      </c>
    </row>
    <row r="341" spans="2:21">
      <c r="B341" t="s">
        <v>1304</v>
      </c>
      <c r="C341" t="s">
        <v>1305</v>
      </c>
      <c r="D341" t="s">
        <v>123</v>
      </c>
      <c r="E341" t="s">
        <v>1077</v>
      </c>
      <c r="F341" t="s">
        <v>1306</v>
      </c>
      <c r="G341" t="s">
        <v>1161</v>
      </c>
      <c r="H341" t="s">
        <v>1264</v>
      </c>
      <c r="I341" t="s">
        <v>352</v>
      </c>
      <c r="J341" t="s">
        <v>278</v>
      </c>
      <c r="K341" s="77">
        <v>3.02</v>
      </c>
      <c r="L341" t="s">
        <v>110</v>
      </c>
      <c r="M341" s="78">
        <v>5.7500000000000002E-2</v>
      </c>
      <c r="N341" s="78">
        <v>5.5800000000000002E-2</v>
      </c>
      <c r="O341" s="77">
        <v>78043.34</v>
      </c>
      <c r="P341" s="77">
        <v>101.06519174115317</v>
      </c>
      <c r="Q341" s="77">
        <v>0</v>
      </c>
      <c r="R341" s="77">
        <v>307.31141605297398</v>
      </c>
      <c r="S341" s="78">
        <v>1E-4</v>
      </c>
      <c r="T341" s="78">
        <v>2.8999999999999998E-3</v>
      </c>
      <c r="U341" s="78">
        <v>5.0000000000000001E-4</v>
      </c>
    </row>
    <row r="342" spans="2:21">
      <c r="B342" t="s">
        <v>1307</v>
      </c>
      <c r="C342" t="s">
        <v>1308</v>
      </c>
      <c r="D342" t="s">
        <v>123</v>
      </c>
      <c r="E342" t="s">
        <v>1077</v>
      </c>
      <c r="F342" t="s">
        <v>1309</v>
      </c>
      <c r="G342" t="s">
        <v>1134</v>
      </c>
      <c r="H342" t="s">
        <v>1310</v>
      </c>
      <c r="I342" t="s">
        <v>352</v>
      </c>
      <c r="J342" t="s">
        <v>268</v>
      </c>
      <c r="K342" s="77">
        <v>3.2</v>
      </c>
      <c r="L342" t="s">
        <v>110</v>
      </c>
      <c r="M342" s="78">
        <v>3.6299999999999999E-2</v>
      </c>
      <c r="N342" s="78">
        <v>0.39610000000000001</v>
      </c>
      <c r="O342" s="77">
        <v>80376.86</v>
      </c>
      <c r="P342" s="77">
        <v>36.003000037324185</v>
      </c>
      <c r="Q342" s="77">
        <v>0</v>
      </c>
      <c r="R342" s="77">
        <v>112.748550942064</v>
      </c>
      <c r="S342" s="78">
        <v>2.0000000000000001E-4</v>
      </c>
      <c r="T342" s="78">
        <v>1.1000000000000001E-3</v>
      </c>
      <c r="U342" s="78">
        <v>2.0000000000000001E-4</v>
      </c>
    </row>
    <row r="343" spans="2:21">
      <c r="B343" t="s">
        <v>1311</v>
      </c>
      <c r="C343" t="s">
        <v>1312</v>
      </c>
      <c r="D343" t="s">
        <v>123</v>
      </c>
      <c r="E343" t="s">
        <v>1077</v>
      </c>
      <c r="F343" t="s">
        <v>1313</v>
      </c>
      <c r="G343" t="s">
        <v>1260</v>
      </c>
      <c r="H343" t="s">
        <v>1314</v>
      </c>
      <c r="I343" t="s">
        <v>216</v>
      </c>
      <c r="J343" t="s">
        <v>599</v>
      </c>
      <c r="K343" s="77">
        <v>6.79</v>
      </c>
      <c r="L343" t="s">
        <v>106</v>
      </c>
      <c r="M343" s="78">
        <v>0.04</v>
      </c>
      <c r="N343" s="78">
        <v>5.8000000000000003E-2</v>
      </c>
      <c r="O343" s="77">
        <v>99174.68</v>
      </c>
      <c r="P343" s="77">
        <v>87.081666633055931</v>
      </c>
      <c r="Q343" s="77">
        <v>0</v>
      </c>
      <c r="R343" s="77">
        <v>309.69758970009201</v>
      </c>
      <c r="S343" s="78">
        <v>2.0000000000000001E-4</v>
      </c>
      <c r="T343" s="78">
        <v>2.8999999999999998E-3</v>
      </c>
      <c r="U343" s="78">
        <v>5.0000000000000001E-4</v>
      </c>
    </row>
    <row r="344" spans="2:21">
      <c r="B344" t="s">
        <v>1315</v>
      </c>
      <c r="C344" t="s">
        <v>1316</v>
      </c>
      <c r="D344" t="s">
        <v>123</v>
      </c>
      <c r="E344" t="s">
        <v>1077</v>
      </c>
      <c r="F344" t="s">
        <v>1317</v>
      </c>
      <c r="G344" t="s">
        <v>1273</v>
      </c>
      <c r="H344" t="s">
        <v>1314</v>
      </c>
      <c r="I344" t="s">
        <v>216</v>
      </c>
      <c r="J344" t="s">
        <v>1140</v>
      </c>
      <c r="K344" s="77">
        <v>7.56</v>
      </c>
      <c r="L344" t="s">
        <v>106</v>
      </c>
      <c r="M344" s="78">
        <v>3.2500000000000001E-2</v>
      </c>
      <c r="N344" s="78">
        <v>5.7700000000000001E-2</v>
      </c>
      <c r="O344" s="77">
        <v>12964.01</v>
      </c>
      <c r="P344" s="77">
        <v>82.429666505965358</v>
      </c>
      <c r="Q344" s="77">
        <v>0</v>
      </c>
      <c r="R344" s="77">
        <v>38.3206780887568</v>
      </c>
      <c r="S344" s="78">
        <v>0</v>
      </c>
      <c r="T344" s="78">
        <v>4.0000000000000002E-4</v>
      </c>
      <c r="U344" s="78">
        <v>1E-4</v>
      </c>
    </row>
    <row r="345" spans="2:21">
      <c r="B345" t="s">
        <v>1318</v>
      </c>
      <c r="C345" t="s">
        <v>1319</v>
      </c>
      <c r="D345" t="s">
        <v>123</v>
      </c>
      <c r="E345" t="s">
        <v>1077</v>
      </c>
      <c r="F345" t="s">
        <v>1317</v>
      </c>
      <c r="G345" t="s">
        <v>1273</v>
      </c>
      <c r="H345" t="s">
        <v>1310</v>
      </c>
      <c r="I345" t="s">
        <v>352</v>
      </c>
      <c r="J345" t="s">
        <v>368</v>
      </c>
      <c r="K345" s="77">
        <v>5.67</v>
      </c>
      <c r="L345" t="s">
        <v>106</v>
      </c>
      <c r="M345" s="78">
        <v>4.4999999999999998E-2</v>
      </c>
      <c r="N345" s="78">
        <v>5.7500000000000002E-2</v>
      </c>
      <c r="O345" s="77">
        <v>70264.929999999993</v>
      </c>
      <c r="P345" s="77">
        <v>94.913178045149891</v>
      </c>
      <c r="Q345" s="77">
        <v>0</v>
      </c>
      <c r="R345" s="77">
        <v>239.15277171752101</v>
      </c>
      <c r="S345" s="78">
        <v>0</v>
      </c>
      <c r="T345" s="78">
        <v>2.2000000000000001E-3</v>
      </c>
      <c r="U345" s="78">
        <v>4.0000000000000002E-4</v>
      </c>
    </row>
    <row r="346" spans="2:21">
      <c r="B346" t="s">
        <v>1320</v>
      </c>
      <c r="C346" t="s">
        <v>1321</v>
      </c>
      <c r="D346" t="s">
        <v>123</v>
      </c>
      <c r="E346" t="s">
        <v>1077</v>
      </c>
      <c r="F346" t="s">
        <v>1272</v>
      </c>
      <c r="G346" t="s">
        <v>1273</v>
      </c>
      <c r="H346" t="s">
        <v>1322</v>
      </c>
      <c r="I346" t="s">
        <v>209</v>
      </c>
      <c r="J346" t="s">
        <v>724</v>
      </c>
      <c r="K346" s="77">
        <v>3.79</v>
      </c>
      <c r="L346" t="s">
        <v>106</v>
      </c>
      <c r="M346" s="78">
        <v>5.5E-2</v>
      </c>
      <c r="N346" s="78">
        <v>8.7900000000000006E-2</v>
      </c>
      <c r="O346" s="77">
        <v>18149.61</v>
      </c>
      <c r="P346" s="77">
        <v>88.405833436641345</v>
      </c>
      <c r="Q346" s="77">
        <v>0</v>
      </c>
      <c r="R346" s="77">
        <v>57.538495953796001</v>
      </c>
      <c r="S346" s="78">
        <v>0</v>
      </c>
      <c r="T346" s="78">
        <v>5.0000000000000001E-4</v>
      </c>
      <c r="U346" s="78">
        <v>1E-4</v>
      </c>
    </row>
    <row r="347" spans="2:21">
      <c r="B347" t="s">
        <v>1323</v>
      </c>
      <c r="C347" t="s">
        <v>1324</v>
      </c>
      <c r="D347" t="s">
        <v>123</v>
      </c>
      <c r="E347" t="s">
        <v>1077</v>
      </c>
      <c r="F347" t="s">
        <v>1325</v>
      </c>
      <c r="G347" t="s">
        <v>1326</v>
      </c>
      <c r="H347" t="s">
        <v>1310</v>
      </c>
      <c r="I347" t="s">
        <v>352</v>
      </c>
      <c r="J347" t="s">
        <v>430</v>
      </c>
      <c r="K347" s="77">
        <v>7.18</v>
      </c>
      <c r="L347" t="s">
        <v>106</v>
      </c>
      <c r="M347" s="78">
        <v>6.0999999999999999E-2</v>
      </c>
      <c r="N347" s="78">
        <v>6.5699999999999995E-2</v>
      </c>
      <c r="O347" s="77">
        <v>64820.05</v>
      </c>
      <c r="P347" s="77">
        <v>95.329722234864064</v>
      </c>
      <c r="Q347" s="77">
        <v>0</v>
      </c>
      <c r="R347" s="77">
        <v>221.58888619235501</v>
      </c>
      <c r="S347" s="78">
        <v>0</v>
      </c>
      <c r="T347" s="78">
        <v>2.0999999999999999E-3</v>
      </c>
      <c r="U347" s="78">
        <v>2.9999999999999997E-4</v>
      </c>
    </row>
    <row r="348" spans="2:21">
      <c r="B348" t="s">
        <v>1327</v>
      </c>
      <c r="C348" t="s">
        <v>1328</v>
      </c>
      <c r="D348" t="s">
        <v>123</v>
      </c>
      <c r="E348" t="s">
        <v>1077</v>
      </c>
      <c r="F348" t="s">
        <v>1329</v>
      </c>
      <c r="G348" t="s">
        <v>1176</v>
      </c>
      <c r="H348" t="s">
        <v>1310</v>
      </c>
      <c r="I348" t="s">
        <v>352</v>
      </c>
      <c r="J348" t="s">
        <v>344</v>
      </c>
      <c r="K348" s="77">
        <v>3.81</v>
      </c>
      <c r="L348" t="s">
        <v>106</v>
      </c>
      <c r="M348" s="78">
        <v>7.3499999999999996E-2</v>
      </c>
      <c r="N348" s="78">
        <v>6.5500000000000003E-2</v>
      </c>
      <c r="O348" s="77">
        <v>41484.83</v>
      </c>
      <c r="P348" s="77">
        <v>105.13283323470317</v>
      </c>
      <c r="Q348" s="77">
        <v>0</v>
      </c>
      <c r="R348" s="77">
        <v>156.40043922977799</v>
      </c>
      <c r="S348" s="78">
        <v>0</v>
      </c>
      <c r="T348" s="78">
        <v>1.5E-3</v>
      </c>
      <c r="U348" s="78">
        <v>2.0000000000000001E-4</v>
      </c>
    </row>
    <row r="349" spans="2:21">
      <c r="B349" t="s">
        <v>1330</v>
      </c>
      <c r="C349" t="s">
        <v>1331</v>
      </c>
      <c r="D349" t="s">
        <v>123</v>
      </c>
      <c r="E349" t="s">
        <v>1077</v>
      </c>
      <c r="F349" t="s">
        <v>1332</v>
      </c>
      <c r="G349" t="s">
        <v>1176</v>
      </c>
      <c r="H349" t="s">
        <v>1314</v>
      </c>
      <c r="I349" t="s">
        <v>216</v>
      </c>
      <c r="J349" t="s">
        <v>372</v>
      </c>
      <c r="K349" s="77">
        <v>5.98</v>
      </c>
      <c r="L349" t="s">
        <v>106</v>
      </c>
      <c r="M349" s="78">
        <v>3.7499999999999999E-2</v>
      </c>
      <c r="N349" s="78">
        <v>5.96E-2</v>
      </c>
      <c r="O349" s="77">
        <v>62227.25</v>
      </c>
      <c r="P349" s="77">
        <v>86.502583321615532</v>
      </c>
      <c r="Q349" s="77">
        <v>0</v>
      </c>
      <c r="R349" s="77">
        <v>193.02784910508001</v>
      </c>
      <c r="S349" s="78">
        <v>2.0000000000000001E-4</v>
      </c>
      <c r="T349" s="78">
        <v>1.8E-3</v>
      </c>
      <c r="U349" s="78">
        <v>2.9999999999999997E-4</v>
      </c>
    </row>
    <row r="350" spans="2:21">
      <c r="B350" t="s">
        <v>1333</v>
      </c>
      <c r="C350" t="s">
        <v>1334</v>
      </c>
      <c r="D350" t="s">
        <v>123</v>
      </c>
      <c r="E350" t="s">
        <v>1077</v>
      </c>
      <c r="F350" t="s">
        <v>1335</v>
      </c>
      <c r="G350" t="s">
        <v>1203</v>
      </c>
      <c r="H350" t="s">
        <v>1310</v>
      </c>
      <c r="I350" t="s">
        <v>352</v>
      </c>
      <c r="J350" t="s">
        <v>835</v>
      </c>
      <c r="K350" s="77">
        <v>6.76</v>
      </c>
      <c r="L350" t="s">
        <v>106</v>
      </c>
      <c r="M350" s="78">
        <v>0.04</v>
      </c>
      <c r="N350" s="78">
        <v>5.91E-2</v>
      </c>
      <c r="O350" s="77">
        <v>81673.259999999995</v>
      </c>
      <c r="P350" s="77">
        <v>88.275555563718157</v>
      </c>
      <c r="Q350" s="77">
        <v>0</v>
      </c>
      <c r="R350" s="77">
        <v>258.541721107032</v>
      </c>
      <c r="S350" s="78">
        <v>1E-4</v>
      </c>
      <c r="T350" s="78">
        <v>2.3999999999999998E-3</v>
      </c>
      <c r="U350" s="78">
        <v>4.0000000000000002E-4</v>
      </c>
    </row>
    <row r="351" spans="2:21">
      <c r="B351" t="s">
        <v>1336</v>
      </c>
      <c r="C351" t="s">
        <v>1337</v>
      </c>
      <c r="D351" t="s">
        <v>123</v>
      </c>
      <c r="E351" t="s">
        <v>1077</v>
      </c>
      <c r="F351" t="s">
        <v>1338</v>
      </c>
      <c r="G351" t="s">
        <v>1339</v>
      </c>
      <c r="H351" t="s">
        <v>1310</v>
      </c>
      <c r="I351" t="s">
        <v>352</v>
      </c>
      <c r="J351" t="s">
        <v>599</v>
      </c>
      <c r="K351" s="77">
        <v>5.38</v>
      </c>
      <c r="L351" t="s">
        <v>106</v>
      </c>
      <c r="M351" s="78">
        <v>3.7499999999999999E-2</v>
      </c>
      <c r="N351" s="78">
        <v>5.8400000000000001E-2</v>
      </c>
      <c r="O351" s="77">
        <v>77784.06</v>
      </c>
      <c r="P351" s="77">
        <v>90.081583309228066</v>
      </c>
      <c r="Q351" s="77">
        <v>0</v>
      </c>
      <c r="R351" s="77">
        <v>251.267838537377</v>
      </c>
      <c r="S351" s="78">
        <v>1E-4</v>
      </c>
      <c r="T351" s="78">
        <v>2.3999999999999998E-3</v>
      </c>
      <c r="U351" s="78">
        <v>4.0000000000000002E-4</v>
      </c>
    </row>
    <row r="352" spans="2:21">
      <c r="B352" t="s">
        <v>1340</v>
      </c>
      <c r="C352" t="s">
        <v>1341</v>
      </c>
      <c r="D352" t="s">
        <v>123</v>
      </c>
      <c r="E352" t="s">
        <v>1077</v>
      </c>
      <c r="F352" t="s">
        <v>1342</v>
      </c>
      <c r="G352" t="s">
        <v>811</v>
      </c>
      <c r="H352" t="s">
        <v>1310</v>
      </c>
      <c r="I352" t="s">
        <v>352</v>
      </c>
      <c r="J352" t="s">
        <v>278</v>
      </c>
      <c r="K352" s="77">
        <v>4.93</v>
      </c>
      <c r="L352" t="s">
        <v>110</v>
      </c>
      <c r="M352" s="78">
        <v>7.8799999999999995E-2</v>
      </c>
      <c r="N352" s="78">
        <v>9.6600000000000005E-2</v>
      </c>
      <c r="O352" s="77">
        <v>77265.5</v>
      </c>
      <c r="P352" s="77">
        <v>90.826125004044499</v>
      </c>
      <c r="Q352" s="77">
        <v>0</v>
      </c>
      <c r="R352" s="77">
        <v>273.42463891196297</v>
      </c>
      <c r="S352" s="78">
        <v>1E-4</v>
      </c>
      <c r="T352" s="78">
        <v>2.5999999999999999E-3</v>
      </c>
      <c r="U352" s="78">
        <v>4.0000000000000002E-4</v>
      </c>
    </row>
    <row r="353" spans="2:21">
      <c r="B353" t="s">
        <v>1343</v>
      </c>
      <c r="C353" t="s">
        <v>1344</v>
      </c>
      <c r="D353" t="s">
        <v>123</v>
      </c>
      <c r="E353" t="s">
        <v>1077</v>
      </c>
      <c r="F353" t="s">
        <v>1345</v>
      </c>
      <c r="G353" t="s">
        <v>1220</v>
      </c>
      <c r="H353" t="s">
        <v>1314</v>
      </c>
      <c r="I353" t="s">
        <v>216</v>
      </c>
      <c r="J353" t="s">
        <v>278</v>
      </c>
      <c r="K353" s="77">
        <v>5.89</v>
      </c>
      <c r="L353" t="s">
        <v>110</v>
      </c>
      <c r="M353" s="78">
        <v>6.1400000000000003E-2</v>
      </c>
      <c r="N353" s="78">
        <v>6.6699999999999995E-2</v>
      </c>
      <c r="O353" s="77">
        <v>25928.02</v>
      </c>
      <c r="P353" s="77">
        <v>97.365876600681389</v>
      </c>
      <c r="Q353" s="77">
        <v>0</v>
      </c>
      <c r="R353" s="77">
        <v>98.359740269938797</v>
      </c>
      <c r="S353" s="78">
        <v>0</v>
      </c>
      <c r="T353" s="78">
        <v>8.9999999999999998E-4</v>
      </c>
      <c r="U353" s="78">
        <v>1E-4</v>
      </c>
    </row>
    <row r="354" spans="2:21">
      <c r="B354" t="s">
        <v>1346</v>
      </c>
      <c r="C354" t="s">
        <v>1347</v>
      </c>
      <c r="D354" t="s">
        <v>123</v>
      </c>
      <c r="E354" t="s">
        <v>1077</v>
      </c>
      <c r="F354" t="s">
        <v>1348</v>
      </c>
      <c r="G354" t="s">
        <v>1220</v>
      </c>
      <c r="H354" t="s">
        <v>1314</v>
      </c>
      <c r="I354" t="s">
        <v>216</v>
      </c>
      <c r="J354" t="s">
        <v>344</v>
      </c>
      <c r="K354" s="77">
        <v>4.5599999999999996</v>
      </c>
      <c r="L354" t="s">
        <v>110</v>
      </c>
      <c r="M354" s="78">
        <v>7.1300000000000002E-2</v>
      </c>
      <c r="N354" s="78">
        <v>6.6400000000000001E-2</v>
      </c>
      <c r="O354" s="77">
        <v>77784.06</v>
      </c>
      <c r="P354" s="77">
        <v>103.98410960163316</v>
      </c>
      <c r="Q354" s="77">
        <v>0</v>
      </c>
      <c r="R354" s="77">
        <v>315.13658695532899</v>
      </c>
      <c r="S354" s="78">
        <v>1E-4</v>
      </c>
      <c r="T354" s="78">
        <v>2.8999999999999998E-3</v>
      </c>
      <c r="U354" s="78">
        <v>5.0000000000000001E-4</v>
      </c>
    </row>
    <row r="355" spans="2:21">
      <c r="B355" t="s">
        <v>1349</v>
      </c>
      <c r="C355" t="s">
        <v>1350</v>
      </c>
      <c r="D355" t="s">
        <v>123</v>
      </c>
      <c r="E355" t="s">
        <v>1077</v>
      </c>
      <c r="F355" t="s">
        <v>1351</v>
      </c>
      <c r="G355" t="s">
        <v>1113</v>
      </c>
      <c r="H355" t="s">
        <v>1314</v>
      </c>
      <c r="I355" t="s">
        <v>216</v>
      </c>
      <c r="J355" t="s">
        <v>334</v>
      </c>
      <c r="K355" s="77">
        <v>2.81</v>
      </c>
      <c r="L355" t="s">
        <v>106</v>
      </c>
      <c r="M355" s="78">
        <v>4.3799999999999999E-2</v>
      </c>
      <c r="N355" s="78">
        <v>6.08E-2</v>
      </c>
      <c r="O355" s="77">
        <v>38892.03</v>
      </c>
      <c r="P355" s="77">
        <v>95.917208265035569</v>
      </c>
      <c r="Q355" s="77">
        <v>0</v>
      </c>
      <c r="R355" s="77">
        <v>133.77267979717001</v>
      </c>
      <c r="S355" s="78">
        <v>0</v>
      </c>
      <c r="T355" s="78">
        <v>1.2999999999999999E-3</v>
      </c>
      <c r="U355" s="78">
        <v>2.0000000000000001E-4</v>
      </c>
    </row>
    <row r="356" spans="2:21">
      <c r="B356" t="s">
        <v>1352</v>
      </c>
      <c r="C356" t="s">
        <v>1353</v>
      </c>
      <c r="D356" t="s">
        <v>123</v>
      </c>
      <c r="E356" t="s">
        <v>1077</v>
      </c>
      <c r="F356" t="s">
        <v>1354</v>
      </c>
      <c r="G356" t="s">
        <v>1161</v>
      </c>
      <c r="H356" t="s">
        <v>1355</v>
      </c>
      <c r="I356" t="s">
        <v>352</v>
      </c>
      <c r="J356" t="s">
        <v>835</v>
      </c>
      <c r="K356" s="77">
        <v>6.7</v>
      </c>
      <c r="L356" t="s">
        <v>106</v>
      </c>
      <c r="M356" s="78">
        <v>3.7499999999999999E-2</v>
      </c>
      <c r="N356" s="78">
        <v>6.1100000000000002E-2</v>
      </c>
      <c r="O356" s="77">
        <v>82969.66</v>
      </c>
      <c r="P356" s="77">
        <v>84.28800003013157</v>
      </c>
      <c r="Q356" s="77">
        <v>0</v>
      </c>
      <c r="R356" s="77">
        <v>250.78141282623901</v>
      </c>
      <c r="S356" s="78">
        <v>1E-4</v>
      </c>
      <c r="T356" s="78">
        <v>2.3E-3</v>
      </c>
      <c r="U356" s="78">
        <v>4.0000000000000002E-4</v>
      </c>
    </row>
    <row r="357" spans="2:21">
      <c r="B357" t="s">
        <v>1356</v>
      </c>
      <c r="C357" t="s">
        <v>1357</v>
      </c>
      <c r="D357" t="s">
        <v>123</v>
      </c>
      <c r="E357" t="s">
        <v>1077</v>
      </c>
      <c r="F357" t="s">
        <v>1358</v>
      </c>
      <c r="G357" t="s">
        <v>1161</v>
      </c>
      <c r="H357" t="s">
        <v>1355</v>
      </c>
      <c r="I357" t="s">
        <v>352</v>
      </c>
      <c r="J357" t="s">
        <v>306</v>
      </c>
      <c r="K357" s="77">
        <v>5.14</v>
      </c>
      <c r="L357" t="s">
        <v>106</v>
      </c>
      <c r="M357" s="78">
        <v>5.8799999999999998E-2</v>
      </c>
      <c r="N357" s="78">
        <v>6.3200000000000006E-2</v>
      </c>
      <c r="O357" s="77">
        <v>7778.41</v>
      </c>
      <c r="P357" s="77">
        <v>98.132013856302251</v>
      </c>
      <c r="Q357" s="77">
        <v>0</v>
      </c>
      <c r="R357" s="77">
        <v>27.372333819093999</v>
      </c>
      <c r="S357" s="78">
        <v>0</v>
      </c>
      <c r="T357" s="78">
        <v>2.9999999999999997E-4</v>
      </c>
      <c r="U357" s="78">
        <v>0</v>
      </c>
    </row>
    <row r="358" spans="2:21">
      <c r="B358" t="s">
        <v>1359</v>
      </c>
      <c r="C358" t="s">
        <v>1360</v>
      </c>
      <c r="D358" t="s">
        <v>123</v>
      </c>
      <c r="E358" t="s">
        <v>1077</v>
      </c>
      <c r="F358" t="s">
        <v>1361</v>
      </c>
      <c r="G358" t="s">
        <v>1195</v>
      </c>
      <c r="H358" t="s">
        <v>1355</v>
      </c>
      <c r="I358" t="s">
        <v>352</v>
      </c>
      <c r="J358" t="s">
        <v>532</v>
      </c>
      <c r="K358" s="77">
        <v>4.51</v>
      </c>
      <c r="L358" t="s">
        <v>106</v>
      </c>
      <c r="M358" s="78">
        <v>4.6300000000000001E-2</v>
      </c>
      <c r="N358" s="78">
        <v>6.1100000000000002E-2</v>
      </c>
      <c r="O358" s="77">
        <v>64827.83</v>
      </c>
      <c r="P358" s="77">
        <v>92.839375036153456</v>
      </c>
      <c r="Q358" s="77">
        <v>0</v>
      </c>
      <c r="R358" s="77">
        <v>215.82610746629899</v>
      </c>
      <c r="S358" s="78">
        <v>1E-4</v>
      </c>
      <c r="T358" s="78">
        <v>2E-3</v>
      </c>
      <c r="U358" s="78">
        <v>2.9999999999999997E-4</v>
      </c>
    </row>
    <row r="359" spans="2:21">
      <c r="B359" t="s">
        <v>1362</v>
      </c>
      <c r="C359" t="s">
        <v>1363</v>
      </c>
      <c r="D359" t="s">
        <v>123</v>
      </c>
      <c r="E359" t="s">
        <v>1077</v>
      </c>
      <c r="F359" t="s">
        <v>1364</v>
      </c>
      <c r="G359" t="s">
        <v>1117</v>
      </c>
      <c r="H359" t="s">
        <v>1355</v>
      </c>
      <c r="I359" t="s">
        <v>352</v>
      </c>
      <c r="J359" t="s">
        <v>278</v>
      </c>
      <c r="K359" s="77">
        <v>4.1900000000000004</v>
      </c>
      <c r="L359" t="s">
        <v>106</v>
      </c>
      <c r="M359" s="78">
        <v>6.3799999999999996E-2</v>
      </c>
      <c r="N359" s="78">
        <v>5.7700000000000001E-2</v>
      </c>
      <c r="O359" s="77">
        <v>72598.460000000006</v>
      </c>
      <c r="P359" s="77">
        <v>102.02274999827804</v>
      </c>
      <c r="Q359" s="77">
        <v>0</v>
      </c>
      <c r="R359" s="77">
        <v>265.60406601936199</v>
      </c>
      <c r="S359" s="78">
        <v>1E-4</v>
      </c>
      <c r="T359" s="78">
        <v>2.5000000000000001E-3</v>
      </c>
      <c r="U359" s="78">
        <v>4.0000000000000002E-4</v>
      </c>
    </row>
    <row r="360" spans="2:21">
      <c r="B360" t="s">
        <v>1365</v>
      </c>
      <c r="C360" t="s">
        <v>1366</v>
      </c>
      <c r="D360" t="s">
        <v>123</v>
      </c>
      <c r="E360" t="s">
        <v>1077</v>
      </c>
      <c r="F360" t="s">
        <v>1367</v>
      </c>
      <c r="G360" t="s">
        <v>1199</v>
      </c>
      <c r="H360" t="s">
        <v>812</v>
      </c>
      <c r="I360" t="s">
        <v>216</v>
      </c>
      <c r="J360" t="s">
        <v>724</v>
      </c>
      <c r="K360" s="77">
        <v>2.66</v>
      </c>
      <c r="L360" t="s">
        <v>110</v>
      </c>
      <c r="M360" s="78">
        <v>0.05</v>
      </c>
      <c r="N360" s="78">
        <v>8.0299999999999996E-2</v>
      </c>
      <c r="O360" s="77">
        <v>25928.02</v>
      </c>
      <c r="P360" s="77">
        <v>92.926808224461453</v>
      </c>
      <c r="Q360" s="77">
        <v>0</v>
      </c>
      <c r="R360" s="77">
        <v>93.875360035617206</v>
      </c>
      <c r="S360" s="78">
        <v>0</v>
      </c>
      <c r="T360" s="78">
        <v>8.9999999999999998E-4</v>
      </c>
      <c r="U360" s="78">
        <v>1E-4</v>
      </c>
    </row>
    <row r="361" spans="2:21">
      <c r="B361" t="s">
        <v>1368</v>
      </c>
      <c r="C361" t="s">
        <v>1369</v>
      </c>
      <c r="D361" t="s">
        <v>123</v>
      </c>
      <c r="E361" t="s">
        <v>1077</v>
      </c>
      <c r="F361" t="s">
        <v>1370</v>
      </c>
      <c r="G361" t="s">
        <v>1199</v>
      </c>
      <c r="H361" t="s">
        <v>812</v>
      </c>
      <c r="I361" t="s">
        <v>216</v>
      </c>
      <c r="J361" t="s">
        <v>724</v>
      </c>
      <c r="K361" s="77">
        <v>2.6</v>
      </c>
      <c r="L361" t="s">
        <v>113</v>
      </c>
      <c r="M361" s="78">
        <v>0.06</v>
      </c>
      <c r="N361" s="78">
        <v>0.1038</v>
      </c>
      <c r="O361" s="77">
        <v>61449.41</v>
      </c>
      <c r="P361" s="77">
        <v>89.663666718199664</v>
      </c>
      <c r="Q361" s="77">
        <v>0</v>
      </c>
      <c r="R361" s="77">
        <v>243.873856611467</v>
      </c>
      <c r="S361" s="78">
        <v>0</v>
      </c>
      <c r="T361" s="78">
        <v>2.3E-3</v>
      </c>
      <c r="U361" s="78">
        <v>4.0000000000000002E-4</v>
      </c>
    </row>
    <row r="362" spans="2:21">
      <c r="B362" t="s">
        <v>1371</v>
      </c>
      <c r="C362" t="s">
        <v>1372</v>
      </c>
      <c r="D362" t="s">
        <v>123</v>
      </c>
      <c r="E362" t="s">
        <v>1077</v>
      </c>
      <c r="F362" t="s">
        <v>1206</v>
      </c>
      <c r="G362" t="s">
        <v>1117</v>
      </c>
      <c r="H362" t="s">
        <v>1355</v>
      </c>
      <c r="I362" t="s">
        <v>352</v>
      </c>
      <c r="J362" t="s">
        <v>457</v>
      </c>
      <c r="K362" s="77">
        <v>1.8</v>
      </c>
      <c r="L362" t="s">
        <v>106</v>
      </c>
      <c r="M362" s="78">
        <v>4.2500000000000003E-2</v>
      </c>
      <c r="N362" s="78">
        <v>7.6799999999999993E-2</v>
      </c>
      <c r="O362" s="77">
        <v>57041.64</v>
      </c>
      <c r="P362" s="77">
        <v>94.699055564320886</v>
      </c>
      <c r="Q362" s="77">
        <v>0</v>
      </c>
      <c r="R362" s="77">
        <v>193.708169169222</v>
      </c>
      <c r="S362" s="78">
        <v>1E-4</v>
      </c>
      <c r="T362" s="78">
        <v>1.8E-3</v>
      </c>
      <c r="U362" s="78">
        <v>2.9999999999999997E-4</v>
      </c>
    </row>
    <row r="363" spans="2:21">
      <c r="B363" t="s">
        <v>1373</v>
      </c>
      <c r="C363" t="s">
        <v>1374</v>
      </c>
      <c r="D363" t="s">
        <v>123</v>
      </c>
      <c r="E363" t="s">
        <v>1077</v>
      </c>
      <c r="F363" t="s">
        <v>1375</v>
      </c>
      <c r="G363" t="s">
        <v>1273</v>
      </c>
      <c r="H363" t="s">
        <v>1355</v>
      </c>
      <c r="I363" t="s">
        <v>352</v>
      </c>
      <c r="J363" t="s">
        <v>543</v>
      </c>
      <c r="K363" s="77">
        <v>4.54</v>
      </c>
      <c r="L363" t="s">
        <v>106</v>
      </c>
      <c r="M363" s="78">
        <v>5.1299999999999998E-2</v>
      </c>
      <c r="N363" s="78">
        <v>6.1600000000000002E-2</v>
      </c>
      <c r="O363" s="77">
        <v>92477.47</v>
      </c>
      <c r="P363" s="77">
        <v>95.66179165033374</v>
      </c>
      <c r="Q363" s="77">
        <v>0</v>
      </c>
      <c r="R363" s="77">
        <v>317.23765836419102</v>
      </c>
      <c r="S363" s="78">
        <v>2.0000000000000001E-4</v>
      </c>
      <c r="T363" s="78">
        <v>3.0000000000000001E-3</v>
      </c>
      <c r="U363" s="78">
        <v>5.0000000000000001E-4</v>
      </c>
    </row>
    <row r="364" spans="2:21">
      <c r="B364" t="s">
        <v>1376</v>
      </c>
      <c r="C364" t="s">
        <v>1377</v>
      </c>
      <c r="D364" t="s">
        <v>123</v>
      </c>
      <c r="E364" t="s">
        <v>1077</v>
      </c>
      <c r="F364" t="s">
        <v>810</v>
      </c>
      <c r="G364" t="s">
        <v>811</v>
      </c>
      <c r="H364" t="s">
        <v>812</v>
      </c>
      <c r="I364" t="s">
        <v>216</v>
      </c>
      <c r="J364" t="s">
        <v>636</v>
      </c>
      <c r="K364" s="77">
        <v>4.07</v>
      </c>
      <c r="L364" t="s">
        <v>113</v>
      </c>
      <c r="M364" s="78">
        <v>8.5000000000000006E-2</v>
      </c>
      <c r="N364" s="78">
        <v>0.1024</v>
      </c>
      <c r="O364" s="77">
        <v>25928.02</v>
      </c>
      <c r="P364" s="77">
        <v>90.914863028492135</v>
      </c>
      <c r="Q364" s="77">
        <v>0</v>
      </c>
      <c r="R364" s="77">
        <v>104.33626252896801</v>
      </c>
      <c r="S364" s="78">
        <v>0</v>
      </c>
      <c r="T364" s="78">
        <v>1E-3</v>
      </c>
      <c r="U364" s="78">
        <v>2.0000000000000001E-4</v>
      </c>
    </row>
    <row r="365" spans="2:21">
      <c r="B365" t="s">
        <v>1378</v>
      </c>
      <c r="C365" t="s">
        <v>1379</v>
      </c>
      <c r="D365" t="s">
        <v>123</v>
      </c>
      <c r="E365" t="s">
        <v>1077</v>
      </c>
      <c r="F365" t="s">
        <v>1380</v>
      </c>
      <c r="G365" t="s">
        <v>1289</v>
      </c>
      <c r="H365" t="s">
        <v>1355</v>
      </c>
      <c r="I365" t="s">
        <v>352</v>
      </c>
      <c r="J365" t="s">
        <v>427</v>
      </c>
      <c r="K365" s="77">
        <v>6.26</v>
      </c>
      <c r="L365" t="s">
        <v>106</v>
      </c>
      <c r="M365" s="78">
        <v>4.1300000000000003E-2</v>
      </c>
      <c r="N365" s="78">
        <v>6.3700000000000007E-2</v>
      </c>
      <c r="O365" s="77">
        <v>83037.08</v>
      </c>
      <c r="P365" s="77">
        <v>85.447041715339765</v>
      </c>
      <c r="Q365" s="77">
        <v>0</v>
      </c>
      <c r="R365" s="77">
        <v>254.436483995065</v>
      </c>
      <c r="S365" s="78">
        <v>2.0000000000000001E-4</v>
      </c>
      <c r="T365" s="78">
        <v>2.3999999999999998E-3</v>
      </c>
      <c r="U365" s="78">
        <v>4.0000000000000002E-4</v>
      </c>
    </row>
    <row r="366" spans="2:21">
      <c r="B366" t="s">
        <v>1381</v>
      </c>
      <c r="C366" t="s">
        <v>1382</v>
      </c>
      <c r="D366" t="s">
        <v>123</v>
      </c>
      <c r="E366" t="s">
        <v>1077</v>
      </c>
      <c r="F366" t="s">
        <v>1383</v>
      </c>
      <c r="G366" t="s">
        <v>1117</v>
      </c>
      <c r="H366" t="s">
        <v>1355</v>
      </c>
      <c r="I366" t="s">
        <v>352</v>
      </c>
      <c r="J366" t="s">
        <v>724</v>
      </c>
      <c r="K366" s="77">
        <v>3.35</v>
      </c>
      <c r="L366" t="s">
        <v>106</v>
      </c>
      <c r="M366" s="78">
        <v>6.88E-2</v>
      </c>
      <c r="N366" s="78">
        <v>6.0999999999999999E-2</v>
      </c>
      <c r="O366" s="77">
        <v>64820.05</v>
      </c>
      <c r="P366" s="77">
        <v>103.31029170603848</v>
      </c>
      <c r="Q366" s="77">
        <v>0</v>
      </c>
      <c r="R366" s="77">
        <v>240.13929690205401</v>
      </c>
      <c r="S366" s="78">
        <v>1E-4</v>
      </c>
      <c r="T366" s="78">
        <v>2.2000000000000001E-3</v>
      </c>
      <c r="U366" s="78">
        <v>4.0000000000000002E-4</v>
      </c>
    </row>
    <row r="367" spans="2:21">
      <c r="B367" t="s">
        <v>1384</v>
      </c>
      <c r="C367" t="s">
        <v>1385</v>
      </c>
      <c r="D367" t="s">
        <v>123</v>
      </c>
      <c r="E367" t="s">
        <v>1077</v>
      </c>
      <c r="F367" t="s">
        <v>1386</v>
      </c>
      <c r="G367" t="s">
        <v>1289</v>
      </c>
      <c r="H367" t="s">
        <v>1355</v>
      </c>
      <c r="I367" t="s">
        <v>352</v>
      </c>
      <c r="J367" t="s">
        <v>253</v>
      </c>
      <c r="K367" s="77">
        <v>4.72</v>
      </c>
      <c r="L367" t="s">
        <v>106</v>
      </c>
      <c r="M367" s="78">
        <v>0.04</v>
      </c>
      <c r="N367" s="78">
        <v>7.17E-2</v>
      </c>
      <c r="O367" s="77">
        <v>38892.03</v>
      </c>
      <c r="P367" s="77">
        <v>85.026333461894097</v>
      </c>
      <c r="Q367" s="77">
        <v>0</v>
      </c>
      <c r="R367" s="77">
        <v>118.58352308478899</v>
      </c>
      <c r="S367" s="78">
        <v>0</v>
      </c>
      <c r="T367" s="78">
        <v>1.1000000000000001E-3</v>
      </c>
      <c r="U367" s="78">
        <v>2.0000000000000001E-4</v>
      </c>
    </row>
    <row r="368" spans="2:21">
      <c r="B368" t="s">
        <v>1387</v>
      </c>
      <c r="C368" t="s">
        <v>1388</v>
      </c>
      <c r="D368" t="s">
        <v>123</v>
      </c>
      <c r="E368" t="s">
        <v>1077</v>
      </c>
      <c r="F368" t="s">
        <v>1389</v>
      </c>
      <c r="G368" t="s">
        <v>811</v>
      </c>
      <c r="H368" t="s">
        <v>1390</v>
      </c>
      <c r="I368" t="s">
        <v>216</v>
      </c>
      <c r="J368" t="s">
        <v>693</v>
      </c>
      <c r="K368" s="77">
        <v>3.99</v>
      </c>
      <c r="L368" t="s">
        <v>113</v>
      </c>
      <c r="M368" s="78">
        <v>8.8800000000000004E-2</v>
      </c>
      <c r="N368" s="78">
        <v>0.1123</v>
      </c>
      <c r="O368" s="77">
        <v>52633.88</v>
      </c>
      <c r="P368" s="77">
        <v>86.917726104174861</v>
      </c>
      <c r="Q368" s="77">
        <v>0</v>
      </c>
      <c r="R368" s="77">
        <v>202.49055738555799</v>
      </c>
      <c r="S368" s="78">
        <v>0</v>
      </c>
      <c r="T368" s="78">
        <v>1.9E-3</v>
      </c>
      <c r="U368" s="78">
        <v>2.9999999999999997E-4</v>
      </c>
    </row>
    <row r="369" spans="2:21">
      <c r="B369" t="s">
        <v>1391</v>
      </c>
      <c r="C369" t="s">
        <v>1392</v>
      </c>
      <c r="D369" t="s">
        <v>123</v>
      </c>
      <c r="E369" t="s">
        <v>1077</v>
      </c>
      <c r="F369" t="s">
        <v>1393</v>
      </c>
      <c r="G369" t="s">
        <v>1289</v>
      </c>
      <c r="H369" t="s">
        <v>1394</v>
      </c>
      <c r="I369" t="s">
        <v>352</v>
      </c>
      <c r="J369" t="s">
        <v>331</v>
      </c>
      <c r="K369" s="77">
        <v>6.2</v>
      </c>
      <c r="L369" t="s">
        <v>106</v>
      </c>
      <c r="M369" s="78">
        <v>4.4999999999999998E-2</v>
      </c>
      <c r="N369" s="78">
        <v>7.2400000000000006E-2</v>
      </c>
      <c r="O369" s="77">
        <v>18149.61</v>
      </c>
      <c r="P369" s="77">
        <v>83.514500241052005</v>
      </c>
      <c r="Q369" s="77">
        <v>0</v>
      </c>
      <c r="R369" s="77">
        <v>54.354996128699199</v>
      </c>
      <c r="S369" s="78">
        <v>0</v>
      </c>
      <c r="T369" s="78">
        <v>5.0000000000000001E-4</v>
      </c>
      <c r="U369" s="78">
        <v>1E-4</v>
      </c>
    </row>
    <row r="370" spans="2:21">
      <c r="B370" t="s">
        <v>1395</v>
      </c>
      <c r="C370" t="s">
        <v>1396</v>
      </c>
      <c r="D370" t="s">
        <v>123</v>
      </c>
      <c r="E370" t="s">
        <v>1077</v>
      </c>
      <c r="F370" t="s">
        <v>1393</v>
      </c>
      <c r="G370" t="s">
        <v>1289</v>
      </c>
      <c r="H370" t="s">
        <v>1394</v>
      </c>
      <c r="I370" t="s">
        <v>352</v>
      </c>
      <c r="J370" t="s">
        <v>368</v>
      </c>
      <c r="K370" s="77">
        <v>5.86</v>
      </c>
      <c r="L370" t="s">
        <v>106</v>
      </c>
      <c r="M370" s="78">
        <v>4.7500000000000001E-2</v>
      </c>
      <c r="N370" s="78">
        <v>7.22E-2</v>
      </c>
      <c r="O370" s="77">
        <v>82969.66</v>
      </c>
      <c r="P370" s="77">
        <v>83.872397231710963</v>
      </c>
      <c r="Q370" s="77">
        <v>0</v>
      </c>
      <c r="R370" s="77">
        <v>249.544873141762</v>
      </c>
      <c r="S370" s="78">
        <v>0</v>
      </c>
      <c r="T370" s="78">
        <v>2.3E-3</v>
      </c>
      <c r="U370" s="78">
        <v>4.0000000000000002E-4</v>
      </c>
    </row>
    <row r="371" spans="2:21">
      <c r="B371" t="s">
        <v>1397</v>
      </c>
      <c r="C371" t="s">
        <v>1398</v>
      </c>
      <c r="D371" t="s">
        <v>123</v>
      </c>
      <c r="E371" t="s">
        <v>1077</v>
      </c>
      <c r="F371" t="s">
        <v>1399</v>
      </c>
      <c r="G371" t="s">
        <v>1121</v>
      </c>
      <c r="H371" t="s">
        <v>1394</v>
      </c>
      <c r="I371" t="s">
        <v>352</v>
      </c>
      <c r="J371" t="s">
        <v>268</v>
      </c>
      <c r="K371" s="77">
        <v>6.45</v>
      </c>
      <c r="L371" t="s">
        <v>106</v>
      </c>
      <c r="M371" s="78">
        <v>5.1299999999999998E-2</v>
      </c>
      <c r="N371" s="78">
        <v>7.0000000000000007E-2</v>
      </c>
      <c r="O371" s="77">
        <v>77784.06</v>
      </c>
      <c r="P371" s="77">
        <v>89.618416690771937</v>
      </c>
      <c r="Q371" s="77">
        <v>0</v>
      </c>
      <c r="R371" s="77">
        <v>249.97591103314301</v>
      </c>
      <c r="S371" s="78">
        <v>0</v>
      </c>
      <c r="T371" s="78">
        <v>2.3E-3</v>
      </c>
      <c r="U371" s="78">
        <v>4.0000000000000002E-4</v>
      </c>
    </row>
    <row r="372" spans="2:21">
      <c r="B372" t="s">
        <v>1400</v>
      </c>
      <c r="C372" t="s">
        <v>1401</v>
      </c>
      <c r="D372" t="s">
        <v>123</v>
      </c>
      <c r="E372" t="s">
        <v>1077</v>
      </c>
      <c r="F372" t="s">
        <v>1402</v>
      </c>
      <c r="G372" t="s">
        <v>125</v>
      </c>
      <c r="H372" t="s">
        <v>213</v>
      </c>
      <c r="I372" t="s">
        <v>214</v>
      </c>
      <c r="J372" t="s">
        <v>693</v>
      </c>
      <c r="K372" s="77">
        <v>4.08</v>
      </c>
      <c r="L372" t="s">
        <v>106</v>
      </c>
      <c r="M372" s="78">
        <v>2.5000000000000001E-2</v>
      </c>
      <c r="N372" s="78">
        <v>-3.8E-3</v>
      </c>
      <c r="O372" s="77">
        <v>76897.009999999995</v>
      </c>
      <c r="P372" s="77">
        <v>112.28783338480903</v>
      </c>
      <c r="Q372" s="77">
        <v>0</v>
      </c>
      <c r="R372" s="77">
        <v>309.63670746958599</v>
      </c>
      <c r="S372" s="78">
        <v>2.0000000000000001E-4</v>
      </c>
      <c r="T372" s="78">
        <v>2.8999999999999998E-3</v>
      </c>
      <c r="U372" s="78">
        <v>5.0000000000000001E-4</v>
      </c>
    </row>
    <row r="373" spans="2:21">
      <c r="B373" t="s">
        <v>1403</v>
      </c>
      <c r="C373" t="s">
        <v>1404</v>
      </c>
      <c r="D373" t="s">
        <v>123</v>
      </c>
      <c r="E373" t="s">
        <v>1077</v>
      </c>
      <c r="F373" t="s">
        <v>1405</v>
      </c>
      <c r="G373" t="s">
        <v>1117</v>
      </c>
      <c r="H373" t="s">
        <v>213</v>
      </c>
      <c r="I373" t="s">
        <v>214</v>
      </c>
      <c r="J373" t="s">
        <v>724</v>
      </c>
      <c r="K373" s="77">
        <v>0.35</v>
      </c>
      <c r="L373" t="s">
        <v>106</v>
      </c>
      <c r="M373" s="78">
        <v>6.5000000000000002E-2</v>
      </c>
      <c r="N373" s="78">
        <v>0.19309999999999999</v>
      </c>
      <c r="O373" s="77">
        <v>121.86</v>
      </c>
      <c r="P373" s="77">
        <v>95.87886427047431</v>
      </c>
      <c r="Q373" s="77">
        <v>0</v>
      </c>
      <c r="R373" s="77">
        <v>0.41898101062400001</v>
      </c>
      <c r="S373" s="78">
        <v>0</v>
      </c>
      <c r="T373" s="78">
        <v>0</v>
      </c>
      <c r="U373" s="78">
        <v>0</v>
      </c>
    </row>
    <row r="374" spans="2:21">
      <c r="B374" t="s">
        <v>1406</v>
      </c>
      <c r="C374" t="s">
        <v>1407</v>
      </c>
      <c r="D374" t="s">
        <v>123</v>
      </c>
      <c r="E374" t="s">
        <v>1077</v>
      </c>
      <c r="F374" t="s">
        <v>1383</v>
      </c>
      <c r="G374" t="s">
        <v>1273</v>
      </c>
      <c r="H374" t="s">
        <v>213</v>
      </c>
      <c r="I374" t="s">
        <v>214</v>
      </c>
      <c r="J374" t="s">
        <v>372</v>
      </c>
      <c r="K374" s="77">
        <v>7.32</v>
      </c>
      <c r="L374" t="s">
        <v>106</v>
      </c>
      <c r="M374" s="78">
        <v>0.04</v>
      </c>
      <c r="N374" s="78">
        <v>5.74E-2</v>
      </c>
      <c r="O374" s="77">
        <v>38892.03</v>
      </c>
      <c r="P374" s="77">
        <v>87.841333461894095</v>
      </c>
      <c r="Q374" s="77">
        <v>0</v>
      </c>
      <c r="R374" s="77">
        <v>122.50951405596599</v>
      </c>
      <c r="S374" s="78">
        <v>0</v>
      </c>
      <c r="T374" s="78">
        <v>1.1000000000000001E-3</v>
      </c>
      <c r="U374" s="78">
        <v>2.0000000000000001E-4</v>
      </c>
    </row>
    <row r="375" spans="2:21">
      <c r="B375" t="s">
        <v>232</v>
      </c>
      <c r="C375" s="16"/>
      <c r="D375" s="16"/>
      <c r="E375" s="16"/>
      <c r="F375" s="16"/>
    </row>
    <row r="376" spans="2:21">
      <c r="B376" t="s">
        <v>355</v>
      </c>
      <c r="C376" s="16"/>
      <c r="D376" s="16"/>
      <c r="E376" s="16"/>
      <c r="F376" s="16"/>
    </row>
    <row r="377" spans="2:21">
      <c r="B377" t="s">
        <v>356</v>
      </c>
      <c r="C377" s="16"/>
      <c r="D377" s="16"/>
      <c r="E377" s="16"/>
      <c r="F377" s="16"/>
    </row>
    <row r="378" spans="2:21">
      <c r="B378" t="s">
        <v>357</v>
      </c>
      <c r="C378" s="16"/>
      <c r="D378" s="16"/>
      <c r="E378" s="16"/>
      <c r="F378" s="16"/>
    </row>
    <row r="379" spans="2:21">
      <c r="B379" t="s">
        <v>358</v>
      </c>
      <c r="C379" s="16"/>
      <c r="D379" s="16"/>
      <c r="E379" s="16"/>
      <c r="F379" s="16"/>
    </row>
    <row r="380" spans="2:21">
      <c r="C380" s="16"/>
      <c r="D380" s="16"/>
      <c r="E380" s="16"/>
      <c r="F380" s="16"/>
    </row>
    <row r="381" spans="2:21">
      <c r="C381" s="16"/>
      <c r="D381" s="16"/>
      <c r="E381" s="16"/>
      <c r="F381" s="16"/>
    </row>
    <row r="382" spans="2:21">
      <c r="C382" s="16"/>
      <c r="D382" s="16"/>
      <c r="E382" s="16"/>
      <c r="F382" s="16"/>
    </row>
    <row r="383" spans="2:21">
      <c r="C383" s="16"/>
      <c r="D383" s="16"/>
      <c r="E383" s="16"/>
      <c r="F383" s="16"/>
    </row>
    <row r="384" spans="2:21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Q9 C1:C4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 s="1" customFormat="1">
      <c r="B1" s="2" t="s">
        <v>0</v>
      </c>
      <c r="C1" s="82">
        <v>45016</v>
      </c>
    </row>
    <row r="2" spans="2:62" s="1" customFormat="1">
      <c r="B2" s="2" t="s">
        <v>1</v>
      </c>
      <c r="C2" s="12" t="s">
        <v>3917</v>
      </c>
    </row>
    <row r="3" spans="2:62" s="1" customFormat="1">
      <c r="B3" s="2" t="s">
        <v>2</v>
      </c>
      <c r="C3" s="26" t="s">
        <v>3918</v>
      </c>
    </row>
    <row r="4" spans="2:62" s="1" customFormat="1">
      <c r="B4" s="2" t="s">
        <v>3</v>
      </c>
      <c r="C4" s="83" t="s">
        <v>197</v>
      </c>
    </row>
    <row r="6" spans="2:62" ht="26.25" customHeight="1">
      <c r="B6" s="105" t="s">
        <v>68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7"/>
      <c r="BJ6" s="19"/>
    </row>
    <row r="7" spans="2:62" ht="26.25" customHeight="1">
      <c r="B7" s="105" t="s">
        <v>91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6342309.5700000003</v>
      </c>
      <c r="J11" s="7"/>
      <c r="K11" s="75">
        <v>318.86174</v>
      </c>
      <c r="L11" s="75">
        <v>117447.36476331954</v>
      </c>
      <c r="M11" s="7"/>
      <c r="N11" s="76">
        <v>1</v>
      </c>
      <c r="O11" s="76">
        <v>0.17799999999999999</v>
      </c>
      <c r="BF11" s="16"/>
      <c r="BG11" s="19"/>
      <c r="BH11" s="16"/>
      <c r="BJ11" s="16"/>
    </row>
    <row r="12" spans="2:62">
      <c r="B12" s="79" t="s">
        <v>204</v>
      </c>
      <c r="E12" s="16"/>
      <c r="F12" s="16"/>
      <c r="G12" s="16"/>
      <c r="I12" s="81">
        <v>6075966.5099999998</v>
      </c>
      <c r="K12" s="81">
        <v>312.27996000000002</v>
      </c>
      <c r="L12" s="81">
        <v>90034.193657537486</v>
      </c>
      <c r="N12" s="80">
        <v>0.76659999999999995</v>
      </c>
      <c r="O12" s="80">
        <v>0.13650000000000001</v>
      </c>
    </row>
    <row r="13" spans="2:62">
      <c r="B13" s="79" t="s">
        <v>1408</v>
      </c>
      <c r="E13" s="16"/>
      <c r="F13" s="16"/>
      <c r="G13" s="16"/>
      <c r="I13" s="81">
        <v>2006499.14</v>
      </c>
      <c r="K13" s="81">
        <v>232.17458999999999</v>
      </c>
      <c r="L13" s="81">
        <v>57488.515624959997</v>
      </c>
      <c r="N13" s="80">
        <v>0.48949999999999999</v>
      </c>
      <c r="O13" s="80">
        <v>8.7099999999999997E-2</v>
      </c>
    </row>
    <row r="14" spans="2:62">
      <c r="B14" t="s">
        <v>1409</v>
      </c>
      <c r="C14" t="s">
        <v>1410</v>
      </c>
      <c r="D14" t="s">
        <v>100</v>
      </c>
      <c r="E14" t="s">
        <v>123</v>
      </c>
      <c r="F14" t="s">
        <v>780</v>
      </c>
      <c r="G14" t="s">
        <v>416</v>
      </c>
      <c r="H14" t="s">
        <v>102</v>
      </c>
      <c r="I14" s="77">
        <v>58933.49</v>
      </c>
      <c r="J14" s="77">
        <v>2674</v>
      </c>
      <c r="K14" s="77">
        <v>0</v>
      </c>
      <c r="L14" s="77">
        <v>1575.8815225999999</v>
      </c>
      <c r="M14" s="78">
        <v>2.9999999999999997E-4</v>
      </c>
      <c r="N14" s="78">
        <v>1.34E-2</v>
      </c>
      <c r="O14" s="78">
        <v>2.3999999999999998E-3</v>
      </c>
    </row>
    <row r="15" spans="2:62">
      <c r="B15" t="s">
        <v>1411</v>
      </c>
      <c r="C15" t="s">
        <v>1412</v>
      </c>
      <c r="D15" t="s">
        <v>100</v>
      </c>
      <c r="E15" t="s">
        <v>123</v>
      </c>
      <c r="F15" t="s">
        <v>1413</v>
      </c>
      <c r="G15" t="s">
        <v>816</v>
      </c>
      <c r="H15" t="s">
        <v>102</v>
      </c>
      <c r="I15" s="77">
        <v>6698.06</v>
      </c>
      <c r="J15" s="77">
        <v>30480</v>
      </c>
      <c r="K15" s="77">
        <v>0</v>
      </c>
      <c r="L15" s="77">
        <v>2041.5686880000001</v>
      </c>
      <c r="M15" s="78">
        <v>1E-4</v>
      </c>
      <c r="N15" s="78">
        <v>1.7399999999999999E-2</v>
      </c>
      <c r="O15" s="78">
        <v>3.0999999999999999E-3</v>
      </c>
    </row>
    <row r="16" spans="2:62">
      <c r="B16" t="s">
        <v>1414</v>
      </c>
      <c r="C16" t="s">
        <v>1415</v>
      </c>
      <c r="D16" t="s">
        <v>100</v>
      </c>
      <c r="E16" t="s">
        <v>123</v>
      </c>
      <c r="F16" t="s">
        <v>982</v>
      </c>
      <c r="G16" t="s">
        <v>816</v>
      </c>
      <c r="H16" t="s">
        <v>102</v>
      </c>
      <c r="I16" s="77">
        <v>26412.32</v>
      </c>
      <c r="J16" s="77">
        <v>6001</v>
      </c>
      <c r="K16" s="77">
        <v>0</v>
      </c>
      <c r="L16" s="77">
        <v>1585.0033232000001</v>
      </c>
      <c r="M16" s="78">
        <v>2.0000000000000001E-4</v>
      </c>
      <c r="N16" s="78">
        <v>1.35E-2</v>
      </c>
      <c r="O16" s="78">
        <v>2.3999999999999998E-3</v>
      </c>
    </row>
    <row r="17" spans="2:15">
      <c r="B17" t="s">
        <v>1416</v>
      </c>
      <c r="C17" t="s">
        <v>1417</v>
      </c>
      <c r="D17" t="s">
        <v>100</v>
      </c>
      <c r="E17" t="s">
        <v>123</v>
      </c>
      <c r="F17" t="s">
        <v>987</v>
      </c>
      <c r="G17" t="s">
        <v>816</v>
      </c>
      <c r="H17" t="s">
        <v>102</v>
      </c>
      <c r="I17" s="77">
        <v>116112.21</v>
      </c>
      <c r="J17" s="77">
        <v>1006</v>
      </c>
      <c r="K17" s="77">
        <v>0</v>
      </c>
      <c r="L17" s="77">
        <v>1168.0888325999999</v>
      </c>
      <c r="M17" s="78">
        <v>2.0000000000000001E-4</v>
      </c>
      <c r="N17" s="78">
        <v>9.9000000000000008E-3</v>
      </c>
      <c r="O17" s="78">
        <v>1.8E-3</v>
      </c>
    </row>
    <row r="18" spans="2:15">
      <c r="B18" t="s">
        <v>1418</v>
      </c>
      <c r="C18" t="s">
        <v>1419</v>
      </c>
      <c r="D18" t="s">
        <v>100</v>
      </c>
      <c r="E18" t="s">
        <v>123</v>
      </c>
      <c r="F18" t="s">
        <v>649</v>
      </c>
      <c r="G18" t="s">
        <v>650</v>
      </c>
      <c r="H18" t="s">
        <v>102</v>
      </c>
      <c r="I18" s="77">
        <v>31199.21</v>
      </c>
      <c r="J18" s="77">
        <v>3560</v>
      </c>
      <c r="K18" s="77">
        <v>21.895980000000002</v>
      </c>
      <c r="L18" s="77">
        <v>1132.5878560000001</v>
      </c>
      <c r="M18" s="78">
        <v>1E-4</v>
      </c>
      <c r="N18" s="78">
        <v>9.5999999999999992E-3</v>
      </c>
      <c r="O18" s="78">
        <v>1.6999999999999999E-3</v>
      </c>
    </row>
    <row r="19" spans="2:15">
      <c r="B19" t="s">
        <v>1420</v>
      </c>
      <c r="C19" t="s">
        <v>1421</v>
      </c>
      <c r="D19" t="s">
        <v>100</v>
      </c>
      <c r="E19" t="s">
        <v>123</v>
      </c>
      <c r="F19" t="s">
        <v>1422</v>
      </c>
      <c r="G19" t="s">
        <v>650</v>
      </c>
      <c r="H19" t="s">
        <v>102</v>
      </c>
      <c r="I19" s="77">
        <v>25832.99</v>
      </c>
      <c r="J19" s="77">
        <v>3020</v>
      </c>
      <c r="K19" s="77">
        <v>0</v>
      </c>
      <c r="L19" s="77">
        <v>780.15629799999999</v>
      </c>
      <c r="M19" s="78">
        <v>1E-4</v>
      </c>
      <c r="N19" s="78">
        <v>6.6E-3</v>
      </c>
      <c r="O19" s="78">
        <v>1.1999999999999999E-3</v>
      </c>
    </row>
    <row r="20" spans="2:15">
      <c r="B20" t="s">
        <v>1423</v>
      </c>
      <c r="C20" t="s">
        <v>1424</v>
      </c>
      <c r="D20" t="s">
        <v>100</v>
      </c>
      <c r="E20" t="s">
        <v>123</v>
      </c>
      <c r="F20" t="s">
        <v>1066</v>
      </c>
      <c r="G20" t="s">
        <v>843</v>
      </c>
      <c r="H20" t="s">
        <v>102</v>
      </c>
      <c r="I20" s="77">
        <v>5449.36</v>
      </c>
      <c r="J20" s="77">
        <v>60900</v>
      </c>
      <c r="K20" s="77">
        <v>0</v>
      </c>
      <c r="L20" s="77">
        <v>3318.6602400000002</v>
      </c>
      <c r="M20" s="78">
        <v>1E-4</v>
      </c>
      <c r="N20" s="78">
        <v>2.8299999999999999E-2</v>
      </c>
      <c r="O20" s="78">
        <v>5.0000000000000001E-3</v>
      </c>
    </row>
    <row r="21" spans="2:15">
      <c r="B21" t="s">
        <v>1425</v>
      </c>
      <c r="C21" t="s">
        <v>1426</v>
      </c>
      <c r="D21" t="s">
        <v>100</v>
      </c>
      <c r="E21" t="s">
        <v>123</v>
      </c>
      <c r="F21" t="s">
        <v>767</v>
      </c>
      <c r="G21" t="s">
        <v>768</v>
      </c>
      <c r="H21" t="s">
        <v>102</v>
      </c>
      <c r="I21" s="77">
        <v>3261.8</v>
      </c>
      <c r="J21" s="77">
        <v>5400</v>
      </c>
      <c r="K21" s="77">
        <v>6.4445300000000003</v>
      </c>
      <c r="L21" s="77">
        <v>182.58172999999999</v>
      </c>
      <c r="M21" s="78">
        <v>0</v>
      </c>
      <c r="N21" s="78">
        <v>1.6000000000000001E-3</v>
      </c>
      <c r="O21" s="78">
        <v>2.9999999999999997E-4</v>
      </c>
    </row>
    <row r="22" spans="2:15">
      <c r="B22" t="s">
        <v>1427</v>
      </c>
      <c r="C22" t="s">
        <v>1428</v>
      </c>
      <c r="D22" t="s">
        <v>100</v>
      </c>
      <c r="E22" t="s">
        <v>123</v>
      </c>
      <c r="F22" t="s">
        <v>1429</v>
      </c>
      <c r="G22" t="s">
        <v>768</v>
      </c>
      <c r="H22" t="s">
        <v>102</v>
      </c>
      <c r="I22" s="77">
        <v>70381.33</v>
      </c>
      <c r="J22" s="77">
        <v>671</v>
      </c>
      <c r="K22" s="77">
        <v>0</v>
      </c>
      <c r="L22" s="77">
        <v>472.25872429999998</v>
      </c>
      <c r="M22" s="78">
        <v>1E-4</v>
      </c>
      <c r="N22" s="78">
        <v>4.0000000000000001E-3</v>
      </c>
      <c r="O22" s="78">
        <v>6.9999999999999999E-4</v>
      </c>
    </row>
    <row r="23" spans="2:15">
      <c r="B23" t="s">
        <v>1430</v>
      </c>
      <c r="C23" t="s">
        <v>1431</v>
      </c>
      <c r="D23" t="s">
        <v>100</v>
      </c>
      <c r="E23" t="s">
        <v>123</v>
      </c>
      <c r="F23" t="s">
        <v>1432</v>
      </c>
      <c r="G23" t="s">
        <v>366</v>
      </c>
      <c r="H23" t="s">
        <v>102</v>
      </c>
      <c r="I23" s="77">
        <v>147032.65</v>
      </c>
      <c r="J23" s="77">
        <v>1755</v>
      </c>
      <c r="K23" s="77">
        <v>0</v>
      </c>
      <c r="L23" s="77">
        <v>2580.4230075</v>
      </c>
      <c r="M23" s="78">
        <v>1E-4</v>
      </c>
      <c r="N23" s="78">
        <v>2.1999999999999999E-2</v>
      </c>
      <c r="O23" s="78">
        <v>3.8999999999999998E-3</v>
      </c>
    </row>
    <row r="24" spans="2:15">
      <c r="B24" t="s">
        <v>1433</v>
      </c>
      <c r="C24" t="s">
        <v>1434</v>
      </c>
      <c r="D24" t="s">
        <v>100</v>
      </c>
      <c r="E24" t="s">
        <v>123</v>
      </c>
      <c r="F24" t="s">
        <v>403</v>
      </c>
      <c r="G24" t="s">
        <v>366</v>
      </c>
      <c r="H24" t="s">
        <v>102</v>
      </c>
      <c r="I24" s="77">
        <v>175307.25</v>
      </c>
      <c r="J24" s="77">
        <v>2975</v>
      </c>
      <c r="K24" s="77">
        <v>0</v>
      </c>
      <c r="L24" s="77">
        <v>5215.3906875000002</v>
      </c>
      <c r="M24" s="78">
        <v>1E-4</v>
      </c>
      <c r="N24" s="78">
        <v>4.4400000000000002E-2</v>
      </c>
      <c r="O24" s="78">
        <v>7.9000000000000008E-3</v>
      </c>
    </row>
    <row r="25" spans="2:15">
      <c r="B25" t="s">
        <v>1435</v>
      </c>
      <c r="C25" t="s">
        <v>1436</v>
      </c>
      <c r="D25" t="s">
        <v>100</v>
      </c>
      <c r="E25" t="s">
        <v>123</v>
      </c>
      <c r="F25" t="s">
        <v>375</v>
      </c>
      <c r="G25" t="s">
        <v>366</v>
      </c>
      <c r="H25" t="s">
        <v>102</v>
      </c>
      <c r="I25" s="77">
        <v>205453.37</v>
      </c>
      <c r="J25" s="77">
        <v>2700</v>
      </c>
      <c r="K25" s="77">
        <v>92.860200000000006</v>
      </c>
      <c r="L25" s="77">
        <v>5640.1011900000003</v>
      </c>
      <c r="M25" s="78">
        <v>1E-4</v>
      </c>
      <c r="N25" s="78">
        <v>4.8000000000000001E-2</v>
      </c>
      <c r="O25" s="78">
        <v>8.5000000000000006E-3</v>
      </c>
    </row>
    <row r="26" spans="2:15">
      <c r="B26" t="s">
        <v>1437</v>
      </c>
      <c r="C26" t="s">
        <v>1438</v>
      </c>
      <c r="D26" t="s">
        <v>100</v>
      </c>
      <c r="E26" t="s">
        <v>123</v>
      </c>
      <c r="F26" t="s">
        <v>1091</v>
      </c>
      <c r="G26" t="s">
        <v>366</v>
      </c>
      <c r="H26" t="s">
        <v>102</v>
      </c>
      <c r="I26" s="77">
        <v>34013.99</v>
      </c>
      <c r="J26" s="77">
        <v>11220</v>
      </c>
      <c r="K26" s="77">
        <v>0</v>
      </c>
      <c r="L26" s="77">
        <v>3816.369678</v>
      </c>
      <c r="M26" s="78">
        <v>1E-4</v>
      </c>
      <c r="N26" s="78">
        <v>3.2500000000000001E-2</v>
      </c>
      <c r="O26" s="78">
        <v>5.7999999999999996E-3</v>
      </c>
    </row>
    <row r="27" spans="2:15">
      <c r="B27" t="s">
        <v>1439</v>
      </c>
      <c r="C27" t="s">
        <v>1440</v>
      </c>
      <c r="D27" t="s">
        <v>100</v>
      </c>
      <c r="E27" t="s">
        <v>123</v>
      </c>
      <c r="F27" t="s">
        <v>1441</v>
      </c>
      <c r="G27" t="s">
        <v>366</v>
      </c>
      <c r="H27" t="s">
        <v>102</v>
      </c>
      <c r="I27" s="77">
        <v>7394.8</v>
      </c>
      <c r="J27" s="77">
        <v>12650</v>
      </c>
      <c r="K27" s="77">
        <v>19.752880000000001</v>
      </c>
      <c r="L27" s="77">
        <v>955.19507999999996</v>
      </c>
      <c r="M27" s="78">
        <v>1E-4</v>
      </c>
      <c r="N27" s="78">
        <v>8.0999999999999996E-3</v>
      </c>
      <c r="O27" s="78">
        <v>1.4E-3</v>
      </c>
    </row>
    <row r="28" spans="2:15">
      <c r="B28" t="s">
        <v>1442</v>
      </c>
      <c r="C28" t="s">
        <v>1443</v>
      </c>
      <c r="D28" t="s">
        <v>100</v>
      </c>
      <c r="E28" t="s">
        <v>123</v>
      </c>
      <c r="F28" t="s">
        <v>934</v>
      </c>
      <c r="G28" t="s">
        <v>112</v>
      </c>
      <c r="H28" t="s">
        <v>102</v>
      </c>
      <c r="I28" s="77">
        <v>1263.43</v>
      </c>
      <c r="J28" s="77">
        <v>152370</v>
      </c>
      <c r="K28" s="77">
        <v>0</v>
      </c>
      <c r="L28" s="77">
        <v>1925.088291</v>
      </c>
      <c r="M28" s="78">
        <v>2.9999999999999997E-4</v>
      </c>
      <c r="N28" s="78">
        <v>1.6400000000000001E-2</v>
      </c>
      <c r="O28" s="78">
        <v>2.8999999999999998E-3</v>
      </c>
    </row>
    <row r="29" spans="2:15">
      <c r="B29" t="s">
        <v>1444</v>
      </c>
      <c r="C29" t="s">
        <v>1445</v>
      </c>
      <c r="D29" t="s">
        <v>100</v>
      </c>
      <c r="E29" t="s">
        <v>123</v>
      </c>
      <c r="F29" t="s">
        <v>1446</v>
      </c>
      <c r="G29" t="s">
        <v>112</v>
      </c>
      <c r="H29" t="s">
        <v>102</v>
      </c>
      <c r="I29" s="77">
        <v>598.16</v>
      </c>
      <c r="J29" s="77">
        <v>117790</v>
      </c>
      <c r="K29" s="77">
        <v>0</v>
      </c>
      <c r="L29" s="77">
        <v>704.57266400000003</v>
      </c>
      <c r="M29" s="78">
        <v>1E-4</v>
      </c>
      <c r="N29" s="78">
        <v>6.0000000000000001E-3</v>
      </c>
      <c r="O29" s="78">
        <v>1.1000000000000001E-3</v>
      </c>
    </row>
    <row r="30" spans="2:15">
      <c r="B30" t="s">
        <v>1447</v>
      </c>
      <c r="C30" t="s">
        <v>1448</v>
      </c>
      <c r="D30" t="s">
        <v>100</v>
      </c>
      <c r="E30" t="s">
        <v>123</v>
      </c>
      <c r="F30" t="s">
        <v>1449</v>
      </c>
      <c r="G30" t="s">
        <v>854</v>
      </c>
      <c r="H30" t="s">
        <v>102</v>
      </c>
      <c r="I30" s="77">
        <v>7692.65</v>
      </c>
      <c r="J30" s="77">
        <v>5940</v>
      </c>
      <c r="K30" s="77">
        <v>0</v>
      </c>
      <c r="L30" s="77">
        <v>456.94340999999997</v>
      </c>
      <c r="M30" s="78">
        <v>0</v>
      </c>
      <c r="N30" s="78">
        <v>3.8999999999999998E-3</v>
      </c>
      <c r="O30" s="78">
        <v>6.9999999999999999E-4</v>
      </c>
    </row>
    <row r="31" spans="2:15">
      <c r="B31" t="s">
        <v>1450</v>
      </c>
      <c r="C31" t="s">
        <v>1451</v>
      </c>
      <c r="D31" t="s">
        <v>100</v>
      </c>
      <c r="E31" t="s">
        <v>123</v>
      </c>
      <c r="F31" t="s">
        <v>1452</v>
      </c>
      <c r="G31" t="s">
        <v>854</v>
      </c>
      <c r="H31" t="s">
        <v>102</v>
      </c>
      <c r="I31" s="77">
        <v>131277.59</v>
      </c>
      <c r="J31" s="77">
        <v>1051</v>
      </c>
      <c r="K31" s="77">
        <v>0</v>
      </c>
      <c r="L31" s="77">
        <v>1379.7274709000001</v>
      </c>
      <c r="M31" s="78">
        <v>1E-4</v>
      </c>
      <c r="N31" s="78">
        <v>1.17E-2</v>
      </c>
      <c r="O31" s="78">
        <v>2.0999999999999999E-3</v>
      </c>
    </row>
    <row r="32" spans="2:15">
      <c r="B32" t="s">
        <v>1453</v>
      </c>
      <c r="C32" t="s">
        <v>1454</v>
      </c>
      <c r="D32" t="s">
        <v>100</v>
      </c>
      <c r="E32" t="s">
        <v>123</v>
      </c>
      <c r="F32" t="s">
        <v>847</v>
      </c>
      <c r="G32" t="s">
        <v>603</v>
      </c>
      <c r="H32" t="s">
        <v>102</v>
      </c>
      <c r="I32" s="77">
        <v>206653.24</v>
      </c>
      <c r="J32" s="77">
        <v>2413</v>
      </c>
      <c r="K32" s="77">
        <v>0</v>
      </c>
      <c r="L32" s="77">
        <v>4986.5426811999996</v>
      </c>
      <c r="M32" s="78">
        <v>2.0000000000000001E-4</v>
      </c>
      <c r="N32" s="78">
        <v>4.2500000000000003E-2</v>
      </c>
      <c r="O32" s="78">
        <v>7.6E-3</v>
      </c>
    </row>
    <row r="33" spans="2:15">
      <c r="B33" t="s">
        <v>1455</v>
      </c>
      <c r="C33" t="s">
        <v>1456</v>
      </c>
      <c r="D33" t="s">
        <v>100</v>
      </c>
      <c r="E33" t="s">
        <v>123</v>
      </c>
      <c r="F33" t="s">
        <v>1457</v>
      </c>
      <c r="G33" t="s">
        <v>1458</v>
      </c>
      <c r="H33" t="s">
        <v>102</v>
      </c>
      <c r="I33" s="77">
        <v>5668.98</v>
      </c>
      <c r="J33" s="77">
        <v>15300</v>
      </c>
      <c r="K33" s="77">
        <v>0</v>
      </c>
      <c r="L33" s="77">
        <v>867.35393999999997</v>
      </c>
      <c r="M33" s="78">
        <v>1E-4</v>
      </c>
      <c r="N33" s="78">
        <v>7.4000000000000003E-3</v>
      </c>
      <c r="O33" s="78">
        <v>1.2999999999999999E-3</v>
      </c>
    </row>
    <row r="34" spans="2:15">
      <c r="B34" t="s">
        <v>1459</v>
      </c>
      <c r="C34" t="s">
        <v>1460</v>
      </c>
      <c r="D34" t="s">
        <v>100</v>
      </c>
      <c r="E34" t="s">
        <v>123</v>
      </c>
      <c r="F34" t="s">
        <v>1461</v>
      </c>
      <c r="G34" t="s">
        <v>1458</v>
      </c>
      <c r="H34" t="s">
        <v>102</v>
      </c>
      <c r="I34" s="77">
        <v>1504.8</v>
      </c>
      <c r="J34" s="77">
        <v>37180</v>
      </c>
      <c r="K34" s="77">
        <v>0</v>
      </c>
      <c r="L34" s="77">
        <v>559.48464000000001</v>
      </c>
      <c r="M34" s="78">
        <v>1E-4</v>
      </c>
      <c r="N34" s="78">
        <v>4.7999999999999996E-3</v>
      </c>
      <c r="O34" s="78">
        <v>8.0000000000000004E-4</v>
      </c>
    </row>
    <row r="35" spans="2:15">
      <c r="B35" t="s">
        <v>1462</v>
      </c>
      <c r="C35" t="s">
        <v>1463</v>
      </c>
      <c r="D35" t="s">
        <v>100</v>
      </c>
      <c r="E35" t="s">
        <v>123</v>
      </c>
      <c r="F35" t="s">
        <v>1464</v>
      </c>
      <c r="G35" t="s">
        <v>1465</v>
      </c>
      <c r="H35" t="s">
        <v>102</v>
      </c>
      <c r="I35" s="77">
        <v>16638.099999999999</v>
      </c>
      <c r="J35" s="77">
        <v>8105</v>
      </c>
      <c r="K35" s="77">
        <v>0</v>
      </c>
      <c r="L35" s="77">
        <v>1348.5180049999999</v>
      </c>
      <c r="M35" s="78">
        <v>1E-4</v>
      </c>
      <c r="N35" s="78">
        <v>1.15E-2</v>
      </c>
      <c r="O35" s="78">
        <v>2E-3</v>
      </c>
    </row>
    <row r="36" spans="2:15">
      <c r="B36" t="s">
        <v>1466</v>
      </c>
      <c r="C36" t="s">
        <v>1467</v>
      </c>
      <c r="D36" t="s">
        <v>100</v>
      </c>
      <c r="E36" t="s">
        <v>123</v>
      </c>
      <c r="F36" t="s">
        <v>956</v>
      </c>
      <c r="G36" t="s">
        <v>957</v>
      </c>
      <c r="H36" t="s">
        <v>102</v>
      </c>
      <c r="I36" s="77">
        <v>73165.98</v>
      </c>
      <c r="J36" s="77">
        <v>2537</v>
      </c>
      <c r="K36" s="77">
        <v>14.33629</v>
      </c>
      <c r="L36" s="77">
        <v>1870.5572026</v>
      </c>
      <c r="M36" s="78">
        <v>2.0000000000000001E-4</v>
      </c>
      <c r="N36" s="78">
        <v>1.5900000000000001E-2</v>
      </c>
      <c r="O36" s="78">
        <v>2.8E-3</v>
      </c>
    </row>
    <row r="37" spans="2:15">
      <c r="B37" t="s">
        <v>1468</v>
      </c>
      <c r="C37" t="s">
        <v>1469</v>
      </c>
      <c r="D37" t="s">
        <v>100</v>
      </c>
      <c r="E37" t="s">
        <v>123</v>
      </c>
      <c r="F37" t="s">
        <v>521</v>
      </c>
      <c r="G37" t="s">
        <v>397</v>
      </c>
      <c r="H37" t="s">
        <v>102</v>
      </c>
      <c r="I37" s="77">
        <v>14684.24</v>
      </c>
      <c r="J37" s="77">
        <v>4751</v>
      </c>
      <c r="K37" s="77">
        <v>0</v>
      </c>
      <c r="L37" s="77">
        <v>697.64824239999996</v>
      </c>
      <c r="M37" s="78">
        <v>1E-4</v>
      </c>
      <c r="N37" s="78">
        <v>5.8999999999999999E-3</v>
      </c>
      <c r="O37" s="78">
        <v>1.1000000000000001E-3</v>
      </c>
    </row>
    <row r="38" spans="2:15">
      <c r="B38" t="s">
        <v>1470</v>
      </c>
      <c r="C38" t="s">
        <v>1471</v>
      </c>
      <c r="D38" t="s">
        <v>100</v>
      </c>
      <c r="E38" t="s">
        <v>123</v>
      </c>
      <c r="F38" t="s">
        <v>1472</v>
      </c>
      <c r="G38" t="s">
        <v>397</v>
      </c>
      <c r="H38" t="s">
        <v>102</v>
      </c>
      <c r="I38" s="77">
        <v>4223.0600000000004</v>
      </c>
      <c r="J38" s="77">
        <v>2805</v>
      </c>
      <c r="K38" s="77">
        <v>0</v>
      </c>
      <c r="L38" s="77">
        <v>118.456833</v>
      </c>
      <c r="M38" s="78">
        <v>0</v>
      </c>
      <c r="N38" s="78">
        <v>1E-3</v>
      </c>
      <c r="O38" s="78">
        <v>2.0000000000000001E-4</v>
      </c>
    </row>
    <row r="39" spans="2:15">
      <c r="B39" t="s">
        <v>1473</v>
      </c>
      <c r="C39" t="s">
        <v>1474</v>
      </c>
      <c r="D39" t="s">
        <v>100</v>
      </c>
      <c r="E39" t="s">
        <v>123</v>
      </c>
      <c r="F39" t="s">
        <v>524</v>
      </c>
      <c r="G39" t="s">
        <v>397</v>
      </c>
      <c r="H39" t="s">
        <v>102</v>
      </c>
      <c r="I39" s="77">
        <v>55528.959999999999</v>
      </c>
      <c r="J39" s="77">
        <v>1823</v>
      </c>
      <c r="K39" s="77">
        <v>0</v>
      </c>
      <c r="L39" s="77">
        <v>1012.2929408</v>
      </c>
      <c r="M39" s="78">
        <v>1E-4</v>
      </c>
      <c r="N39" s="78">
        <v>8.6E-3</v>
      </c>
      <c r="O39" s="78">
        <v>1.5E-3</v>
      </c>
    </row>
    <row r="40" spans="2:15">
      <c r="B40" t="s">
        <v>1475</v>
      </c>
      <c r="C40" t="s">
        <v>1476</v>
      </c>
      <c r="D40" t="s">
        <v>100</v>
      </c>
      <c r="E40" t="s">
        <v>123</v>
      </c>
      <c r="F40" t="s">
        <v>538</v>
      </c>
      <c r="G40" t="s">
        <v>397</v>
      </c>
      <c r="H40" t="s">
        <v>102</v>
      </c>
      <c r="I40" s="77">
        <v>2393.65</v>
      </c>
      <c r="J40" s="77">
        <v>29700</v>
      </c>
      <c r="K40" s="77">
        <v>0</v>
      </c>
      <c r="L40" s="77">
        <v>710.91404999999997</v>
      </c>
      <c r="M40" s="78">
        <v>1E-4</v>
      </c>
      <c r="N40" s="78">
        <v>6.1000000000000004E-3</v>
      </c>
      <c r="O40" s="78">
        <v>1.1000000000000001E-3</v>
      </c>
    </row>
    <row r="41" spans="2:15">
      <c r="B41" t="s">
        <v>1477</v>
      </c>
      <c r="C41" t="s">
        <v>1478</v>
      </c>
      <c r="D41" t="s">
        <v>100</v>
      </c>
      <c r="E41" t="s">
        <v>123</v>
      </c>
      <c r="F41" t="s">
        <v>466</v>
      </c>
      <c r="G41" t="s">
        <v>397</v>
      </c>
      <c r="H41" t="s">
        <v>102</v>
      </c>
      <c r="I41" s="77">
        <v>196349.96</v>
      </c>
      <c r="J41" s="77">
        <v>992</v>
      </c>
      <c r="K41" s="77">
        <v>23.407599999999999</v>
      </c>
      <c r="L41" s="77">
        <v>1971.1992032000001</v>
      </c>
      <c r="M41" s="78">
        <v>2.9999999999999997E-4</v>
      </c>
      <c r="N41" s="78">
        <v>1.6799999999999999E-2</v>
      </c>
      <c r="O41" s="78">
        <v>3.0000000000000001E-3</v>
      </c>
    </row>
    <row r="42" spans="2:15">
      <c r="B42" t="s">
        <v>1479</v>
      </c>
      <c r="C42" t="s">
        <v>1480</v>
      </c>
      <c r="D42" t="s">
        <v>100</v>
      </c>
      <c r="E42" t="s">
        <v>123</v>
      </c>
      <c r="F42" t="s">
        <v>480</v>
      </c>
      <c r="G42" t="s">
        <v>397</v>
      </c>
      <c r="H42" t="s">
        <v>102</v>
      </c>
      <c r="I42" s="77">
        <v>9768.0499999999993</v>
      </c>
      <c r="J42" s="77">
        <v>22500</v>
      </c>
      <c r="K42" s="77">
        <v>53.477110000000003</v>
      </c>
      <c r="L42" s="77">
        <v>2251.28836</v>
      </c>
      <c r="M42" s="78">
        <v>2.0000000000000001E-4</v>
      </c>
      <c r="N42" s="78">
        <v>1.9199999999999998E-2</v>
      </c>
      <c r="O42" s="78">
        <v>3.3999999999999998E-3</v>
      </c>
    </row>
    <row r="43" spans="2:15">
      <c r="B43" t="s">
        <v>1481</v>
      </c>
      <c r="C43" t="s">
        <v>1482</v>
      </c>
      <c r="D43" t="s">
        <v>100</v>
      </c>
      <c r="E43" t="s">
        <v>123</v>
      </c>
      <c r="F43" t="s">
        <v>438</v>
      </c>
      <c r="G43" t="s">
        <v>397</v>
      </c>
      <c r="H43" t="s">
        <v>102</v>
      </c>
      <c r="I43" s="77">
        <v>12857.55</v>
      </c>
      <c r="J43" s="77">
        <v>20580</v>
      </c>
      <c r="K43" s="77">
        <v>0</v>
      </c>
      <c r="L43" s="77">
        <v>2646.0837900000001</v>
      </c>
      <c r="M43" s="78">
        <v>1E-4</v>
      </c>
      <c r="N43" s="78">
        <v>2.2499999999999999E-2</v>
      </c>
      <c r="O43" s="78">
        <v>4.0000000000000001E-3</v>
      </c>
    </row>
    <row r="44" spans="2:15">
      <c r="B44" t="s">
        <v>1483</v>
      </c>
      <c r="C44" t="s">
        <v>1484</v>
      </c>
      <c r="D44" t="s">
        <v>100</v>
      </c>
      <c r="E44" t="s">
        <v>123</v>
      </c>
      <c r="F44" t="s">
        <v>1094</v>
      </c>
      <c r="G44" t="s">
        <v>1095</v>
      </c>
      <c r="H44" t="s">
        <v>102</v>
      </c>
      <c r="I44" s="77">
        <v>29214.639999999999</v>
      </c>
      <c r="J44" s="77">
        <v>3197</v>
      </c>
      <c r="K44" s="77">
        <v>0</v>
      </c>
      <c r="L44" s="77">
        <v>933.99204080000004</v>
      </c>
      <c r="M44" s="78">
        <v>0</v>
      </c>
      <c r="N44" s="78">
        <v>8.0000000000000002E-3</v>
      </c>
      <c r="O44" s="78">
        <v>1.4E-3</v>
      </c>
    </row>
    <row r="45" spans="2:15">
      <c r="B45" t="s">
        <v>1485</v>
      </c>
      <c r="C45" t="s">
        <v>1486</v>
      </c>
      <c r="D45" t="s">
        <v>100</v>
      </c>
      <c r="E45" t="s">
        <v>123</v>
      </c>
      <c r="F45" t="s">
        <v>1487</v>
      </c>
      <c r="G45" t="s">
        <v>129</v>
      </c>
      <c r="H45" t="s">
        <v>102</v>
      </c>
      <c r="I45" s="77">
        <v>1253.01</v>
      </c>
      <c r="J45" s="77">
        <v>80520</v>
      </c>
      <c r="K45" s="77">
        <v>0</v>
      </c>
      <c r="L45" s="77">
        <v>1008.9236519999999</v>
      </c>
      <c r="M45" s="78">
        <v>0</v>
      </c>
      <c r="N45" s="78">
        <v>8.6E-3</v>
      </c>
      <c r="O45" s="78">
        <v>1.5E-3</v>
      </c>
    </row>
    <row r="46" spans="2:15">
      <c r="B46" t="s">
        <v>1488</v>
      </c>
      <c r="C46" t="s">
        <v>1489</v>
      </c>
      <c r="D46" t="s">
        <v>100</v>
      </c>
      <c r="E46" t="s">
        <v>123</v>
      </c>
      <c r="F46" t="s">
        <v>607</v>
      </c>
      <c r="G46" t="s">
        <v>132</v>
      </c>
      <c r="H46" t="s">
        <v>102</v>
      </c>
      <c r="I46" s="77">
        <v>322280.26</v>
      </c>
      <c r="J46" s="77">
        <v>488.6</v>
      </c>
      <c r="K46" s="77">
        <v>0</v>
      </c>
      <c r="L46" s="77">
        <v>1574.6613503599999</v>
      </c>
      <c r="M46" s="78">
        <v>1E-4</v>
      </c>
      <c r="N46" s="78">
        <v>1.34E-2</v>
      </c>
      <c r="O46" s="78">
        <v>2.3999999999999998E-3</v>
      </c>
    </row>
    <row r="47" spans="2:15">
      <c r="B47" s="79" t="s">
        <v>1490</v>
      </c>
      <c r="E47" s="16"/>
      <c r="F47" s="16"/>
      <c r="G47" s="16"/>
      <c r="I47" s="81">
        <v>3145874.96</v>
      </c>
      <c r="K47" s="81">
        <v>65.711619999999996</v>
      </c>
      <c r="L47" s="81">
        <v>26175.729644909999</v>
      </c>
      <c r="N47" s="80">
        <v>0.22289999999999999</v>
      </c>
      <c r="O47" s="80">
        <v>3.9699999999999999E-2</v>
      </c>
    </row>
    <row r="48" spans="2:15">
      <c r="B48" t="s">
        <v>1491</v>
      </c>
      <c r="C48" t="s">
        <v>1492</v>
      </c>
      <c r="D48" t="s">
        <v>100</v>
      </c>
      <c r="E48" t="s">
        <v>123</v>
      </c>
      <c r="F48" t="s">
        <v>1493</v>
      </c>
      <c r="G48" t="s">
        <v>101</v>
      </c>
      <c r="H48" t="s">
        <v>102</v>
      </c>
      <c r="I48" s="77">
        <v>2544.34</v>
      </c>
      <c r="J48" s="77">
        <v>14230</v>
      </c>
      <c r="K48" s="77">
        <v>0</v>
      </c>
      <c r="L48" s="77">
        <v>362.05958199999998</v>
      </c>
      <c r="M48" s="78">
        <v>1E-4</v>
      </c>
      <c r="N48" s="78">
        <v>3.0999999999999999E-3</v>
      </c>
      <c r="O48" s="78">
        <v>5.0000000000000001E-4</v>
      </c>
    </row>
    <row r="49" spans="2:15">
      <c r="B49" t="s">
        <v>1494</v>
      </c>
      <c r="C49" t="s">
        <v>1495</v>
      </c>
      <c r="D49" t="s">
        <v>100</v>
      </c>
      <c r="E49" t="s">
        <v>123</v>
      </c>
      <c r="F49" t="s">
        <v>968</v>
      </c>
      <c r="G49" t="s">
        <v>416</v>
      </c>
      <c r="H49" t="s">
        <v>102</v>
      </c>
      <c r="I49" s="77">
        <v>160417.07</v>
      </c>
      <c r="J49" s="77">
        <v>98.1</v>
      </c>
      <c r="K49" s="77">
        <v>0</v>
      </c>
      <c r="L49" s="77">
        <v>157.36914566999999</v>
      </c>
      <c r="M49" s="78">
        <v>1E-4</v>
      </c>
      <c r="N49" s="78">
        <v>1.2999999999999999E-3</v>
      </c>
      <c r="O49" s="78">
        <v>2.0000000000000001E-4</v>
      </c>
    </row>
    <row r="50" spans="2:15">
      <c r="B50" t="s">
        <v>1496</v>
      </c>
      <c r="C50" t="s">
        <v>1497</v>
      </c>
      <c r="D50" t="s">
        <v>100</v>
      </c>
      <c r="E50" t="s">
        <v>123</v>
      </c>
      <c r="F50" t="s">
        <v>711</v>
      </c>
      <c r="G50" t="s">
        <v>416</v>
      </c>
      <c r="H50" t="s">
        <v>102</v>
      </c>
      <c r="I50" s="77">
        <v>2576.86</v>
      </c>
      <c r="J50" s="77">
        <v>35160</v>
      </c>
      <c r="K50" s="77">
        <v>0</v>
      </c>
      <c r="L50" s="77">
        <v>906.02397599999995</v>
      </c>
      <c r="M50" s="78">
        <v>2.0000000000000001E-4</v>
      </c>
      <c r="N50" s="78">
        <v>7.7000000000000002E-3</v>
      </c>
      <c r="O50" s="78">
        <v>1.4E-3</v>
      </c>
    </row>
    <row r="51" spans="2:15">
      <c r="B51" t="s">
        <v>1498</v>
      </c>
      <c r="C51" t="s">
        <v>1499</v>
      </c>
      <c r="D51" t="s">
        <v>100</v>
      </c>
      <c r="E51" t="s">
        <v>123</v>
      </c>
      <c r="F51" t="s">
        <v>815</v>
      </c>
      <c r="G51" t="s">
        <v>816</v>
      </c>
      <c r="H51" t="s">
        <v>102</v>
      </c>
      <c r="I51" s="77">
        <v>6400.91</v>
      </c>
      <c r="J51" s="77">
        <v>8390</v>
      </c>
      <c r="K51" s="77">
        <v>0</v>
      </c>
      <c r="L51" s="77">
        <v>537.03634899999997</v>
      </c>
      <c r="M51" s="78">
        <v>2.0000000000000001E-4</v>
      </c>
      <c r="N51" s="78">
        <v>4.5999999999999999E-3</v>
      </c>
      <c r="O51" s="78">
        <v>8.0000000000000004E-4</v>
      </c>
    </row>
    <row r="52" spans="2:15">
      <c r="B52" t="s">
        <v>1500</v>
      </c>
      <c r="C52" t="s">
        <v>1501</v>
      </c>
      <c r="D52" t="s">
        <v>100</v>
      </c>
      <c r="E52" t="s">
        <v>123</v>
      </c>
      <c r="F52" t="s">
        <v>1502</v>
      </c>
      <c r="G52" t="s">
        <v>816</v>
      </c>
      <c r="H52" t="s">
        <v>102</v>
      </c>
      <c r="I52" s="77">
        <v>27949.29</v>
      </c>
      <c r="J52" s="77">
        <v>762</v>
      </c>
      <c r="K52" s="77">
        <v>0</v>
      </c>
      <c r="L52" s="77">
        <v>212.97358980000001</v>
      </c>
      <c r="M52" s="78">
        <v>2.0000000000000001E-4</v>
      </c>
      <c r="N52" s="78">
        <v>1.8E-3</v>
      </c>
      <c r="O52" s="78">
        <v>2.9999999999999997E-4</v>
      </c>
    </row>
    <row r="53" spans="2:15">
      <c r="B53" t="s">
        <v>1503</v>
      </c>
      <c r="C53" t="s">
        <v>1504</v>
      </c>
      <c r="D53" t="s">
        <v>100</v>
      </c>
      <c r="E53" t="s">
        <v>123</v>
      </c>
      <c r="F53" t="s">
        <v>741</v>
      </c>
      <c r="G53" t="s">
        <v>742</v>
      </c>
      <c r="H53" t="s">
        <v>102</v>
      </c>
      <c r="I53" s="77">
        <v>204.71</v>
      </c>
      <c r="J53" s="77">
        <v>45570</v>
      </c>
      <c r="K53" s="77">
        <v>0</v>
      </c>
      <c r="L53" s="77">
        <v>93.286347000000006</v>
      </c>
      <c r="M53" s="78">
        <v>1E-4</v>
      </c>
      <c r="N53" s="78">
        <v>8.0000000000000004E-4</v>
      </c>
      <c r="O53" s="78">
        <v>1E-4</v>
      </c>
    </row>
    <row r="54" spans="2:15">
      <c r="B54" t="s">
        <v>1505</v>
      </c>
      <c r="C54" t="s">
        <v>1506</v>
      </c>
      <c r="D54" t="s">
        <v>100</v>
      </c>
      <c r="E54" t="s">
        <v>123</v>
      </c>
      <c r="F54" t="s">
        <v>1507</v>
      </c>
      <c r="G54" t="s">
        <v>650</v>
      </c>
      <c r="H54" t="s">
        <v>102</v>
      </c>
      <c r="I54" s="77">
        <v>1583.31</v>
      </c>
      <c r="J54" s="77">
        <v>8831</v>
      </c>
      <c r="K54" s="77">
        <v>0</v>
      </c>
      <c r="L54" s="77">
        <v>139.82210610000001</v>
      </c>
      <c r="M54" s="78">
        <v>1E-4</v>
      </c>
      <c r="N54" s="78">
        <v>1.1999999999999999E-3</v>
      </c>
      <c r="O54" s="78">
        <v>2.0000000000000001E-4</v>
      </c>
    </row>
    <row r="55" spans="2:15">
      <c r="B55" t="s">
        <v>1508</v>
      </c>
      <c r="C55" t="s">
        <v>1509</v>
      </c>
      <c r="D55" t="s">
        <v>100</v>
      </c>
      <c r="E55" t="s">
        <v>123</v>
      </c>
      <c r="F55" t="s">
        <v>1510</v>
      </c>
      <c r="G55" t="s">
        <v>650</v>
      </c>
      <c r="H55" t="s">
        <v>102</v>
      </c>
      <c r="I55" s="77">
        <v>8309.99</v>
      </c>
      <c r="J55" s="77">
        <v>4874</v>
      </c>
      <c r="K55" s="77">
        <v>0</v>
      </c>
      <c r="L55" s="77">
        <v>405.02891260000001</v>
      </c>
      <c r="M55" s="78">
        <v>1E-4</v>
      </c>
      <c r="N55" s="78">
        <v>3.3999999999999998E-3</v>
      </c>
      <c r="O55" s="78">
        <v>5.9999999999999995E-4</v>
      </c>
    </row>
    <row r="56" spans="2:15">
      <c r="B56" t="s">
        <v>1511</v>
      </c>
      <c r="C56" t="s">
        <v>1512</v>
      </c>
      <c r="D56" t="s">
        <v>100</v>
      </c>
      <c r="E56" t="s">
        <v>123</v>
      </c>
      <c r="F56" t="s">
        <v>1513</v>
      </c>
      <c r="G56" t="s">
        <v>650</v>
      </c>
      <c r="H56" t="s">
        <v>102</v>
      </c>
      <c r="I56" s="77">
        <v>7873.26</v>
      </c>
      <c r="J56" s="77">
        <v>7300</v>
      </c>
      <c r="K56" s="77">
        <v>0</v>
      </c>
      <c r="L56" s="77">
        <v>574.74797999999998</v>
      </c>
      <c r="M56" s="78">
        <v>1E-4</v>
      </c>
      <c r="N56" s="78">
        <v>4.8999999999999998E-3</v>
      </c>
      <c r="O56" s="78">
        <v>8.9999999999999998E-4</v>
      </c>
    </row>
    <row r="57" spans="2:15">
      <c r="B57" t="s">
        <v>1514</v>
      </c>
      <c r="C57" t="s">
        <v>1515</v>
      </c>
      <c r="D57" t="s">
        <v>100</v>
      </c>
      <c r="E57" t="s">
        <v>123</v>
      </c>
      <c r="F57" t="s">
        <v>977</v>
      </c>
      <c r="G57" t="s">
        <v>768</v>
      </c>
      <c r="H57" t="s">
        <v>102</v>
      </c>
      <c r="I57" s="77">
        <v>38823.1</v>
      </c>
      <c r="J57" s="77">
        <v>895.2</v>
      </c>
      <c r="K57" s="77">
        <v>0</v>
      </c>
      <c r="L57" s="77">
        <v>347.54439120000001</v>
      </c>
      <c r="M57" s="78">
        <v>2.0000000000000001E-4</v>
      </c>
      <c r="N57" s="78">
        <v>3.0000000000000001E-3</v>
      </c>
      <c r="O57" s="78">
        <v>5.0000000000000001E-4</v>
      </c>
    </row>
    <row r="58" spans="2:15">
      <c r="B58" t="s">
        <v>1516</v>
      </c>
      <c r="C58" t="s">
        <v>1517</v>
      </c>
      <c r="D58" t="s">
        <v>100</v>
      </c>
      <c r="E58" t="s">
        <v>123</v>
      </c>
      <c r="F58" t="s">
        <v>992</v>
      </c>
      <c r="G58" t="s">
        <v>768</v>
      </c>
      <c r="H58" t="s">
        <v>102</v>
      </c>
      <c r="I58" s="77">
        <v>3701.03</v>
      </c>
      <c r="J58" s="77">
        <v>14130</v>
      </c>
      <c r="K58" s="77">
        <v>0</v>
      </c>
      <c r="L58" s="77">
        <v>522.95553900000004</v>
      </c>
      <c r="M58" s="78">
        <v>2.9999999999999997E-4</v>
      </c>
      <c r="N58" s="78">
        <v>4.4999999999999997E-3</v>
      </c>
      <c r="O58" s="78">
        <v>8.0000000000000004E-4</v>
      </c>
    </row>
    <row r="59" spans="2:15">
      <c r="B59" t="s">
        <v>1518</v>
      </c>
      <c r="C59" t="s">
        <v>1519</v>
      </c>
      <c r="D59" t="s">
        <v>100</v>
      </c>
      <c r="E59" t="s">
        <v>123</v>
      </c>
      <c r="F59" t="s">
        <v>1520</v>
      </c>
      <c r="G59" t="s">
        <v>768</v>
      </c>
      <c r="H59" t="s">
        <v>102</v>
      </c>
      <c r="I59" s="77">
        <v>1959.94</v>
      </c>
      <c r="J59" s="77">
        <v>7144</v>
      </c>
      <c r="K59" s="77">
        <v>2.51179</v>
      </c>
      <c r="L59" s="77">
        <v>142.52990360000001</v>
      </c>
      <c r="M59" s="78">
        <v>1E-4</v>
      </c>
      <c r="N59" s="78">
        <v>1.1999999999999999E-3</v>
      </c>
      <c r="O59" s="78">
        <v>2.0000000000000001E-4</v>
      </c>
    </row>
    <row r="60" spans="2:15">
      <c r="B60" t="s">
        <v>1521</v>
      </c>
      <c r="C60" t="s">
        <v>1522</v>
      </c>
      <c r="D60" t="s">
        <v>100</v>
      </c>
      <c r="E60" t="s">
        <v>123</v>
      </c>
      <c r="F60" t="s">
        <v>940</v>
      </c>
      <c r="G60" t="s">
        <v>768</v>
      </c>
      <c r="H60" t="s">
        <v>102</v>
      </c>
      <c r="I60" s="77">
        <v>3030.26</v>
      </c>
      <c r="J60" s="77">
        <v>20430</v>
      </c>
      <c r="K60" s="77">
        <v>0</v>
      </c>
      <c r="L60" s="77">
        <v>619.08211800000004</v>
      </c>
      <c r="M60" s="78">
        <v>2.0000000000000001E-4</v>
      </c>
      <c r="N60" s="78">
        <v>5.3E-3</v>
      </c>
      <c r="O60" s="78">
        <v>8.9999999999999998E-4</v>
      </c>
    </row>
    <row r="61" spans="2:15">
      <c r="B61" t="s">
        <v>1523</v>
      </c>
      <c r="C61" t="s">
        <v>1524</v>
      </c>
      <c r="D61" t="s">
        <v>100</v>
      </c>
      <c r="E61" t="s">
        <v>123</v>
      </c>
      <c r="F61" t="s">
        <v>1525</v>
      </c>
      <c r="G61" t="s">
        <v>768</v>
      </c>
      <c r="H61" t="s">
        <v>102</v>
      </c>
      <c r="I61" s="77">
        <v>46721.87</v>
      </c>
      <c r="J61" s="77">
        <v>653</v>
      </c>
      <c r="K61" s="77">
        <v>3.8602500000000002</v>
      </c>
      <c r="L61" s="77">
        <v>308.95406109999999</v>
      </c>
      <c r="M61" s="78">
        <v>2.0000000000000001E-4</v>
      </c>
      <c r="N61" s="78">
        <v>2.5999999999999999E-3</v>
      </c>
      <c r="O61" s="78">
        <v>5.0000000000000001E-4</v>
      </c>
    </row>
    <row r="62" spans="2:15">
      <c r="B62" t="s">
        <v>1526</v>
      </c>
      <c r="C62" t="s">
        <v>1527</v>
      </c>
      <c r="D62" t="s">
        <v>100</v>
      </c>
      <c r="E62" t="s">
        <v>123</v>
      </c>
      <c r="F62" t="s">
        <v>1528</v>
      </c>
      <c r="G62" t="s">
        <v>366</v>
      </c>
      <c r="H62" t="s">
        <v>102</v>
      </c>
      <c r="I62" s="77">
        <v>295.47000000000003</v>
      </c>
      <c r="J62" s="77">
        <v>13450</v>
      </c>
      <c r="K62" s="77">
        <v>0</v>
      </c>
      <c r="L62" s="77">
        <v>39.740715000000002</v>
      </c>
      <c r="M62" s="78">
        <v>0</v>
      </c>
      <c r="N62" s="78">
        <v>2.9999999999999997E-4</v>
      </c>
      <c r="O62" s="78">
        <v>1E-4</v>
      </c>
    </row>
    <row r="63" spans="2:15">
      <c r="B63" t="s">
        <v>1529</v>
      </c>
      <c r="C63" t="s">
        <v>1530</v>
      </c>
      <c r="D63" t="s">
        <v>100</v>
      </c>
      <c r="E63" t="s">
        <v>123</v>
      </c>
      <c r="F63" t="s">
        <v>1531</v>
      </c>
      <c r="G63" t="s">
        <v>112</v>
      </c>
      <c r="H63" t="s">
        <v>102</v>
      </c>
      <c r="I63" s="77">
        <v>2961.11</v>
      </c>
      <c r="J63" s="77">
        <v>8579</v>
      </c>
      <c r="K63" s="77">
        <v>0</v>
      </c>
      <c r="L63" s="77">
        <v>254.0336269</v>
      </c>
      <c r="M63" s="78">
        <v>1E-4</v>
      </c>
      <c r="N63" s="78">
        <v>2.2000000000000001E-3</v>
      </c>
      <c r="O63" s="78">
        <v>4.0000000000000002E-4</v>
      </c>
    </row>
    <row r="64" spans="2:15">
      <c r="B64" t="s">
        <v>1532</v>
      </c>
      <c r="C64" t="s">
        <v>1533</v>
      </c>
      <c r="D64" t="s">
        <v>100</v>
      </c>
      <c r="E64" t="s">
        <v>123</v>
      </c>
      <c r="F64" t="s">
        <v>691</v>
      </c>
      <c r="G64" t="s">
        <v>112</v>
      </c>
      <c r="H64" t="s">
        <v>102</v>
      </c>
      <c r="I64" s="77">
        <v>487790.24</v>
      </c>
      <c r="J64" s="77">
        <v>60.9</v>
      </c>
      <c r="K64" s="77">
        <v>0</v>
      </c>
      <c r="L64" s="77">
        <v>297.06425616000001</v>
      </c>
      <c r="M64" s="78">
        <v>4.0000000000000002E-4</v>
      </c>
      <c r="N64" s="78">
        <v>2.5000000000000001E-3</v>
      </c>
      <c r="O64" s="78">
        <v>5.0000000000000001E-4</v>
      </c>
    </row>
    <row r="65" spans="2:15">
      <c r="B65" t="s">
        <v>1534</v>
      </c>
      <c r="C65" t="s">
        <v>1535</v>
      </c>
      <c r="D65" t="s">
        <v>100</v>
      </c>
      <c r="E65" t="s">
        <v>123</v>
      </c>
      <c r="F65" t="s">
        <v>1536</v>
      </c>
      <c r="G65" t="s">
        <v>112</v>
      </c>
      <c r="H65" t="s">
        <v>102</v>
      </c>
      <c r="I65" s="77">
        <v>1125.4100000000001</v>
      </c>
      <c r="J65" s="77">
        <v>40150</v>
      </c>
      <c r="K65" s="77">
        <v>0</v>
      </c>
      <c r="L65" s="77">
        <v>451.85211500000003</v>
      </c>
      <c r="M65" s="78">
        <v>2.0000000000000001E-4</v>
      </c>
      <c r="N65" s="78">
        <v>3.8E-3</v>
      </c>
      <c r="O65" s="78">
        <v>6.9999999999999999E-4</v>
      </c>
    </row>
    <row r="66" spans="2:15">
      <c r="B66" t="s">
        <v>1537</v>
      </c>
      <c r="C66" t="s">
        <v>1538</v>
      </c>
      <c r="D66" t="s">
        <v>100</v>
      </c>
      <c r="E66" t="s">
        <v>123</v>
      </c>
      <c r="F66" t="s">
        <v>853</v>
      </c>
      <c r="G66" t="s">
        <v>854</v>
      </c>
      <c r="H66" t="s">
        <v>102</v>
      </c>
      <c r="I66" s="77">
        <v>1259807.48</v>
      </c>
      <c r="J66" s="77">
        <v>126</v>
      </c>
      <c r="K66" s="77">
        <v>0</v>
      </c>
      <c r="L66" s="77">
        <v>1587.3574248</v>
      </c>
      <c r="M66" s="78">
        <v>5.0000000000000001E-4</v>
      </c>
      <c r="N66" s="78">
        <v>1.35E-2</v>
      </c>
      <c r="O66" s="78">
        <v>2.3999999999999998E-3</v>
      </c>
    </row>
    <row r="67" spans="2:15">
      <c r="B67" t="s">
        <v>1539</v>
      </c>
      <c r="C67" t="s">
        <v>1540</v>
      </c>
      <c r="D67" t="s">
        <v>100</v>
      </c>
      <c r="E67" t="s">
        <v>123</v>
      </c>
      <c r="F67" t="s">
        <v>1541</v>
      </c>
      <c r="G67" t="s">
        <v>854</v>
      </c>
      <c r="H67" t="s">
        <v>102</v>
      </c>
      <c r="I67" s="77">
        <v>4161.03</v>
      </c>
      <c r="J67" s="77">
        <v>1796</v>
      </c>
      <c r="K67" s="77">
        <v>0</v>
      </c>
      <c r="L67" s="77">
        <v>74.732098800000003</v>
      </c>
      <c r="M67" s="78">
        <v>0</v>
      </c>
      <c r="N67" s="78">
        <v>5.9999999999999995E-4</v>
      </c>
      <c r="O67" s="78">
        <v>1E-4</v>
      </c>
    </row>
    <row r="68" spans="2:15">
      <c r="B68" t="s">
        <v>1542</v>
      </c>
      <c r="C68" t="s">
        <v>1543</v>
      </c>
      <c r="D68" t="s">
        <v>100</v>
      </c>
      <c r="E68" t="s">
        <v>123</v>
      </c>
      <c r="F68" t="s">
        <v>1544</v>
      </c>
      <c r="G68" t="s">
        <v>854</v>
      </c>
      <c r="H68" t="s">
        <v>102</v>
      </c>
      <c r="I68" s="77">
        <v>20015.87</v>
      </c>
      <c r="J68" s="77">
        <v>1519</v>
      </c>
      <c r="K68" s="77">
        <v>0</v>
      </c>
      <c r="L68" s="77">
        <v>304.04106530000001</v>
      </c>
      <c r="M68" s="78">
        <v>2.0000000000000001E-4</v>
      </c>
      <c r="N68" s="78">
        <v>2.5999999999999999E-3</v>
      </c>
      <c r="O68" s="78">
        <v>5.0000000000000001E-4</v>
      </c>
    </row>
    <row r="69" spans="2:15">
      <c r="B69" t="s">
        <v>1545</v>
      </c>
      <c r="C69" t="s">
        <v>1546</v>
      </c>
      <c r="D69" t="s">
        <v>100</v>
      </c>
      <c r="E69" t="s">
        <v>123</v>
      </c>
      <c r="F69" t="s">
        <v>1547</v>
      </c>
      <c r="G69" t="s">
        <v>854</v>
      </c>
      <c r="H69" t="s">
        <v>102</v>
      </c>
      <c r="I69" s="77">
        <v>101101.2</v>
      </c>
      <c r="J69" s="77">
        <v>263.10000000000002</v>
      </c>
      <c r="K69" s="77">
        <v>0</v>
      </c>
      <c r="L69" s="77">
        <v>265.99725719999998</v>
      </c>
      <c r="M69" s="78">
        <v>1E-4</v>
      </c>
      <c r="N69" s="78">
        <v>2.3E-3</v>
      </c>
      <c r="O69" s="78">
        <v>4.0000000000000002E-4</v>
      </c>
    </row>
    <row r="70" spans="2:15">
      <c r="B70" t="s">
        <v>1548</v>
      </c>
      <c r="C70" t="s">
        <v>1549</v>
      </c>
      <c r="D70" t="s">
        <v>100</v>
      </c>
      <c r="E70" t="s">
        <v>123</v>
      </c>
      <c r="F70" t="s">
        <v>1550</v>
      </c>
      <c r="G70" t="s">
        <v>603</v>
      </c>
      <c r="H70" t="s">
        <v>102</v>
      </c>
      <c r="I70" s="77">
        <v>40049.82</v>
      </c>
      <c r="J70" s="77">
        <v>861.4</v>
      </c>
      <c r="K70" s="77">
        <v>4.5030799999999997</v>
      </c>
      <c r="L70" s="77">
        <v>349.49222947999999</v>
      </c>
      <c r="M70" s="78">
        <v>4.0000000000000002E-4</v>
      </c>
      <c r="N70" s="78">
        <v>3.0000000000000001E-3</v>
      </c>
      <c r="O70" s="78">
        <v>5.0000000000000001E-4</v>
      </c>
    </row>
    <row r="71" spans="2:15">
      <c r="B71" t="s">
        <v>1551</v>
      </c>
      <c r="C71" t="s">
        <v>1552</v>
      </c>
      <c r="D71" t="s">
        <v>100</v>
      </c>
      <c r="E71" t="s">
        <v>123</v>
      </c>
      <c r="F71" t="s">
        <v>1553</v>
      </c>
      <c r="G71" t="s">
        <v>603</v>
      </c>
      <c r="H71" t="s">
        <v>102</v>
      </c>
      <c r="I71" s="77">
        <v>1635.56</v>
      </c>
      <c r="J71" s="77">
        <v>14360</v>
      </c>
      <c r="K71" s="77">
        <v>0</v>
      </c>
      <c r="L71" s="77">
        <v>234.86641599999999</v>
      </c>
      <c r="M71" s="78">
        <v>2.0000000000000001E-4</v>
      </c>
      <c r="N71" s="78">
        <v>2E-3</v>
      </c>
      <c r="O71" s="78">
        <v>4.0000000000000002E-4</v>
      </c>
    </row>
    <row r="72" spans="2:15">
      <c r="B72" t="s">
        <v>1554</v>
      </c>
      <c r="C72" t="s">
        <v>1555</v>
      </c>
      <c r="D72" t="s">
        <v>100</v>
      </c>
      <c r="E72" t="s">
        <v>123</v>
      </c>
      <c r="F72" t="s">
        <v>1556</v>
      </c>
      <c r="G72" t="s">
        <v>1458</v>
      </c>
      <c r="H72" t="s">
        <v>102</v>
      </c>
      <c r="I72" s="77">
        <v>3577.95</v>
      </c>
      <c r="J72" s="77">
        <v>9869</v>
      </c>
      <c r="K72" s="77">
        <v>0</v>
      </c>
      <c r="L72" s="77">
        <v>353.10788550000001</v>
      </c>
      <c r="M72" s="78">
        <v>1E-4</v>
      </c>
      <c r="N72" s="78">
        <v>3.0000000000000001E-3</v>
      </c>
      <c r="O72" s="78">
        <v>5.0000000000000001E-4</v>
      </c>
    </row>
    <row r="73" spans="2:15">
      <c r="B73" t="s">
        <v>1557</v>
      </c>
      <c r="C73" t="s">
        <v>1558</v>
      </c>
      <c r="D73" t="s">
        <v>100</v>
      </c>
      <c r="E73" t="s">
        <v>123</v>
      </c>
      <c r="F73" t="s">
        <v>1559</v>
      </c>
      <c r="G73" t="s">
        <v>1465</v>
      </c>
      <c r="H73" t="s">
        <v>102</v>
      </c>
      <c r="I73" s="77">
        <v>16837</v>
      </c>
      <c r="J73" s="77">
        <v>1221</v>
      </c>
      <c r="K73" s="77">
        <v>0</v>
      </c>
      <c r="L73" s="77">
        <v>205.57977</v>
      </c>
      <c r="M73" s="78">
        <v>2.0000000000000001E-4</v>
      </c>
      <c r="N73" s="78">
        <v>1.8E-3</v>
      </c>
      <c r="O73" s="78">
        <v>2.9999999999999997E-4</v>
      </c>
    </row>
    <row r="74" spans="2:15">
      <c r="B74" t="s">
        <v>1560</v>
      </c>
      <c r="C74" t="s">
        <v>1561</v>
      </c>
      <c r="D74" t="s">
        <v>100</v>
      </c>
      <c r="E74" t="s">
        <v>123</v>
      </c>
      <c r="F74" t="s">
        <v>784</v>
      </c>
      <c r="G74" t="s">
        <v>1021</v>
      </c>
      <c r="H74" t="s">
        <v>102</v>
      </c>
      <c r="I74" s="77">
        <v>5059.1099999999997</v>
      </c>
      <c r="J74" s="77">
        <v>33500</v>
      </c>
      <c r="K74" s="77">
        <v>0</v>
      </c>
      <c r="L74" s="77">
        <v>1694.8018500000001</v>
      </c>
      <c r="M74" s="78">
        <v>2.9999999999999997E-4</v>
      </c>
      <c r="N74" s="78">
        <v>1.44E-2</v>
      </c>
      <c r="O74" s="78">
        <v>2.5999999999999999E-3</v>
      </c>
    </row>
    <row r="75" spans="2:15">
      <c r="B75" t="s">
        <v>1562</v>
      </c>
      <c r="C75" t="s">
        <v>1563</v>
      </c>
      <c r="D75" t="s">
        <v>100</v>
      </c>
      <c r="E75" t="s">
        <v>123</v>
      </c>
      <c r="F75" t="s">
        <v>1564</v>
      </c>
      <c r="G75" t="s">
        <v>900</v>
      </c>
      <c r="H75" t="s">
        <v>102</v>
      </c>
      <c r="I75" s="77">
        <v>1186.04</v>
      </c>
      <c r="J75" s="77">
        <v>8193</v>
      </c>
      <c r="K75" s="77">
        <v>2.2730800000000002</v>
      </c>
      <c r="L75" s="77">
        <v>99.445337199999997</v>
      </c>
      <c r="M75" s="78">
        <v>1E-4</v>
      </c>
      <c r="N75" s="78">
        <v>8.0000000000000004E-4</v>
      </c>
      <c r="O75" s="78">
        <v>2.0000000000000001E-4</v>
      </c>
    </row>
    <row r="76" spans="2:15">
      <c r="B76" t="s">
        <v>1565</v>
      </c>
      <c r="C76" t="s">
        <v>1566</v>
      </c>
      <c r="D76" t="s">
        <v>100</v>
      </c>
      <c r="E76" t="s">
        <v>123</v>
      </c>
      <c r="F76" t="s">
        <v>1567</v>
      </c>
      <c r="G76" t="s">
        <v>900</v>
      </c>
      <c r="H76" t="s">
        <v>102</v>
      </c>
      <c r="I76" s="77">
        <v>1703.3</v>
      </c>
      <c r="J76" s="77">
        <v>3586</v>
      </c>
      <c r="K76" s="77">
        <v>0</v>
      </c>
      <c r="L76" s="77">
        <v>61.080337999999998</v>
      </c>
      <c r="M76" s="78">
        <v>1E-4</v>
      </c>
      <c r="N76" s="78">
        <v>5.0000000000000001E-4</v>
      </c>
      <c r="O76" s="78">
        <v>1E-4</v>
      </c>
    </row>
    <row r="77" spans="2:15">
      <c r="B77" t="s">
        <v>1568</v>
      </c>
      <c r="C77" t="s">
        <v>1569</v>
      </c>
      <c r="D77" t="s">
        <v>100</v>
      </c>
      <c r="E77" t="s">
        <v>123</v>
      </c>
      <c r="F77" t="s">
        <v>1570</v>
      </c>
      <c r="G77" t="s">
        <v>900</v>
      </c>
      <c r="H77" t="s">
        <v>102</v>
      </c>
      <c r="I77" s="77">
        <v>2745.48</v>
      </c>
      <c r="J77" s="77">
        <v>11960</v>
      </c>
      <c r="K77" s="77">
        <v>0</v>
      </c>
      <c r="L77" s="77">
        <v>328.35940799999997</v>
      </c>
      <c r="M77" s="78">
        <v>2.0000000000000001E-4</v>
      </c>
      <c r="N77" s="78">
        <v>2.8E-3</v>
      </c>
      <c r="O77" s="78">
        <v>5.0000000000000001E-4</v>
      </c>
    </row>
    <row r="78" spans="2:15">
      <c r="B78" t="s">
        <v>1571</v>
      </c>
      <c r="C78" t="s">
        <v>1572</v>
      </c>
      <c r="D78" t="s">
        <v>100</v>
      </c>
      <c r="E78" t="s">
        <v>123</v>
      </c>
      <c r="F78" t="s">
        <v>1573</v>
      </c>
      <c r="G78" t="s">
        <v>900</v>
      </c>
      <c r="H78" t="s">
        <v>102</v>
      </c>
      <c r="I78" s="77">
        <v>1227.4100000000001</v>
      </c>
      <c r="J78" s="77">
        <v>32520</v>
      </c>
      <c r="K78" s="77">
        <v>0</v>
      </c>
      <c r="L78" s="77">
        <v>399.15373199999999</v>
      </c>
      <c r="M78" s="78">
        <v>1E-4</v>
      </c>
      <c r="N78" s="78">
        <v>3.3999999999999998E-3</v>
      </c>
      <c r="O78" s="78">
        <v>5.9999999999999995E-4</v>
      </c>
    </row>
    <row r="79" spans="2:15">
      <c r="B79" t="s">
        <v>1574</v>
      </c>
      <c r="C79" t="s">
        <v>1575</v>
      </c>
      <c r="D79" t="s">
        <v>100</v>
      </c>
      <c r="E79" t="s">
        <v>123</v>
      </c>
      <c r="F79" t="s">
        <v>1576</v>
      </c>
      <c r="G79" t="s">
        <v>957</v>
      </c>
      <c r="H79" t="s">
        <v>102</v>
      </c>
      <c r="I79" s="77">
        <v>44459.15</v>
      </c>
      <c r="J79" s="77">
        <v>1220</v>
      </c>
      <c r="K79" s="77">
        <v>6.6665599999999996</v>
      </c>
      <c r="L79" s="77">
        <v>549.06818999999996</v>
      </c>
      <c r="M79" s="78">
        <v>4.0000000000000002E-4</v>
      </c>
      <c r="N79" s="78">
        <v>4.7000000000000002E-3</v>
      </c>
      <c r="O79" s="78">
        <v>8.0000000000000004E-4</v>
      </c>
    </row>
    <row r="80" spans="2:15">
      <c r="B80" t="s">
        <v>1577</v>
      </c>
      <c r="C80" t="s">
        <v>1578</v>
      </c>
      <c r="D80" t="s">
        <v>100</v>
      </c>
      <c r="E80" t="s">
        <v>123</v>
      </c>
      <c r="F80" t="s">
        <v>1579</v>
      </c>
      <c r="G80" t="s">
        <v>757</v>
      </c>
      <c r="H80" t="s">
        <v>102</v>
      </c>
      <c r="I80" s="77">
        <v>1104.56</v>
      </c>
      <c r="J80" s="77">
        <v>3174</v>
      </c>
      <c r="K80" s="77">
        <v>0</v>
      </c>
      <c r="L80" s="77">
        <v>35.058734399999999</v>
      </c>
      <c r="M80" s="78">
        <v>0</v>
      </c>
      <c r="N80" s="78">
        <v>2.9999999999999997E-4</v>
      </c>
      <c r="O80" s="78">
        <v>1E-4</v>
      </c>
    </row>
    <row r="81" spans="2:15">
      <c r="B81" t="s">
        <v>1580</v>
      </c>
      <c r="C81" t="s">
        <v>1581</v>
      </c>
      <c r="D81" t="s">
        <v>100</v>
      </c>
      <c r="E81" t="s">
        <v>123</v>
      </c>
      <c r="F81" t="s">
        <v>1582</v>
      </c>
      <c r="G81" t="s">
        <v>757</v>
      </c>
      <c r="H81" t="s">
        <v>102</v>
      </c>
      <c r="I81" s="77">
        <v>216.28</v>
      </c>
      <c r="J81" s="77">
        <v>4494</v>
      </c>
      <c r="K81" s="77">
        <v>0</v>
      </c>
      <c r="L81" s="77">
        <v>9.7196231999999991</v>
      </c>
      <c r="M81" s="78">
        <v>0</v>
      </c>
      <c r="N81" s="78">
        <v>1E-4</v>
      </c>
      <c r="O81" s="78">
        <v>0</v>
      </c>
    </row>
    <row r="82" spans="2:15">
      <c r="B82" t="s">
        <v>1583</v>
      </c>
      <c r="C82" t="s">
        <v>1584</v>
      </c>
      <c r="D82" t="s">
        <v>100</v>
      </c>
      <c r="E82" t="s">
        <v>123</v>
      </c>
      <c r="F82" t="s">
        <v>771</v>
      </c>
      <c r="G82" t="s">
        <v>757</v>
      </c>
      <c r="H82" t="s">
        <v>102</v>
      </c>
      <c r="I82" s="77">
        <v>31510.97</v>
      </c>
      <c r="J82" s="77">
        <v>1185</v>
      </c>
      <c r="K82" s="77">
        <v>0</v>
      </c>
      <c r="L82" s="77">
        <v>373.40499449999999</v>
      </c>
      <c r="M82" s="78">
        <v>2.0000000000000001E-4</v>
      </c>
      <c r="N82" s="78">
        <v>3.2000000000000002E-3</v>
      </c>
      <c r="O82" s="78">
        <v>5.9999999999999995E-4</v>
      </c>
    </row>
    <row r="83" spans="2:15">
      <c r="B83" t="s">
        <v>1585</v>
      </c>
      <c r="C83" t="s">
        <v>1586</v>
      </c>
      <c r="D83" t="s">
        <v>100</v>
      </c>
      <c r="E83" t="s">
        <v>123</v>
      </c>
      <c r="F83" t="s">
        <v>549</v>
      </c>
      <c r="G83" t="s">
        <v>397</v>
      </c>
      <c r="H83" t="s">
        <v>102</v>
      </c>
      <c r="I83" s="77">
        <v>679.19</v>
      </c>
      <c r="J83" s="77">
        <v>59120</v>
      </c>
      <c r="K83" s="77">
        <v>0</v>
      </c>
      <c r="L83" s="77">
        <v>401.537128</v>
      </c>
      <c r="M83" s="78">
        <v>1E-4</v>
      </c>
      <c r="N83" s="78">
        <v>3.3999999999999998E-3</v>
      </c>
      <c r="O83" s="78">
        <v>5.9999999999999995E-4</v>
      </c>
    </row>
    <row r="84" spans="2:15">
      <c r="B84" t="s">
        <v>1587</v>
      </c>
      <c r="C84" t="s">
        <v>1588</v>
      </c>
      <c r="D84" t="s">
        <v>100</v>
      </c>
      <c r="E84" t="s">
        <v>123</v>
      </c>
      <c r="F84" t="s">
        <v>590</v>
      </c>
      <c r="G84" t="s">
        <v>397</v>
      </c>
      <c r="H84" t="s">
        <v>102</v>
      </c>
      <c r="I84" s="77">
        <v>6639.69</v>
      </c>
      <c r="J84" s="77">
        <v>7670</v>
      </c>
      <c r="K84" s="77">
        <v>0</v>
      </c>
      <c r="L84" s="77">
        <v>509.26422300000002</v>
      </c>
      <c r="M84" s="78">
        <v>2.0000000000000001E-4</v>
      </c>
      <c r="N84" s="78">
        <v>4.3E-3</v>
      </c>
      <c r="O84" s="78">
        <v>8.0000000000000004E-4</v>
      </c>
    </row>
    <row r="85" spans="2:15">
      <c r="B85" t="s">
        <v>1589</v>
      </c>
      <c r="C85" t="s">
        <v>1590</v>
      </c>
      <c r="D85" t="s">
        <v>100</v>
      </c>
      <c r="E85" t="s">
        <v>123</v>
      </c>
      <c r="F85" t="s">
        <v>825</v>
      </c>
      <c r="G85" t="s">
        <v>397</v>
      </c>
      <c r="H85" t="s">
        <v>102</v>
      </c>
      <c r="I85" s="77">
        <v>248305.96</v>
      </c>
      <c r="J85" s="77">
        <v>160</v>
      </c>
      <c r="K85" s="77">
        <v>7.1974</v>
      </c>
      <c r="L85" s="77">
        <v>404.48693600000001</v>
      </c>
      <c r="M85" s="78">
        <v>4.0000000000000002E-4</v>
      </c>
      <c r="N85" s="78">
        <v>3.3999999999999998E-3</v>
      </c>
      <c r="O85" s="78">
        <v>5.9999999999999995E-4</v>
      </c>
    </row>
    <row r="86" spans="2:15">
      <c r="B86" t="s">
        <v>1591</v>
      </c>
      <c r="C86" t="s">
        <v>1592</v>
      </c>
      <c r="D86" t="s">
        <v>100</v>
      </c>
      <c r="E86" t="s">
        <v>123</v>
      </c>
      <c r="F86" t="s">
        <v>505</v>
      </c>
      <c r="G86" t="s">
        <v>397</v>
      </c>
      <c r="H86" t="s">
        <v>102</v>
      </c>
      <c r="I86" s="77">
        <v>3394.59</v>
      </c>
      <c r="J86" s="77">
        <v>19500</v>
      </c>
      <c r="K86" s="77">
        <v>0</v>
      </c>
      <c r="L86" s="77">
        <v>661.94505000000004</v>
      </c>
      <c r="M86" s="78">
        <v>2.9999999999999997E-4</v>
      </c>
      <c r="N86" s="78">
        <v>5.5999999999999999E-3</v>
      </c>
      <c r="O86" s="78">
        <v>1E-3</v>
      </c>
    </row>
    <row r="87" spans="2:15">
      <c r="B87" t="s">
        <v>1593</v>
      </c>
      <c r="C87" t="s">
        <v>1594</v>
      </c>
      <c r="D87" t="s">
        <v>100</v>
      </c>
      <c r="E87" t="s">
        <v>123</v>
      </c>
      <c r="F87" t="s">
        <v>509</v>
      </c>
      <c r="G87" t="s">
        <v>397</v>
      </c>
      <c r="H87" t="s">
        <v>102</v>
      </c>
      <c r="I87" s="77">
        <v>42418.1</v>
      </c>
      <c r="J87" s="77">
        <v>1570</v>
      </c>
      <c r="K87" s="77">
        <v>0</v>
      </c>
      <c r="L87" s="77">
        <v>665.96416999999997</v>
      </c>
      <c r="M87" s="78">
        <v>2.0000000000000001E-4</v>
      </c>
      <c r="N87" s="78">
        <v>5.7000000000000002E-3</v>
      </c>
      <c r="O87" s="78">
        <v>1E-3</v>
      </c>
    </row>
    <row r="88" spans="2:15">
      <c r="B88" t="s">
        <v>1595</v>
      </c>
      <c r="C88" t="s">
        <v>1596</v>
      </c>
      <c r="D88" t="s">
        <v>100</v>
      </c>
      <c r="E88" t="s">
        <v>123</v>
      </c>
      <c r="F88" t="s">
        <v>1597</v>
      </c>
      <c r="G88" t="s">
        <v>125</v>
      </c>
      <c r="H88" t="s">
        <v>102</v>
      </c>
      <c r="I88" s="77">
        <v>12798.96</v>
      </c>
      <c r="J88" s="77">
        <v>1985</v>
      </c>
      <c r="K88" s="77">
        <v>0</v>
      </c>
      <c r="L88" s="77">
        <v>254.05935600000001</v>
      </c>
      <c r="M88" s="78">
        <v>1E-4</v>
      </c>
      <c r="N88" s="78">
        <v>2.2000000000000001E-3</v>
      </c>
      <c r="O88" s="78">
        <v>4.0000000000000002E-4</v>
      </c>
    </row>
    <row r="89" spans="2:15">
      <c r="B89" t="s">
        <v>1598</v>
      </c>
      <c r="C89" t="s">
        <v>1599</v>
      </c>
      <c r="D89" t="s">
        <v>100</v>
      </c>
      <c r="E89" t="s">
        <v>123</v>
      </c>
      <c r="F89" t="s">
        <v>1600</v>
      </c>
      <c r="G89" t="s">
        <v>1601</v>
      </c>
      <c r="H89" t="s">
        <v>102</v>
      </c>
      <c r="I89" s="77">
        <v>23005.43</v>
      </c>
      <c r="J89" s="77">
        <v>3813</v>
      </c>
      <c r="K89" s="77">
        <v>0</v>
      </c>
      <c r="L89" s="77">
        <v>877.19704590000003</v>
      </c>
      <c r="M89" s="78">
        <v>2.0000000000000001E-4</v>
      </c>
      <c r="N89" s="78">
        <v>7.4999999999999997E-3</v>
      </c>
      <c r="O89" s="78">
        <v>1.2999999999999999E-3</v>
      </c>
    </row>
    <row r="90" spans="2:15">
      <c r="B90" t="s">
        <v>1602</v>
      </c>
      <c r="C90" t="s">
        <v>1603</v>
      </c>
      <c r="D90" t="s">
        <v>100</v>
      </c>
      <c r="E90" t="s">
        <v>123</v>
      </c>
      <c r="F90" t="s">
        <v>1604</v>
      </c>
      <c r="G90" t="s">
        <v>858</v>
      </c>
      <c r="H90" t="s">
        <v>102</v>
      </c>
      <c r="I90" s="77">
        <v>2714.55</v>
      </c>
      <c r="J90" s="77">
        <v>9714</v>
      </c>
      <c r="K90" s="77">
        <v>0</v>
      </c>
      <c r="L90" s="77">
        <v>263.69138700000002</v>
      </c>
      <c r="M90" s="78">
        <v>1E-4</v>
      </c>
      <c r="N90" s="78">
        <v>2.2000000000000001E-3</v>
      </c>
      <c r="O90" s="78">
        <v>4.0000000000000002E-4</v>
      </c>
    </row>
    <row r="91" spans="2:15">
      <c r="B91" t="s">
        <v>1605</v>
      </c>
      <c r="C91" t="s">
        <v>1606</v>
      </c>
      <c r="D91" t="s">
        <v>100</v>
      </c>
      <c r="E91" t="s">
        <v>123</v>
      </c>
      <c r="F91" t="s">
        <v>1607</v>
      </c>
      <c r="G91" t="s">
        <v>858</v>
      </c>
      <c r="H91" t="s">
        <v>102</v>
      </c>
      <c r="I91" s="77">
        <v>2545.58</v>
      </c>
      <c r="J91" s="77">
        <v>16530</v>
      </c>
      <c r="K91" s="77">
        <v>0</v>
      </c>
      <c r="L91" s="77">
        <v>420.78437400000001</v>
      </c>
      <c r="M91" s="78">
        <v>2.0000000000000001E-4</v>
      </c>
      <c r="N91" s="78">
        <v>3.5999999999999999E-3</v>
      </c>
      <c r="O91" s="78">
        <v>5.9999999999999995E-4</v>
      </c>
    </row>
    <row r="92" spans="2:15">
      <c r="B92" t="s">
        <v>1608</v>
      </c>
      <c r="C92" t="s">
        <v>1609</v>
      </c>
      <c r="D92" t="s">
        <v>100</v>
      </c>
      <c r="E92" t="s">
        <v>123</v>
      </c>
      <c r="F92" t="s">
        <v>1610</v>
      </c>
      <c r="G92" t="s">
        <v>858</v>
      </c>
      <c r="H92" t="s">
        <v>102</v>
      </c>
      <c r="I92" s="77">
        <v>1393.93</v>
      </c>
      <c r="J92" s="77">
        <v>30550</v>
      </c>
      <c r="K92" s="77">
        <v>0</v>
      </c>
      <c r="L92" s="77">
        <v>425.84561500000001</v>
      </c>
      <c r="M92" s="78">
        <v>1E-4</v>
      </c>
      <c r="N92" s="78">
        <v>3.5999999999999999E-3</v>
      </c>
      <c r="O92" s="78">
        <v>5.9999999999999995E-4</v>
      </c>
    </row>
    <row r="93" spans="2:15">
      <c r="B93" t="s">
        <v>1611</v>
      </c>
      <c r="C93" t="s">
        <v>1612</v>
      </c>
      <c r="D93" t="s">
        <v>100</v>
      </c>
      <c r="E93" t="s">
        <v>123</v>
      </c>
      <c r="F93" t="s">
        <v>1613</v>
      </c>
      <c r="G93" t="s">
        <v>858</v>
      </c>
      <c r="H93" t="s">
        <v>102</v>
      </c>
      <c r="I93" s="77">
        <v>2648.7</v>
      </c>
      <c r="J93" s="77">
        <v>6565</v>
      </c>
      <c r="K93" s="77">
        <v>0</v>
      </c>
      <c r="L93" s="77">
        <v>173.88715500000001</v>
      </c>
      <c r="M93" s="78">
        <v>1E-4</v>
      </c>
      <c r="N93" s="78">
        <v>1.5E-3</v>
      </c>
      <c r="O93" s="78">
        <v>2.9999999999999997E-4</v>
      </c>
    </row>
    <row r="94" spans="2:15">
      <c r="B94" t="s">
        <v>1614</v>
      </c>
      <c r="C94" t="s">
        <v>1615</v>
      </c>
      <c r="D94" t="s">
        <v>100</v>
      </c>
      <c r="E94" t="s">
        <v>123</v>
      </c>
      <c r="F94" t="s">
        <v>1616</v>
      </c>
      <c r="G94" t="s">
        <v>858</v>
      </c>
      <c r="H94" t="s">
        <v>102</v>
      </c>
      <c r="I94" s="77">
        <v>1247.19</v>
      </c>
      <c r="J94" s="77">
        <v>21280</v>
      </c>
      <c r="K94" s="77">
        <v>0</v>
      </c>
      <c r="L94" s="77">
        <v>265.40203200000002</v>
      </c>
      <c r="M94" s="78">
        <v>1E-4</v>
      </c>
      <c r="N94" s="78">
        <v>2.3E-3</v>
      </c>
      <c r="O94" s="78">
        <v>4.0000000000000002E-4</v>
      </c>
    </row>
    <row r="95" spans="2:15">
      <c r="B95" t="s">
        <v>1617</v>
      </c>
      <c r="C95" t="s">
        <v>1618</v>
      </c>
      <c r="D95" t="s">
        <v>100</v>
      </c>
      <c r="E95" t="s">
        <v>123</v>
      </c>
      <c r="F95" t="s">
        <v>857</v>
      </c>
      <c r="G95" t="s">
        <v>858</v>
      </c>
      <c r="H95" t="s">
        <v>102</v>
      </c>
      <c r="I95" s="77">
        <v>89394.46</v>
      </c>
      <c r="J95" s="77">
        <v>1741</v>
      </c>
      <c r="K95" s="77">
        <v>0</v>
      </c>
      <c r="L95" s="77">
        <v>1556.3575486</v>
      </c>
      <c r="M95" s="78">
        <v>2.9999999999999997E-4</v>
      </c>
      <c r="N95" s="78">
        <v>1.3299999999999999E-2</v>
      </c>
      <c r="O95" s="78">
        <v>2.3999999999999998E-3</v>
      </c>
    </row>
    <row r="96" spans="2:15">
      <c r="B96" t="s">
        <v>1619</v>
      </c>
      <c r="C96" t="s">
        <v>1620</v>
      </c>
      <c r="D96" t="s">
        <v>100</v>
      </c>
      <c r="E96" t="s">
        <v>123</v>
      </c>
      <c r="F96" t="s">
        <v>1621</v>
      </c>
      <c r="G96" t="s">
        <v>1622</v>
      </c>
      <c r="H96" t="s">
        <v>102</v>
      </c>
      <c r="I96" s="77">
        <v>27798.57</v>
      </c>
      <c r="J96" s="77">
        <v>3650</v>
      </c>
      <c r="K96" s="77">
        <v>11.27224</v>
      </c>
      <c r="L96" s="77">
        <v>1025.9200450000001</v>
      </c>
      <c r="M96" s="78">
        <v>4.0000000000000002E-4</v>
      </c>
      <c r="N96" s="78">
        <v>8.6999999999999994E-3</v>
      </c>
      <c r="O96" s="78">
        <v>1.6000000000000001E-3</v>
      </c>
    </row>
    <row r="97" spans="2:15">
      <c r="B97" t="s">
        <v>1623</v>
      </c>
      <c r="C97" t="s">
        <v>1624</v>
      </c>
      <c r="D97" t="s">
        <v>100</v>
      </c>
      <c r="E97" t="s">
        <v>123</v>
      </c>
      <c r="F97" t="s">
        <v>1625</v>
      </c>
      <c r="G97" t="s">
        <v>1622</v>
      </c>
      <c r="H97" t="s">
        <v>102</v>
      </c>
      <c r="I97" s="77">
        <v>7090.51</v>
      </c>
      <c r="J97" s="77">
        <v>14920</v>
      </c>
      <c r="K97" s="77">
        <v>8.86313</v>
      </c>
      <c r="L97" s="77">
        <v>1066.7672219999999</v>
      </c>
      <c r="M97" s="78">
        <v>2.9999999999999997E-4</v>
      </c>
      <c r="N97" s="78">
        <v>9.1000000000000004E-3</v>
      </c>
      <c r="O97" s="78">
        <v>1.6000000000000001E-3</v>
      </c>
    </row>
    <row r="98" spans="2:15">
      <c r="B98" t="s">
        <v>1626</v>
      </c>
      <c r="C98" t="s">
        <v>1627</v>
      </c>
      <c r="D98" t="s">
        <v>100</v>
      </c>
      <c r="E98" t="s">
        <v>123</v>
      </c>
      <c r="F98" t="s">
        <v>1628</v>
      </c>
      <c r="G98" t="s">
        <v>1622</v>
      </c>
      <c r="H98" t="s">
        <v>102</v>
      </c>
      <c r="I98" s="77">
        <v>18524.189999999999</v>
      </c>
      <c r="J98" s="77">
        <v>6316</v>
      </c>
      <c r="K98" s="77">
        <v>10.929270000000001</v>
      </c>
      <c r="L98" s="77">
        <v>1180.9171104</v>
      </c>
      <c r="M98" s="78">
        <v>2.9999999999999997E-4</v>
      </c>
      <c r="N98" s="78">
        <v>1.01E-2</v>
      </c>
      <c r="O98" s="78">
        <v>1.8E-3</v>
      </c>
    </row>
    <row r="99" spans="2:15">
      <c r="B99" t="s">
        <v>1629</v>
      </c>
      <c r="C99" t="s">
        <v>1630</v>
      </c>
      <c r="D99" t="s">
        <v>100</v>
      </c>
      <c r="E99" t="s">
        <v>123</v>
      </c>
      <c r="F99" t="s">
        <v>1631</v>
      </c>
      <c r="G99" t="s">
        <v>127</v>
      </c>
      <c r="H99" t="s">
        <v>102</v>
      </c>
      <c r="I99" s="77">
        <v>2135.0500000000002</v>
      </c>
      <c r="J99" s="77">
        <v>26300</v>
      </c>
      <c r="K99" s="77">
        <v>0</v>
      </c>
      <c r="L99" s="77">
        <v>561.51814999999999</v>
      </c>
      <c r="M99" s="78">
        <v>4.0000000000000002E-4</v>
      </c>
      <c r="N99" s="78">
        <v>4.7999999999999996E-3</v>
      </c>
      <c r="O99" s="78">
        <v>8.9999999999999998E-4</v>
      </c>
    </row>
    <row r="100" spans="2:15">
      <c r="B100" t="s">
        <v>1632</v>
      </c>
      <c r="C100" t="s">
        <v>1633</v>
      </c>
      <c r="D100" t="s">
        <v>100</v>
      </c>
      <c r="E100" t="s">
        <v>123</v>
      </c>
      <c r="F100" t="s">
        <v>1634</v>
      </c>
      <c r="G100" t="s">
        <v>127</v>
      </c>
      <c r="H100" t="s">
        <v>102</v>
      </c>
      <c r="I100" s="77">
        <v>197601.18</v>
      </c>
      <c r="J100" s="77">
        <v>181</v>
      </c>
      <c r="K100" s="77">
        <v>6.5647099999999998</v>
      </c>
      <c r="L100" s="77">
        <v>364.22284580000002</v>
      </c>
      <c r="M100" s="78">
        <v>4.0000000000000002E-4</v>
      </c>
      <c r="N100" s="78">
        <v>3.0999999999999999E-3</v>
      </c>
      <c r="O100" s="78">
        <v>5.9999999999999995E-4</v>
      </c>
    </row>
    <row r="101" spans="2:15">
      <c r="B101" t="s">
        <v>1635</v>
      </c>
      <c r="C101" t="s">
        <v>1636</v>
      </c>
      <c r="D101" t="s">
        <v>100</v>
      </c>
      <c r="E101" t="s">
        <v>123</v>
      </c>
      <c r="F101" t="s">
        <v>1637</v>
      </c>
      <c r="G101" t="s">
        <v>128</v>
      </c>
      <c r="H101" t="s">
        <v>102</v>
      </c>
      <c r="I101" s="77">
        <v>6599.66</v>
      </c>
      <c r="J101" s="77">
        <v>703.5</v>
      </c>
      <c r="K101" s="77">
        <v>1.0701099999999999</v>
      </c>
      <c r="L101" s="77">
        <v>47.498718099999998</v>
      </c>
      <c r="M101" s="78">
        <v>0</v>
      </c>
      <c r="N101" s="78">
        <v>4.0000000000000002E-4</v>
      </c>
      <c r="O101" s="78">
        <v>1E-4</v>
      </c>
    </row>
    <row r="102" spans="2:15">
      <c r="B102" t="s">
        <v>1638</v>
      </c>
      <c r="C102" t="s">
        <v>1639</v>
      </c>
      <c r="D102" t="s">
        <v>100</v>
      </c>
      <c r="E102" t="s">
        <v>123</v>
      </c>
      <c r="F102" t="s">
        <v>1640</v>
      </c>
      <c r="G102" t="s">
        <v>128</v>
      </c>
      <c r="H102" t="s">
        <v>102</v>
      </c>
      <c r="I102" s="77">
        <v>18423.189999999999</v>
      </c>
      <c r="J102" s="77">
        <v>1500</v>
      </c>
      <c r="K102" s="77">
        <v>0</v>
      </c>
      <c r="L102" s="77">
        <v>276.34784999999999</v>
      </c>
      <c r="M102" s="78">
        <v>1E-4</v>
      </c>
      <c r="N102" s="78">
        <v>2.3999999999999998E-3</v>
      </c>
      <c r="O102" s="78">
        <v>4.0000000000000002E-4</v>
      </c>
    </row>
    <row r="103" spans="2:15">
      <c r="B103" t="s">
        <v>1641</v>
      </c>
      <c r="C103" t="s">
        <v>1642</v>
      </c>
      <c r="D103" t="s">
        <v>100</v>
      </c>
      <c r="E103" t="s">
        <v>123</v>
      </c>
      <c r="F103" t="s">
        <v>1643</v>
      </c>
      <c r="G103" t="s">
        <v>129</v>
      </c>
      <c r="H103" t="s">
        <v>102</v>
      </c>
      <c r="I103" s="77">
        <v>2757.58</v>
      </c>
      <c r="J103" s="77">
        <v>6095</v>
      </c>
      <c r="K103" s="77">
        <v>0</v>
      </c>
      <c r="L103" s="77">
        <v>168.074501</v>
      </c>
      <c r="M103" s="78">
        <v>1E-4</v>
      </c>
      <c r="N103" s="78">
        <v>1.4E-3</v>
      </c>
      <c r="O103" s="78">
        <v>2.9999999999999997E-4</v>
      </c>
    </row>
    <row r="104" spans="2:15">
      <c r="B104" t="s">
        <v>1644</v>
      </c>
      <c r="C104" t="s">
        <v>1645</v>
      </c>
      <c r="D104" t="s">
        <v>100</v>
      </c>
      <c r="E104" t="s">
        <v>123</v>
      </c>
      <c r="F104" t="s">
        <v>1646</v>
      </c>
      <c r="G104" t="s">
        <v>129</v>
      </c>
      <c r="H104" t="s">
        <v>102</v>
      </c>
      <c r="I104" s="77">
        <v>77.67</v>
      </c>
      <c r="J104" s="77">
        <v>13850</v>
      </c>
      <c r="K104" s="77">
        <v>0</v>
      </c>
      <c r="L104" s="77">
        <v>10.757294999999999</v>
      </c>
      <c r="M104" s="78">
        <v>0</v>
      </c>
      <c r="N104" s="78">
        <v>1E-4</v>
      </c>
      <c r="O104" s="78">
        <v>0</v>
      </c>
    </row>
    <row r="105" spans="2:15">
      <c r="B105" t="s">
        <v>1647</v>
      </c>
      <c r="C105" t="s">
        <v>1648</v>
      </c>
      <c r="D105" t="s">
        <v>100</v>
      </c>
      <c r="E105" t="s">
        <v>123</v>
      </c>
      <c r="F105" t="s">
        <v>950</v>
      </c>
      <c r="G105" t="s">
        <v>132</v>
      </c>
      <c r="H105" t="s">
        <v>102</v>
      </c>
      <c r="I105" s="77">
        <v>46123.360000000001</v>
      </c>
      <c r="J105" s="77">
        <v>1666</v>
      </c>
      <c r="K105" s="77">
        <v>0</v>
      </c>
      <c r="L105" s="77">
        <v>768.41517759999999</v>
      </c>
      <c r="M105" s="78">
        <v>2.0000000000000001E-4</v>
      </c>
      <c r="N105" s="78">
        <v>6.4999999999999997E-3</v>
      </c>
      <c r="O105" s="78">
        <v>1.1999999999999999E-3</v>
      </c>
    </row>
    <row r="106" spans="2:15">
      <c r="B106" t="s">
        <v>1649</v>
      </c>
      <c r="C106" t="s">
        <v>1650</v>
      </c>
      <c r="D106" t="s">
        <v>100</v>
      </c>
      <c r="E106" t="s">
        <v>123</v>
      </c>
      <c r="F106" t="s">
        <v>751</v>
      </c>
      <c r="G106" t="s">
        <v>132</v>
      </c>
      <c r="H106" t="s">
        <v>102</v>
      </c>
      <c r="I106" s="77">
        <v>40891.29</v>
      </c>
      <c r="J106" s="77">
        <v>1290</v>
      </c>
      <c r="K106" s="77">
        <v>0</v>
      </c>
      <c r="L106" s="77">
        <v>527.49764100000004</v>
      </c>
      <c r="M106" s="78">
        <v>2.0000000000000001E-4</v>
      </c>
      <c r="N106" s="78">
        <v>4.4999999999999997E-3</v>
      </c>
      <c r="O106" s="78">
        <v>8.0000000000000004E-4</v>
      </c>
    </row>
    <row r="107" spans="2:15">
      <c r="B107" s="79" t="s">
        <v>1651</v>
      </c>
      <c r="E107" s="16"/>
      <c r="F107" s="16"/>
      <c r="G107" s="16"/>
      <c r="I107" s="81">
        <v>923592.41</v>
      </c>
      <c r="K107" s="81">
        <v>14.393750000000001</v>
      </c>
      <c r="L107" s="81">
        <v>6369.9483876674913</v>
      </c>
      <c r="N107" s="80">
        <v>5.4199999999999998E-2</v>
      </c>
      <c r="O107" s="80">
        <v>9.7000000000000003E-3</v>
      </c>
    </row>
    <row r="108" spans="2:15">
      <c r="B108" t="s">
        <v>1652</v>
      </c>
      <c r="C108" t="s">
        <v>1653</v>
      </c>
      <c r="D108" t="s">
        <v>100</v>
      </c>
      <c r="E108" t="s">
        <v>123</v>
      </c>
      <c r="F108" t="s">
        <v>1654</v>
      </c>
      <c r="G108" t="s">
        <v>1655</v>
      </c>
      <c r="H108" t="s">
        <v>102</v>
      </c>
      <c r="I108" s="77">
        <v>3064.5</v>
      </c>
      <c r="J108" s="77">
        <v>483.4</v>
      </c>
      <c r="K108" s="77">
        <v>0</v>
      </c>
      <c r="L108" s="77">
        <v>14.813793</v>
      </c>
      <c r="M108" s="78">
        <v>1E-4</v>
      </c>
      <c r="N108" s="78">
        <v>1E-4</v>
      </c>
      <c r="O108" s="78">
        <v>0</v>
      </c>
    </row>
    <row r="109" spans="2:15">
      <c r="B109" t="s">
        <v>1656</v>
      </c>
      <c r="C109" t="s">
        <v>1657</v>
      </c>
      <c r="D109" t="s">
        <v>100</v>
      </c>
      <c r="E109" t="s">
        <v>123</v>
      </c>
      <c r="F109" t="s">
        <v>1658</v>
      </c>
      <c r="G109" t="s">
        <v>1655</v>
      </c>
      <c r="H109" t="s">
        <v>102</v>
      </c>
      <c r="I109" s="77">
        <v>6837.02</v>
      </c>
      <c r="J109" s="77">
        <v>3999</v>
      </c>
      <c r="K109" s="77">
        <v>0</v>
      </c>
      <c r="L109" s="77">
        <v>273.41242979999998</v>
      </c>
      <c r="M109" s="78">
        <v>2.9999999999999997E-4</v>
      </c>
      <c r="N109" s="78">
        <v>2.3E-3</v>
      </c>
      <c r="O109" s="78">
        <v>4.0000000000000002E-4</v>
      </c>
    </row>
    <row r="110" spans="2:15">
      <c r="B110" t="s">
        <v>1659</v>
      </c>
      <c r="C110" t="s">
        <v>1660</v>
      </c>
      <c r="D110" t="s">
        <v>100</v>
      </c>
      <c r="E110" t="s">
        <v>123</v>
      </c>
      <c r="F110" t="s">
        <v>834</v>
      </c>
      <c r="G110" t="s">
        <v>416</v>
      </c>
      <c r="H110" t="s">
        <v>102</v>
      </c>
      <c r="I110" s="77">
        <v>57828.5</v>
      </c>
      <c r="J110" s="77">
        <v>416.9</v>
      </c>
      <c r="K110" s="77">
        <v>0</v>
      </c>
      <c r="L110" s="77">
        <v>241.0870165</v>
      </c>
      <c r="M110" s="78">
        <v>1E-4</v>
      </c>
      <c r="N110" s="78">
        <v>2.0999999999999999E-3</v>
      </c>
      <c r="O110" s="78">
        <v>4.0000000000000002E-4</v>
      </c>
    </row>
    <row r="111" spans="2:15">
      <c r="B111" t="s">
        <v>1661</v>
      </c>
      <c r="C111" t="s">
        <v>1662</v>
      </c>
      <c r="D111" t="s">
        <v>100</v>
      </c>
      <c r="E111" t="s">
        <v>123</v>
      </c>
      <c r="F111" t="s">
        <v>1663</v>
      </c>
      <c r="G111" t="s">
        <v>416</v>
      </c>
      <c r="H111" t="s">
        <v>102</v>
      </c>
      <c r="I111" s="77">
        <v>3882.72</v>
      </c>
      <c r="J111" s="77">
        <v>3768</v>
      </c>
      <c r="K111" s="77">
        <v>0</v>
      </c>
      <c r="L111" s="77">
        <v>146.3008896</v>
      </c>
      <c r="M111" s="78">
        <v>2.0000000000000001E-4</v>
      </c>
      <c r="N111" s="78">
        <v>1.1999999999999999E-3</v>
      </c>
      <c r="O111" s="78">
        <v>2.0000000000000001E-4</v>
      </c>
    </row>
    <row r="112" spans="2:15">
      <c r="B112" t="s">
        <v>1664</v>
      </c>
      <c r="C112" t="s">
        <v>1665</v>
      </c>
      <c r="D112" t="s">
        <v>100</v>
      </c>
      <c r="E112" t="s">
        <v>123</v>
      </c>
      <c r="F112" t="s">
        <v>1041</v>
      </c>
      <c r="G112" t="s">
        <v>816</v>
      </c>
      <c r="H112" t="s">
        <v>102</v>
      </c>
      <c r="I112" s="77">
        <v>602.03</v>
      </c>
      <c r="J112" s="77">
        <v>4338</v>
      </c>
      <c r="K112" s="77">
        <v>0</v>
      </c>
      <c r="L112" s="77">
        <v>26.1160614</v>
      </c>
      <c r="M112" s="78">
        <v>0</v>
      </c>
      <c r="N112" s="78">
        <v>2.0000000000000001E-4</v>
      </c>
      <c r="O112" s="78">
        <v>0</v>
      </c>
    </row>
    <row r="113" spans="2:15">
      <c r="B113" t="s">
        <v>1666</v>
      </c>
      <c r="C113" t="s">
        <v>1667</v>
      </c>
      <c r="D113" t="s">
        <v>100</v>
      </c>
      <c r="E113" t="s">
        <v>123</v>
      </c>
      <c r="F113" t="s">
        <v>1668</v>
      </c>
      <c r="G113" t="s">
        <v>816</v>
      </c>
      <c r="H113" t="s">
        <v>102</v>
      </c>
      <c r="I113" s="77">
        <v>6213.9</v>
      </c>
      <c r="J113" s="77">
        <v>1211</v>
      </c>
      <c r="K113" s="77">
        <v>0</v>
      </c>
      <c r="L113" s="77">
        <v>75.250328999999994</v>
      </c>
      <c r="M113" s="78">
        <v>1E-4</v>
      </c>
      <c r="N113" s="78">
        <v>5.9999999999999995E-4</v>
      </c>
      <c r="O113" s="78">
        <v>1E-4</v>
      </c>
    </row>
    <row r="114" spans="2:15">
      <c r="B114" t="s">
        <v>1669</v>
      </c>
      <c r="C114" t="s">
        <v>1670</v>
      </c>
      <c r="D114" t="s">
        <v>100</v>
      </c>
      <c r="E114" t="s">
        <v>123</v>
      </c>
      <c r="F114" t="s">
        <v>1671</v>
      </c>
      <c r="G114" t="s">
        <v>816</v>
      </c>
      <c r="H114" t="s">
        <v>102</v>
      </c>
      <c r="I114" s="77">
        <v>7112.51</v>
      </c>
      <c r="J114" s="77">
        <v>428.7</v>
      </c>
      <c r="K114" s="77">
        <v>0</v>
      </c>
      <c r="L114" s="77">
        <v>30.49133037</v>
      </c>
      <c r="M114" s="78">
        <v>1E-4</v>
      </c>
      <c r="N114" s="78">
        <v>2.9999999999999997E-4</v>
      </c>
      <c r="O114" s="78">
        <v>0</v>
      </c>
    </row>
    <row r="115" spans="2:15">
      <c r="B115" t="s">
        <v>1672</v>
      </c>
      <c r="C115" t="s">
        <v>1673</v>
      </c>
      <c r="D115" t="s">
        <v>100</v>
      </c>
      <c r="E115" t="s">
        <v>123</v>
      </c>
      <c r="F115" t="s">
        <v>1674</v>
      </c>
      <c r="G115" t="s">
        <v>816</v>
      </c>
      <c r="H115" t="s">
        <v>102</v>
      </c>
      <c r="I115" s="77">
        <v>6716.68</v>
      </c>
      <c r="J115" s="77">
        <v>701.5</v>
      </c>
      <c r="K115" s="77">
        <v>0</v>
      </c>
      <c r="L115" s="77">
        <v>47.117510199999998</v>
      </c>
      <c r="M115" s="78">
        <v>2.0000000000000001E-4</v>
      </c>
      <c r="N115" s="78">
        <v>4.0000000000000002E-4</v>
      </c>
      <c r="O115" s="78">
        <v>1E-4</v>
      </c>
    </row>
    <row r="116" spans="2:15">
      <c r="B116" t="s">
        <v>1675</v>
      </c>
      <c r="C116" t="s">
        <v>1676</v>
      </c>
      <c r="D116" t="s">
        <v>100</v>
      </c>
      <c r="E116" t="s">
        <v>123</v>
      </c>
      <c r="F116" t="s">
        <v>1677</v>
      </c>
      <c r="G116" t="s">
        <v>742</v>
      </c>
      <c r="H116" t="s">
        <v>102</v>
      </c>
      <c r="I116" s="77">
        <v>69822.16</v>
      </c>
      <c r="J116" s="77">
        <v>150.1</v>
      </c>
      <c r="K116" s="77">
        <v>0</v>
      </c>
      <c r="L116" s="77">
        <v>104.80306216</v>
      </c>
      <c r="M116" s="78">
        <v>2.9999999999999997E-4</v>
      </c>
      <c r="N116" s="78">
        <v>8.9999999999999998E-4</v>
      </c>
      <c r="O116" s="78">
        <v>2.0000000000000001E-4</v>
      </c>
    </row>
    <row r="117" spans="2:15">
      <c r="B117" t="s">
        <v>1678</v>
      </c>
      <c r="C117" t="s">
        <v>1679</v>
      </c>
      <c r="D117" t="s">
        <v>100</v>
      </c>
      <c r="E117" t="s">
        <v>123</v>
      </c>
      <c r="F117" t="s">
        <v>1680</v>
      </c>
      <c r="G117" t="s">
        <v>1681</v>
      </c>
      <c r="H117" t="s">
        <v>102</v>
      </c>
      <c r="I117" s="77">
        <v>2062.0100000000002</v>
      </c>
      <c r="J117" s="77">
        <v>1684</v>
      </c>
      <c r="K117" s="77">
        <v>0</v>
      </c>
      <c r="L117" s="77">
        <v>34.7242484</v>
      </c>
      <c r="M117" s="78">
        <v>0</v>
      </c>
      <c r="N117" s="78">
        <v>2.9999999999999997E-4</v>
      </c>
      <c r="O117" s="78">
        <v>1E-4</v>
      </c>
    </row>
    <row r="118" spans="2:15">
      <c r="B118" t="s">
        <v>1682</v>
      </c>
      <c r="C118" t="s">
        <v>1683</v>
      </c>
      <c r="D118" t="s">
        <v>100</v>
      </c>
      <c r="E118" t="s">
        <v>123</v>
      </c>
      <c r="F118" t="s">
        <v>1028</v>
      </c>
      <c r="G118" t="s">
        <v>768</v>
      </c>
      <c r="H118" t="s">
        <v>102</v>
      </c>
      <c r="I118" s="77">
        <v>757.51</v>
      </c>
      <c r="J118" s="77">
        <v>3120</v>
      </c>
      <c r="K118" s="77">
        <v>0.69242999999999999</v>
      </c>
      <c r="L118" s="77">
        <v>24.326741999999999</v>
      </c>
      <c r="M118" s="78">
        <v>0</v>
      </c>
      <c r="N118" s="78">
        <v>2.0000000000000001E-4</v>
      </c>
      <c r="O118" s="78">
        <v>0</v>
      </c>
    </row>
    <row r="119" spans="2:15">
      <c r="B119" t="s">
        <v>1684</v>
      </c>
      <c r="C119" t="s">
        <v>1685</v>
      </c>
      <c r="D119" t="s">
        <v>100</v>
      </c>
      <c r="E119" t="s">
        <v>123</v>
      </c>
      <c r="F119" t="s">
        <v>1686</v>
      </c>
      <c r="G119" t="s">
        <v>768</v>
      </c>
      <c r="H119" t="s">
        <v>102</v>
      </c>
      <c r="I119" s="77">
        <v>1529.02</v>
      </c>
      <c r="J119" s="77">
        <v>26800</v>
      </c>
      <c r="K119" s="77">
        <v>0</v>
      </c>
      <c r="L119" s="77">
        <v>409.77735999999999</v>
      </c>
      <c r="M119" s="78">
        <v>4.0000000000000002E-4</v>
      </c>
      <c r="N119" s="78">
        <v>3.5000000000000001E-3</v>
      </c>
      <c r="O119" s="78">
        <v>5.9999999999999995E-4</v>
      </c>
    </row>
    <row r="120" spans="2:15">
      <c r="B120" t="s">
        <v>1687</v>
      </c>
      <c r="C120" t="s">
        <v>1688</v>
      </c>
      <c r="D120" t="s">
        <v>100</v>
      </c>
      <c r="E120" t="s">
        <v>123</v>
      </c>
      <c r="F120" t="s">
        <v>1689</v>
      </c>
      <c r="G120" t="s">
        <v>768</v>
      </c>
      <c r="H120" t="s">
        <v>102</v>
      </c>
      <c r="I120" s="77">
        <v>47.51</v>
      </c>
      <c r="J120" s="77">
        <v>168.7</v>
      </c>
      <c r="K120" s="77">
        <v>0</v>
      </c>
      <c r="L120" s="77">
        <v>8.0149369999999998E-2</v>
      </c>
      <c r="M120" s="78">
        <v>0</v>
      </c>
      <c r="N120" s="78">
        <v>0</v>
      </c>
      <c r="O120" s="78">
        <v>0</v>
      </c>
    </row>
    <row r="121" spans="2:15">
      <c r="B121" t="s">
        <v>1690</v>
      </c>
      <c r="C121" t="s">
        <v>1691</v>
      </c>
      <c r="D121" t="s">
        <v>100</v>
      </c>
      <c r="E121" t="s">
        <v>123</v>
      </c>
      <c r="F121" t="s">
        <v>1038</v>
      </c>
      <c r="G121" t="s">
        <v>768</v>
      </c>
      <c r="H121" t="s">
        <v>102</v>
      </c>
      <c r="I121" s="77">
        <v>8074.91</v>
      </c>
      <c r="J121" s="77">
        <v>2616.0000100000002</v>
      </c>
      <c r="K121" s="77">
        <v>0</v>
      </c>
      <c r="L121" s="77">
        <v>211.23964640749099</v>
      </c>
      <c r="M121" s="78">
        <v>1E-4</v>
      </c>
      <c r="N121" s="78">
        <v>1.8E-3</v>
      </c>
      <c r="O121" s="78">
        <v>2.9999999999999997E-4</v>
      </c>
    </row>
    <row r="122" spans="2:15">
      <c r="B122" t="s">
        <v>1692</v>
      </c>
      <c r="C122" t="s">
        <v>1693</v>
      </c>
      <c r="D122" t="s">
        <v>100</v>
      </c>
      <c r="E122" t="s">
        <v>123</v>
      </c>
      <c r="F122" t="s">
        <v>1694</v>
      </c>
      <c r="G122" t="s">
        <v>768</v>
      </c>
      <c r="H122" t="s">
        <v>102</v>
      </c>
      <c r="I122" s="77">
        <v>7127.96</v>
      </c>
      <c r="J122" s="77">
        <v>2540</v>
      </c>
      <c r="K122" s="77">
        <v>0</v>
      </c>
      <c r="L122" s="77">
        <v>181.050184</v>
      </c>
      <c r="M122" s="78">
        <v>2.0000000000000001E-4</v>
      </c>
      <c r="N122" s="78">
        <v>1.5E-3</v>
      </c>
      <c r="O122" s="78">
        <v>2.9999999999999997E-4</v>
      </c>
    </row>
    <row r="123" spans="2:15">
      <c r="B123" t="s">
        <v>1695</v>
      </c>
      <c r="C123" t="s">
        <v>1696</v>
      </c>
      <c r="D123" t="s">
        <v>100</v>
      </c>
      <c r="E123" t="s">
        <v>123</v>
      </c>
      <c r="F123" t="s">
        <v>1697</v>
      </c>
      <c r="G123" t="s">
        <v>768</v>
      </c>
      <c r="H123" t="s">
        <v>102</v>
      </c>
      <c r="I123" s="77">
        <v>118706.14</v>
      </c>
      <c r="J123" s="77">
        <v>255.8</v>
      </c>
      <c r="K123" s="77">
        <v>0</v>
      </c>
      <c r="L123" s="77">
        <v>303.65030611999998</v>
      </c>
      <c r="M123" s="78">
        <v>1E-4</v>
      </c>
      <c r="N123" s="78">
        <v>2.5999999999999999E-3</v>
      </c>
      <c r="O123" s="78">
        <v>5.0000000000000001E-4</v>
      </c>
    </row>
    <row r="124" spans="2:15">
      <c r="B124" t="s">
        <v>1698</v>
      </c>
      <c r="C124" t="s">
        <v>1699</v>
      </c>
      <c r="D124" t="s">
        <v>100</v>
      </c>
      <c r="E124" t="s">
        <v>123</v>
      </c>
      <c r="F124" t="s">
        <v>1700</v>
      </c>
      <c r="G124" t="s">
        <v>1701</v>
      </c>
      <c r="H124" t="s">
        <v>102</v>
      </c>
      <c r="I124" s="77">
        <v>1037.57</v>
      </c>
      <c r="J124" s="77">
        <v>1964</v>
      </c>
      <c r="K124" s="77">
        <v>0</v>
      </c>
      <c r="L124" s="77">
        <v>20.377874800000001</v>
      </c>
      <c r="M124" s="78">
        <v>2.0000000000000001E-4</v>
      </c>
      <c r="N124" s="78">
        <v>2.0000000000000001E-4</v>
      </c>
      <c r="O124" s="78">
        <v>0</v>
      </c>
    </row>
    <row r="125" spans="2:15">
      <c r="B125" t="s">
        <v>1702</v>
      </c>
      <c r="C125" t="s">
        <v>1703</v>
      </c>
      <c r="D125" t="s">
        <v>100</v>
      </c>
      <c r="E125" t="s">
        <v>123</v>
      </c>
      <c r="F125" t="s">
        <v>1704</v>
      </c>
      <c r="G125" t="s">
        <v>1705</v>
      </c>
      <c r="H125" t="s">
        <v>102</v>
      </c>
      <c r="I125" s="77">
        <v>4078.37</v>
      </c>
      <c r="J125" s="77">
        <v>432.8</v>
      </c>
      <c r="K125" s="77">
        <v>0</v>
      </c>
      <c r="L125" s="77">
        <v>17.651185359999999</v>
      </c>
      <c r="M125" s="78">
        <v>1E-4</v>
      </c>
      <c r="N125" s="78">
        <v>2.0000000000000001E-4</v>
      </c>
      <c r="O125" s="78">
        <v>0</v>
      </c>
    </row>
    <row r="126" spans="2:15">
      <c r="B126" t="s">
        <v>1706</v>
      </c>
      <c r="C126" t="s">
        <v>1707</v>
      </c>
      <c r="D126" t="s">
        <v>100</v>
      </c>
      <c r="E126" t="s">
        <v>123</v>
      </c>
      <c r="F126" t="s">
        <v>1708</v>
      </c>
      <c r="G126" t="s">
        <v>112</v>
      </c>
      <c r="H126" t="s">
        <v>102</v>
      </c>
      <c r="I126" s="77">
        <v>1957.38</v>
      </c>
      <c r="J126" s="77">
        <v>9584</v>
      </c>
      <c r="K126" s="77">
        <v>0</v>
      </c>
      <c r="L126" s="77">
        <v>187.5952992</v>
      </c>
      <c r="M126" s="78">
        <v>5.0000000000000001E-4</v>
      </c>
      <c r="N126" s="78">
        <v>1.6000000000000001E-3</v>
      </c>
      <c r="O126" s="78">
        <v>2.9999999999999997E-4</v>
      </c>
    </row>
    <row r="127" spans="2:15">
      <c r="B127" t="s">
        <v>1709</v>
      </c>
      <c r="C127" t="s">
        <v>1710</v>
      </c>
      <c r="D127" t="s">
        <v>100</v>
      </c>
      <c r="E127" t="s">
        <v>123</v>
      </c>
      <c r="F127" t="s">
        <v>1711</v>
      </c>
      <c r="G127" t="s">
        <v>112</v>
      </c>
      <c r="H127" t="s">
        <v>102</v>
      </c>
      <c r="I127" s="77">
        <v>4275.3500000000004</v>
      </c>
      <c r="J127" s="77">
        <v>2097</v>
      </c>
      <c r="K127" s="77">
        <v>0</v>
      </c>
      <c r="L127" s="77">
        <v>89.654089499999998</v>
      </c>
      <c r="M127" s="78">
        <v>2.0000000000000001E-4</v>
      </c>
      <c r="N127" s="78">
        <v>8.0000000000000004E-4</v>
      </c>
      <c r="O127" s="78">
        <v>1E-4</v>
      </c>
    </row>
    <row r="128" spans="2:15">
      <c r="B128" t="s">
        <v>1712</v>
      </c>
      <c r="C128" t="s">
        <v>1713</v>
      </c>
      <c r="D128" t="s">
        <v>100</v>
      </c>
      <c r="E128" t="s">
        <v>123</v>
      </c>
      <c r="F128" t="s">
        <v>1714</v>
      </c>
      <c r="G128" t="s">
        <v>112</v>
      </c>
      <c r="H128" t="s">
        <v>102</v>
      </c>
      <c r="I128" s="77">
        <v>995.03</v>
      </c>
      <c r="J128" s="77">
        <v>11000</v>
      </c>
      <c r="K128" s="77">
        <v>0</v>
      </c>
      <c r="L128" s="77">
        <v>109.4533</v>
      </c>
      <c r="M128" s="78">
        <v>2.0000000000000001E-4</v>
      </c>
      <c r="N128" s="78">
        <v>8.9999999999999998E-4</v>
      </c>
      <c r="O128" s="78">
        <v>2.0000000000000001E-4</v>
      </c>
    </row>
    <row r="129" spans="2:15">
      <c r="B129" t="s">
        <v>1715</v>
      </c>
      <c r="C129" t="s">
        <v>1716</v>
      </c>
      <c r="D129" t="s">
        <v>100</v>
      </c>
      <c r="E129" t="s">
        <v>123</v>
      </c>
      <c r="F129" t="s">
        <v>1717</v>
      </c>
      <c r="G129" t="s">
        <v>112</v>
      </c>
      <c r="H129" t="s">
        <v>102</v>
      </c>
      <c r="I129" s="77">
        <v>23494.76</v>
      </c>
      <c r="J129" s="77">
        <v>483.7</v>
      </c>
      <c r="K129" s="77">
        <v>0</v>
      </c>
      <c r="L129" s="77">
        <v>113.64415412</v>
      </c>
      <c r="M129" s="78">
        <v>2.0000000000000001E-4</v>
      </c>
      <c r="N129" s="78">
        <v>1E-3</v>
      </c>
      <c r="O129" s="78">
        <v>2.0000000000000001E-4</v>
      </c>
    </row>
    <row r="130" spans="2:15">
      <c r="B130" t="s">
        <v>1718</v>
      </c>
      <c r="C130" t="s">
        <v>1719</v>
      </c>
      <c r="D130" t="s">
        <v>100</v>
      </c>
      <c r="E130" t="s">
        <v>123</v>
      </c>
      <c r="F130" t="s">
        <v>819</v>
      </c>
      <c r="G130" t="s">
        <v>112</v>
      </c>
      <c r="H130" t="s">
        <v>102</v>
      </c>
      <c r="I130" s="77">
        <v>3330.31</v>
      </c>
      <c r="J130" s="77">
        <v>5.0999999999999996</v>
      </c>
      <c r="K130" s="77">
        <v>0</v>
      </c>
      <c r="L130" s="77">
        <v>0.16984581000000001</v>
      </c>
      <c r="M130" s="78">
        <v>1E-4</v>
      </c>
      <c r="N130" s="78">
        <v>0</v>
      </c>
      <c r="O130" s="78">
        <v>0</v>
      </c>
    </row>
    <row r="131" spans="2:15">
      <c r="B131" t="s">
        <v>1720</v>
      </c>
      <c r="C131" t="s">
        <v>1721</v>
      </c>
      <c r="D131" t="s">
        <v>100</v>
      </c>
      <c r="E131" t="s">
        <v>123</v>
      </c>
      <c r="F131" t="s">
        <v>1722</v>
      </c>
      <c r="G131" t="s">
        <v>112</v>
      </c>
      <c r="H131" t="s">
        <v>102</v>
      </c>
      <c r="I131" s="77">
        <v>4793.1899999999996</v>
      </c>
      <c r="J131" s="77">
        <v>7550</v>
      </c>
      <c r="K131" s="77">
        <v>0</v>
      </c>
      <c r="L131" s="77">
        <v>361.88584500000002</v>
      </c>
      <c r="M131" s="78">
        <v>2.0000000000000001E-4</v>
      </c>
      <c r="N131" s="78">
        <v>3.0999999999999999E-3</v>
      </c>
      <c r="O131" s="78">
        <v>5.0000000000000001E-4</v>
      </c>
    </row>
    <row r="132" spans="2:15">
      <c r="B132" t="s">
        <v>1723</v>
      </c>
      <c r="C132" t="s">
        <v>1724</v>
      </c>
      <c r="D132" t="s">
        <v>100</v>
      </c>
      <c r="E132" t="s">
        <v>123</v>
      </c>
      <c r="F132" t="s">
        <v>1725</v>
      </c>
      <c r="G132" t="s">
        <v>854</v>
      </c>
      <c r="H132" t="s">
        <v>102</v>
      </c>
      <c r="I132" s="77">
        <v>4941.6000000000004</v>
      </c>
      <c r="J132" s="77">
        <v>819.8</v>
      </c>
      <c r="K132" s="77">
        <v>0</v>
      </c>
      <c r="L132" s="77">
        <v>40.511236799999999</v>
      </c>
      <c r="M132" s="78">
        <v>2.0000000000000001E-4</v>
      </c>
      <c r="N132" s="78">
        <v>2.9999999999999997E-4</v>
      </c>
      <c r="O132" s="78">
        <v>1E-4</v>
      </c>
    </row>
    <row r="133" spans="2:15">
      <c r="B133" t="s">
        <v>1726</v>
      </c>
      <c r="C133" t="s">
        <v>1727</v>
      </c>
      <c r="D133" t="s">
        <v>100</v>
      </c>
      <c r="E133" t="s">
        <v>123</v>
      </c>
      <c r="F133" t="s">
        <v>1069</v>
      </c>
      <c r="G133" t="s">
        <v>854</v>
      </c>
      <c r="H133" t="s">
        <v>102</v>
      </c>
      <c r="I133" s="77">
        <v>20631.830000000002</v>
      </c>
      <c r="J133" s="77">
        <v>1003</v>
      </c>
      <c r="K133" s="77">
        <v>0</v>
      </c>
      <c r="L133" s="77">
        <v>206.9372549</v>
      </c>
      <c r="M133" s="78">
        <v>2.0000000000000001E-4</v>
      </c>
      <c r="N133" s="78">
        <v>1.8E-3</v>
      </c>
      <c r="O133" s="78">
        <v>2.9999999999999997E-4</v>
      </c>
    </row>
    <row r="134" spans="2:15">
      <c r="B134" t="s">
        <v>1728</v>
      </c>
      <c r="C134" t="s">
        <v>1729</v>
      </c>
      <c r="D134" t="s">
        <v>100</v>
      </c>
      <c r="E134" t="s">
        <v>123</v>
      </c>
      <c r="F134" t="s">
        <v>1730</v>
      </c>
      <c r="G134" t="s">
        <v>1731</v>
      </c>
      <c r="H134" t="s">
        <v>102</v>
      </c>
      <c r="I134" s="77">
        <v>6795.05</v>
      </c>
      <c r="J134" s="77">
        <v>276.39999999999998</v>
      </c>
      <c r="K134" s="77">
        <v>0</v>
      </c>
      <c r="L134" s="77">
        <v>18.781518200000001</v>
      </c>
      <c r="M134" s="78">
        <v>2.9999999999999997E-4</v>
      </c>
      <c r="N134" s="78">
        <v>2.0000000000000001E-4</v>
      </c>
      <c r="O134" s="78">
        <v>0</v>
      </c>
    </row>
    <row r="135" spans="2:15">
      <c r="B135" t="s">
        <v>1732</v>
      </c>
      <c r="C135" t="s">
        <v>1733</v>
      </c>
      <c r="D135" t="s">
        <v>100</v>
      </c>
      <c r="E135" t="s">
        <v>123</v>
      </c>
      <c r="F135" t="s">
        <v>1734</v>
      </c>
      <c r="G135" t="s">
        <v>603</v>
      </c>
      <c r="H135" t="s">
        <v>102</v>
      </c>
      <c r="I135" s="77">
        <v>8409.5300000000007</v>
      </c>
      <c r="J135" s="77">
        <v>885</v>
      </c>
      <c r="K135" s="77">
        <v>0</v>
      </c>
      <c r="L135" s="77">
        <v>74.4243405</v>
      </c>
      <c r="M135" s="78">
        <v>2.0000000000000001E-4</v>
      </c>
      <c r="N135" s="78">
        <v>5.9999999999999995E-4</v>
      </c>
      <c r="O135" s="78">
        <v>1E-4</v>
      </c>
    </row>
    <row r="136" spans="2:15">
      <c r="B136" t="s">
        <v>1735</v>
      </c>
      <c r="C136" t="s">
        <v>1736</v>
      </c>
      <c r="D136" t="s">
        <v>100</v>
      </c>
      <c r="E136" t="s">
        <v>123</v>
      </c>
      <c r="F136" t="s">
        <v>1737</v>
      </c>
      <c r="G136" t="s">
        <v>603</v>
      </c>
      <c r="H136" t="s">
        <v>102</v>
      </c>
      <c r="I136" s="77">
        <v>5250.28</v>
      </c>
      <c r="J136" s="77">
        <v>702.2</v>
      </c>
      <c r="K136" s="77">
        <v>0</v>
      </c>
      <c r="L136" s="77">
        <v>36.867466159999999</v>
      </c>
      <c r="M136" s="78">
        <v>2.9999999999999997E-4</v>
      </c>
      <c r="N136" s="78">
        <v>2.9999999999999997E-4</v>
      </c>
      <c r="O136" s="78">
        <v>1E-4</v>
      </c>
    </row>
    <row r="137" spans="2:15">
      <c r="B137" t="s">
        <v>1738</v>
      </c>
      <c r="C137" t="s">
        <v>1739</v>
      </c>
      <c r="D137" t="s">
        <v>100</v>
      </c>
      <c r="E137" t="s">
        <v>123</v>
      </c>
      <c r="F137" t="s">
        <v>1740</v>
      </c>
      <c r="G137" t="s">
        <v>603</v>
      </c>
      <c r="H137" t="s">
        <v>102</v>
      </c>
      <c r="I137" s="77">
        <v>2293.88</v>
      </c>
      <c r="J137" s="77">
        <v>490</v>
      </c>
      <c r="K137" s="77">
        <v>0</v>
      </c>
      <c r="L137" s="77">
        <v>11.240012</v>
      </c>
      <c r="M137" s="78">
        <v>2.0000000000000001E-4</v>
      </c>
      <c r="N137" s="78">
        <v>1E-4</v>
      </c>
      <c r="O137" s="78">
        <v>0</v>
      </c>
    </row>
    <row r="138" spans="2:15">
      <c r="B138" t="s">
        <v>1741</v>
      </c>
      <c r="C138" t="s">
        <v>1742</v>
      </c>
      <c r="D138" t="s">
        <v>100</v>
      </c>
      <c r="E138" t="s">
        <v>123</v>
      </c>
      <c r="F138" t="s">
        <v>1743</v>
      </c>
      <c r="G138" t="s">
        <v>603</v>
      </c>
      <c r="H138" t="s">
        <v>102</v>
      </c>
      <c r="I138" s="77">
        <v>5032.6899999999996</v>
      </c>
      <c r="J138" s="77">
        <v>2190</v>
      </c>
      <c r="K138" s="77">
        <v>0</v>
      </c>
      <c r="L138" s="77">
        <v>110.21591100000001</v>
      </c>
      <c r="M138" s="78">
        <v>2.0000000000000001E-4</v>
      </c>
      <c r="N138" s="78">
        <v>8.9999999999999998E-4</v>
      </c>
      <c r="O138" s="78">
        <v>2.0000000000000001E-4</v>
      </c>
    </row>
    <row r="139" spans="2:15">
      <c r="B139" t="s">
        <v>1744</v>
      </c>
      <c r="C139" t="s">
        <v>1745</v>
      </c>
      <c r="D139" t="s">
        <v>100</v>
      </c>
      <c r="E139" t="s">
        <v>123</v>
      </c>
      <c r="F139" t="s">
        <v>1746</v>
      </c>
      <c r="G139" t="s">
        <v>603</v>
      </c>
      <c r="H139" t="s">
        <v>102</v>
      </c>
      <c r="I139" s="77">
        <v>25724.74</v>
      </c>
      <c r="J139" s="77">
        <v>470.4</v>
      </c>
      <c r="K139" s="77">
        <v>0</v>
      </c>
      <c r="L139" s="77">
        <v>121.00917696</v>
      </c>
      <c r="M139" s="78">
        <v>2.9999999999999997E-4</v>
      </c>
      <c r="N139" s="78">
        <v>1E-3</v>
      </c>
      <c r="O139" s="78">
        <v>2.0000000000000001E-4</v>
      </c>
    </row>
    <row r="140" spans="2:15">
      <c r="B140" t="s">
        <v>1747</v>
      </c>
      <c r="C140" t="s">
        <v>1748</v>
      </c>
      <c r="D140" t="s">
        <v>100</v>
      </c>
      <c r="E140" t="s">
        <v>123</v>
      </c>
      <c r="F140" t="s">
        <v>1749</v>
      </c>
      <c r="G140" t="s">
        <v>603</v>
      </c>
      <c r="H140" t="s">
        <v>102</v>
      </c>
      <c r="I140" s="77">
        <v>1553.48</v>
      </c>
      <c r="J140" s="77">
        <v>5790</v>
      </c>
      <c r="K140" s="77">
        <v>0</v>
      </c>
      <c r="L140" s="77">
        <v>89.946492000000006</v>
      </c>
      <c r="M140" s="78">
        <v>2.0000000000000001E-4</v>
      </c>
      <c r="N140" s="78">
        <v>8.0000000000000004E-4</v>
      </c>
      <c r="O140" s="78">
        <v>1E-4</v>
      </c>
    </row>
    <row r="141" spans="2:15">
      <c r="B141" t="s">
        <v>1750</v>
      </c>
      <c r="C141" t="s">
        <v>1751</v>
      </c>
      <c r="D141" t="s">
        <v>100</v>
      </c>
      <c r="E141" t="s">
        <v>123</v>
      </c>
      <c r="F141" t="s">
        <v>1752</v>
      </c>
      <c r="G141" t="s">
        <v>603</v>
      </c>
      <c r="H141" t="s">
        <v>102</v>
      </c>
      <c r="I141" s="77">
        <v>6091.46</v>
      </c>
      <c r="J141" s="77">
        <v>1013</v>
      </c>
      <c r="K141" s="77">
        <v>1.00465</v>
      </c>
      <c r="L141" s="77">
        <v>62.711139799999998</v>
      </c>
      <c r="M141" s="78">
        <v>4.0000000000000002E-4</v>
      </c>
      <c r="N141" s="78">
        <v>5.0000000000000001E-4</v>
      </c>
      <c r="O141" s="78">
        <v>1E-4</v>
      </c>
    </row>
    <row r="142" spans="2:15">
      <c r="B142" t="s">
        <v>1753</v>
      </c>
      <c r="C142" t="s">
        <v>1754</v>
      </c>
      <c r="D142" t="s">
        <v>100</v>
      </c>
      <c r="E142" t="s">
        <v>123</v>
      </c>
      <c r="F142" t="s">
        <v>1755</v>
      </c>
      <c r="G142" t="s">
        <v>1465</v>
      </c>
      <c r="H142" t="s">
        <v>102</v>
      </c>
      <c r="I142" s="77">
        <v>3642.11</v>
      </c>
      <c r="J142" s="77">
        <v>1780</v>
      </c>
      <c r="K142" s="77">
        <v>0</v>
      </c>
      <c r="L142" s="77">
        <v>64.829558000000006</v>
      </c>
      <c r="M142" s="78">
        <v>2.9999999999999997E-4</v>
      </c>
      <c r="N142" s="78">
        <v>5.9999999999999995E-4</v>
      </c>
      <c r="O142" s="78">
        <v>1E-4</v>
      </c>
    </row>
    <row r="143" spans="2:15">
      <c r="B143" t="s">
        <v>1756</v>
      </c>
      <c r="C143" t="s">
        <v>1757</v>
      </c>
      <c r="D143" t="s">
        <v>100</v>
      </c>
      <c r="E143" t="s">
        <v>123</v>
      </c>
      <c r="F143" t="s">
        <v>1758</v>
      </c>
      <c r="G143" t="s">
        <v>1465</v>
      </c>
      <c r="H143" t="s">
        <v>102</v>
      </c>
      <c r="I143" s="77">
        <v>153.6</v>
      </c>
      <c r="J143" s="77">
        <v>11220</v>
      </c>
      <c r="K143" s="77">
        <v>0</v>
      </c>
      <c r="L143" s="77">
        <v>17.233920000000001</v>
      </c>
      <c r="M143" s="78">
        <v>0</v>
      </c>
      <c r="N143" s="78">
        <v>1E-4</v>
      </c>
      <c r="O143" s="78">
        <v>0</v>
      </c>
    </row>
    <row r="144" spans="2:15">
      <c r="B144" t="s">
        <v>1759</v>
      </c>
      <c r="C144" t="s">
        <v>1760</v>
      </c>
      <c r="D144" t="s">
        <v>100</v>
      </c>
      <c r="E144" t="s">
        <v>123</v>
      </c>
      <c r="F144" t="s">
        <v>1761</v>
      </c>
      <c r="G144" t="s">
        <v>1465</v>
      </c>
      <c r="H144" t="s">
        <v>102</v>
      </c>
      <c r="I144" s="77">
        <v>2651.59</v>
      </c>
      <c r="J144" s="77">
        <v>7922</v>
      </c>
      <c r="K144" s="77">
        <v>0</v>
      </c>
      <c r="L144" s="77">
        <v>210.0589598</v>
      </c>
      <c r="M144" s="78">
        <v>2.0000000000000001E-4</v>
      </c>
      <c r="N144" s="78">
        <v>1.8E-3</v>
      </c>
      <c r="O144" s="78">
        <v>2.9999999999999997E-4</v>
      </c>
    </row>
    <row r="145" spans="2:15">
      <c r="B145" t="s">
        <v>1762</v>
      </c>
      <c r="C145" t="s">
        <v>1763</v>
      </c>
      <c r="D145" t="s">
        <v>100</v>
      </c>
      <c r="E145" t="s">
        <v>123</v>
      </c>
      <c r="F145" t="s">
        <v>1764</v>
      </c>
      <c r="G145" t="s">
        <v>1765</v>
      </c>
      <c r="H145" t="s">
        <v>102</v>
      </c>
      <c r="I145" s="77">
        <v>5048.79</v>
      </c>
      <c r="J145" s="77">
        <v>751.1</v>
      </c>
      <c r="K145" s="77">
        <v>0</v>
      </c>
      <c r="L145" s="77">
        <v>37.921461690000001</v>
      </c>
      <c r="M145" s="78">
        <v>1E-4</v>
      </c>
      <c r="N145" s="78">
        <v>2.9999999999999997E-4</v>
      </c>
      <c r="O145" s="78">
        <v>1E-4</v>
      </c>
    </row>
    <row r="146" spans="2:15">
      <c r="B146" t="s">
        <v>1766</v>
      </c>
      <c r="C146" t="s">
        <v>1767</v>
      </c>
      <c r="D146" t="s">
        <v>100</v>
      </c>
      <c r="E146" t="s">
        <v>123</v>
      </c>
      <c r="F146" t="s">
        <v>1768</v>
      </c>
      <c r="G146" t="s">
        <v>1021</v>
      </c>
      <c r="H146" t="s">
        <v>102</v>
      </c>
      <c r="I146" s="77">
        <v>2505.61</v>
      </c>
      <c r="J146" s="77">
        <v>7273</v>
      </c>
      <c r="K146" s="77">
        <v>0</v>
      </c>
      <c r="L146" s="77">
        <v>182.23301530000001</v>
      </c>
      <c r="M146" s="78">
        <v>0</v>
      </c>
      <c r="N146" s="78">
        <v>1.6000000000000001E-3</v>
      </c>
      <c r="O146" s="78">
        <v>2.9999999999999997E-4</v>
      </c>
    </row>
    <row r="147" spans="2:15">
      <c r="B147" t="s">
        <v>1769</v>
      </c>
      <c r="C147" t="s">
        <v>1770</v>
      </c>
      <c r="D147" t="s">
        <v>100</v>
      </c>
      <c r="E147" t="s">
        <v>123</v>
      </c>
      <c r="F147" t="s">
        <v>1771</v>
      </c>
      <c r="G147" t="s">
        <v>900</v>
      </c>
      <c r="H147" t="s">
        <v>102</v>
      </c>
      <c r="I147" s="77">
        <v>7456.68</v>
      </c>
      <c r="J147" s="77">
        <v>510.5</v>
      </c>
      <c r="K147" s="77">
        <v>0</v>
      </c>
      <c r="L147" s="77">
        <v>38.066351400000002</v>
      </c>
      <c r="M147" s="78">
        <v>1E-4</v>
      </c>
      <c r="N147" s="78">
        <v>2.9999999999999997E-4</v>
      </c>
      <c r="O147" s="78">
        <v>1E-4</v>
      </c>
    </row>
    <row r="148" spans="2:15">
      <c r="B148" t="s">
        <v>1772</v>
      </c>
      <c r="C148" t="s">
        <v>1773</v>
      </c>
      <c r="D148" t="s">
        <v>100</v>
      </c>
      <c r="E148" t="s">
        <v>123</v>
      </c>
      <c r="F148" t="s">
        <v>1774</v>
      </c>
      <c r="G148" t="s">
        <v>900</v>
      </c>
      <c r="H148" t="s">
        <v>102</v>
      </c>
      <c r="I148" s="77">
        <v>25725.55</v>
      </c>
      <c r="J148" s="77">
        <v>221.9</v>
      </c>
      <c r="K148" s="77">
        <v>0</v>
      </c>
      <c r="L148" s="77">
        <v>57.084995450000001</v>
      </c>
      <c r="M148" s="78">
        <v>2.0000000000000001E-4</v>
      </c>
      <c r="N148" s="78">
        <v>5.0000000000000001E-4</v>
      </c>
      <c r="O148" s="78">
        <v>1E-4</v>
      </c>
    </row>
    <row r="149" spans="2:15">
      <c r="B149" t="s">
        <v>1775</v>
      </c>
      <c r="C149" t="s">
        <v>1776</v>
      </c>
      <c r="D149" t="s">
        <v>100</v>
      </c>
      <c r="E149" t="s">
        <v>123</v>
      </c>
      <c r="F149" t="s">
        <v>1777</v>
      </c>
      <c r="G149" t="s">
        <v>900</v>
      </c>
      <c r="H149" t="s">
        <v>102</v>
      </c>
      <c r="I149" s="77">
        <v>9877.81</v>
      </c>
      <c r="J149" s="77">
        <v>881.6</v>
      </c>
      <c r="K149" s="77">
        <v>0</v>
      </c>
      <c r="L149" s="77">
        <v>87.08277296</v>
      </c>
      <c r="M149" s="78">
        <v>2.0000000000000001E-4</v>
      </c>
      <c r="N149" s="78">
        <v>6.9999999999999999E-4</v>
      </c>
      <c r="O149" s="78">
        <v>1E-4</v>
      </c>
    </row>
    <row r="150" spans="2:15">
      <c r="B150" t="s">
        <v>1778</v>
      </c>
      <c r="C150" t="s">
        <v>1779</v>
      </c>
      <c r="D150" t="s">
        <v>100</v>
      </c>
      <c r="E150" t="s">
        <v>123</v>
      </c>
      <c r="F150" t="s">
        <v>1780</v>
      </c>
      <c r="G150" t="s">
        <v>957</v>
      </c>
      <c r="H150" t="s">
        <v>102</v>
      </c>
      <c r="I150" s="77">
        <v>2072.7399999999998</v>
      </c>
      <c r="J150" s="77">
        <v>7908</v>
      </c>
      <c r="K150" s="77">
        <v>0</v>
      </c>
      <c r="L150" s="77">
        <v>163.9122792</v>
      </c>
      <c r="M150" s="78">
        <v>2.0000000000000001E-4</v>
      </c>
      <c r="N150" s="78">
        <v>1.4E-3</v>
      </c>
      <c r="O150" s="78">
        <v>2.0000000000000001E-4</v>
      </c>
    </row>
    <row r="151" spans="2:15">
      <c r="B151" t="s">
        <v>1781</v>
      </c>
      <c r="C151" t="s">
        <v>1782</v>
      </c>
      <c r="D151" t="s">
        <v>100</v>
      </c>
      <c r="E151" t="s">
        <v>123</v>
      </c>
      <c r="F151" t="s">
        <v>1783</v>
      </c>
      <c r="G151" t="s">
        <v>957</v>
      </c>
      <c r="H151" t="s">
        <v>102</v>
      </c>
      <c r="I151" s="77">
        <v>27962.55</v>
      </c>
      <c r="J151" s="77">
        <v>414.8</v>
      </c>
      <c r="K151" s="77">
        <v>0</v>
      </c>
      <c r="L151" s="77">
        <v>115.98865739999999</v>
      </c>
      <c r="M151" s="78">
        <v>1E-4</v>
      </c>
      <c r="N151" s="78">
        <v>1E-3</v>
      </c>
      <c r="O151" s="78">
        <v>2.0000000000000001E-4</v>
      </c>
    </row>
    <row r="152" spans="2:15">
      <c r="B152" t="s">
        <v>1784</v>
      </c>
      <c r="C152" t="s">
        <v>1785</v>
      </c>
      <c r="D152" t="s">
        <v>100</v>
      </c>
      <c r="E152" t="s">
        <v>123</v>
      </c>
      <c r="F152" t="s">
        <v>1786</v>
      </c>
      <c r="G152" t="s">
        <v>957</v>
      </c>
      <c r="H152" t="s">
        <v>102</v>
      </c>
      <c r="I152" s="77">
        <v>436.21</v>
      </c>
      <c r="J152" s="77">
        <v>17030</v>
      </c>
      <c r="K152" s="77">
        <v>0</v>
      </c>
      <c r="L152" s="77">
        <v>74.286563000000001</v>
      </c>
      <c r="M152" s="78">
        <v>2.0000000000000001E-4</v>
      </c>
      <c r="N152" s="78">
        <v>5.9999999999999995E-4</v>
      </c>
      <c r="O152" s="78">
        <v>1E-4</v>
      </c>
    </row>
    <row r="153" spans="2:15">
      <c r="B153" t="s">
        <v>1787</v>
      </c>
      <c r="C153" t="s">
        <v>1788</v>
      </c>
      <c r="D153" t="s">
        <v>100</v>
      </c>
      <c r="E153" t="s">
        <v>123</v>
      </c>
      <c r="F153" t="s">
        <v>1789</v>
      </c>
      <c r="G153" t="s">
        <v>957</v>
      </c>
      <c r="H153" t="s">
        <v>102</v>
      </c>
      <c r="I153" s="77">
        <v>3148.41</v>
      </c>
      <c r="J153" s="77">
        <v>227.3</v>
      </c>
      <c r="K153" s="77">
        <v>0</v>
      </c>
      <c r="L153" s="77">
        <v>7.15633593</v>
      </c>
      <c r="M153" s="78">
        <v>0</v>
      </c>
      <c r="N153" s="78">
        <v>1E-4</v>
      </c>
      <c r="O153" s="78">
        <v>0</v>
      </c>
    </row>
    <row r="154" spans="2:15">
      <c r="B154" t="s">
        <v>1790</v>
      </c>
      <c r="C154" t="s">
        <v>1791</v>
      </c>
      <c r="D154" t="s">
        <v>100</v>
      </c>
      <c r="E154" t="s">
        <v>123</v>
      </c>
      <c r="F154" t="s">
        <v>1792</v>
      </c>
      <c r="G154" t="s">
        <v>757</v>
      </c>
      <c r="H154" t="s">
        <v>102</v>
      </c>
      <c r="I154" s="77">
        <v>30445.14</v>
      </c>
      <c r="J154" s="77">
        <v>388.5</v>
      </c>
      <c r="K154" s="77">
        <v>2.8071000000000002</v>
      </c>
      <c r="L154" s="77">
        <v>121.0864689</v>
      </c>
      <c r="M154" s="78">
        <v>2.0000000000000001E-4</v>
      </c>
      <c r="N154" s="78">
        <v>1E-3</v>
      </c>
      <c r="O154" s="78">
        <v>2.0000000000000001E-4</v>
      </c>
    </row>
    <row r="155" spans="2:15">
      <c r="B155" t="s">
        <v>1793</v>
      </c>
      <c r="C155" t="s">
        <v>1794</v>
      </c>
      <c r="D155" t="s">
        <v>100</v>
      </c>
      <c r="E155" t="s">
        <v>123</v>
      </c>
      <c r="F155" t="s">
        <v>1055</v>
      </c>
      <c r="G155" t="s">
        <v>397</v>
      </c>
      <c r="H155" t="s">
        <v>102</v>
      </c>
      <c r="I155" s="77">
        <v>34487.15</v>
      </c>
      <c r="J155" s="77">
        <v>576</v>
      </c>
      <c r="K155" s="77">
        <v>0</v>
      </c>
      <c r="L155" s="77">
        <v>198.645984</v>
      </c>
      <c r="M155" s="78">
        <v>5.0000000000000001E-4</v>
      </c>
      <c r="N155" s="78">
        <v>1.6999999999999999E-3</v>
      </c>
      <c r="O155" s="78">
        <v>2.9999999999999997E-4</v>
      </c>
    </row>
    <row r="156" spans="2:15">
      <c r="B156" t="s">
        <v>1795</v>
      </c>
      <c r="C156" t="s">
        <v>1796</v>
      </c>
      <c r="D156" t="s">
        <v>100</v>
      </c>
      <c r="E156" t="s">
        <v>123</v>
      </c>
      <c r="F156" t="s">
        <v>1797</v>
      </c>
      <c r="G156" t="s">
        <v>1798</v>
      </c>
      <c r="H156" t="s">
        <v>102</v>
      </c>
      <c r="I156" s="77">
        <v>75154.61</v>
      </c>
      <c r="J156" s="77">
        <v>174.1</v>
      </c>
      <c r="K156" s="77">
        <v>0</v>
      </c>
      <c r="L156" s="77">
        <v>130.84417601000001</v>
      </c>
      <c r="M156" s="78">
        <v>2.9999999999999997E-4</v>
      </c>
      <c r="N156" s="78">
        <v>1.1000000000000001E-3</v>
      </c>
      <c r="O156" s="78">
        <v>2.0000000000000001E-4</v>
      </c>
    </row>
    <row r="157" spans="2:15">
      <c r="B157" t="s">
        <v>1799</v>
      </c>
      <c r="C157" t="s">
        <v>1800</v>
      </c>
      <c r="D157" t="s">
        <v>100</v>
      </c>
      <c r="E157" t="s">
        <v>123</v>
      </c>
      <c r="F157" t="s">
        <v>1801</v>
      </c>
      <c r="G157" t="s">
        <v>1798</v>
      </c>
      <c r="H157" t="s">
        <v>102</v>
      </c>
      <c r="I157" s="77">
        <v>444.21</v>
      </c>
      <c r="J157" s="77">
        <v>711</v>
      </c>
      <c r="K157" s="77">
        <v>0</v>
      </c>
      <c r="L157" s="77">
        <v>3.1583331000000001</v>
      </c>
      <c r="M157" s="78">
        <v>0</v>
      </c>
      <c r="N157" s="78">
        <v>0</v>
      </c>
      <c r="O157" s="78">
        <v>0</v>
      </c>
    </row>
    <row r="158" spans="2:15">
      <c r="B158" t="s">
        <v>1802</v>
      </c>
      <c r="C158" t="s">
        <v>1803</v>
      </c>
      <c r="D158" t="s">
        <v>100</v>
      </c>
      <c r="E158" t="s">
        <v>123</v>
      </c>
      <c r="F158" t="s">
        <v>1804</v>
      </c>
      <c r="G158" t="s">
        <v>1805</v>
      </c>
      <c r="H158" t="s">
        <v>102</v>
      </c>
      <c r="I158" s="77">
        <v>22308.84</v>
      </c>
      <c r="J158" s="77">
        <v>670.4</v>
      </c>
      <c r="K158" s="77">
        <v>0</v>
      </c>
      <c r="L158" s="77">
        <v>149.55846335999999</v>
      </c>
      <c r="M158" s="78">
        <v>2.0000000000000001E-4</v>
      </c>
      <c r="N158" s="78">
        <v>1.2999999999999999E-3</v>
      </c>
      <c r="O158" s="78">
        <v>2.0000000000000001E-4</v>
      </c>
    </row>
    <row r="159" spans="2:15">
      <c r="B159" t="s">
        <v>1806</v>
      </c>
      <c r="C159" t="s">
        <v>1807</v>
      </c>
      <c r="D159" t="s">
        <v>100</v>
      </c>
      <c r="E159" t="s">
        <v>123</v>
      </c>
      <c r="F159" t="s">
        <v>1808</v>
      </c>
      <c r="G159" t="s">
        <v>125</v>
      </c>
      <c r="H159" t="s">
        <v>102</v>
      </c>
      <c r="I159" s="77">
        <v>396.85</v>
      </c>
      <c r="J159" s="77">
        <v>7258</v>
      </c>
      <c r="K159" s="77">
        <v>0</v>
      </c>
      <c r="L159" s="77">
        <v>28.803373000000001</v>
      </c>
      <c r="M159" s="78">
        <v>0</v>
      </c>
      <c r="N159" s="78">
        <v>2.0000000000000001E-4</v>
      </c>
      <c r="O159" s="78">
        <v>0</v>
      </c>
    </row>
    <row r="160" spans="2:15">
      <c r="B160" t="s">
        <v>1809</v>
      </c>
      <c r="C160" t="s">
        <v>1810</v>
      </c>
      <c r="D160" t="s">
        <v>100</v>
      </c>
      <c r="E160" t="s">
        <v>123</v>
      </c>
      <c r="F160" t="s">
        <v>1811</v>
      </c>
      <c r="G160" t="s">
        <v>125</v>
      </c>
      <c r="H160" t="s">
        <v>102</v>
      </c>
      <c r="I160" s="77">
        <v>3003.57</v>
      </c>
      <c r="J160" s="77">
        <v>318.89999999999998</v>
      </c>
      <c r="K160" s="77">
        <v>0</v>
      </c>
      <c r="L160" s="77">
        <v>9.5783847299999998</v>
      </c>
      <c r="M160" s="78">
        <v>2.0000000000000001E-4</v>
      </c>
      <c r="N160" s="78">
        <v>1E-4</v>
      </c>
      <c r="O160" s="78">
        <v>0</v>
      </c>
    </row>
    <row r="161" spans="2:15">
      <c r="B161" t="s">
        <v>1812</v>
      </c>
      <c r="C161" t="s">
        <v>1813</v>
      </c>
      <c r="D161" t="s">
        <v>100</v>
      </c>
      <c r="E161" t="s">
        <v>123</v>
      </c>
      <c r="F161" t="s">
        <v>1814</v>
      </c>
      <c r="G161" t="s">
        <v>125</v>
      </c>
      <c r="H161" t="s">
        <v>102</v>
      </c>
      <c r="I161" s="77">
        <v>25075.01</v>
      </c>
      <c r="J161" s="77">
        <v>194.5</v>
      </c>
      <c r="K161" s="77">
        <v>0</v>
      </c>
      <c r="L161" s="77">
        <v>48.77089445</v>
      </c>
      <c r="M161" s="78">
        <v>2.0000000000000001E-4</v>
      </c>
      <c r="N161" s="78">
        <v>4.0000000000000002E-4</v>
      </c>
      <c r="O161" s="78">
        <v>1E-4</v>
      </c>
    </row>
    <row r="162" spans="2:15">
      <c r="B162" t="s">
        <v>1815</v>
      </c>
      <c r="C162" t="s">
        <v>1816</v>
      </c>
      <c r="D162" t="s">
        <v>100</v>
      </c>
      <c r="E162" t="s">
        <v>123</v>
      </c>
      <c r="F162" t="s">
        <v>1817</v>
      </c>
      <c r="G162" t="s">
        <v>125</v>
      </c>
      <c r="H162" t="s">
        <v>102</v>
      </c>
      <c r="I162" s="77">
        <v>6315.19</v>
      </c>
      <c r="J162" s="77">
        <v>676</v>
      </c>
      <c r="K162" s="77">
        <v>0</v>
      </c>
      <c r="L162" s="77">
        <v>42.690684400000002</v>
      </c>
      <c r="M162" s="78">
        <v>2.9999999999999997E-4</v>
      </c>
      <c r="N162" s="78">
        <v>4.0000000000000002E-4</v>
      </c>
      <c r="O162" s="78">
        <v>1E-4</v>
      </c>
    </row>
    <row r="163" spans="2:15">
      <c r="B163" t="s">
        <v>1818</v>
      </c>
      <c r="C163" t="s">
        <v>1819</v>
      </c>
      <c r="D163" t="s">
        <v>100</v>
      </c>
      <c r="E163" t="s">
        <v>123</v>
      </c>
      <c r="F163" t="s">
        <v>1820</v>
      </c>
      <c r="G163" t="s">
        <v>125</v>
      </c>
      <c r="H163" t="s">
        <v>102</v>
      </c>
      <c r="I163" s="77">
        <v>2050.59</v>
      </c>
      <c r="J163" s="77">
        <v>546.4</v>
      </c>
      <c r="K163" s="77">
        <v>0</v>
      </c>
      <c r="L163" s="77">
        <v>11.204423759999999</v>
      </c>
      <c r="M163" s="78">
        <v>2.9999999999999997E-4</v>
      </c>
      <c r="N163" s="78">
        <v>1E-4</v>
      </c>
      <c r="O163" s="78">
        <v>0</v>
      </c>
    </row>
    <row r="164" spans="2:15">
      <c r="B164" t="s">
        <v>1821</v>
      </c>
      <c r="C164" t="s">
        <v>1822</v>
      </c>
      <c r="D164" t="s">
        <v>100</v>
      </c>
      <c r="E164" t="s">
        <v>123</v>
      </c>
      <c r="F164" t="s">
        <v>1823</v>
      </c>
      <c r="G164" t="s">
        <v>125</v>
      </c>
      <c r="H164" t="s">
        <v>102</v>
      </c>
      <c r="I164" s="77">
        <v>16715.7</v>
      </c>
      <c r="J164" s="77">
        <v>265.39999999999998</v>
      </c>
      <c r="K164" s="77">
        <v>0</v>
      </c>
      <c r="L164" s="77">
        <v>44.363467800000002</v>
      </c>
      <c r="M164" s="78">
        <v>2.0000000000000001E-4</v>
      </c>
      <c r="N164" s="78">
        <v>4.0000000000000002E-4</v>
      </c>
      <c r="O164" s="78">
        <v>1E-4</v>
      </c>
    </row>
    <row r="165" spans="2:15">
      <c r="B165" t="s">
        <v>1824</v>
      </c>
      <c r="C165" t="s">
        <v>1825</v>
      </c>
      <c r="D165" t="s">
        <v>100</v>
      </c>
      <c r="E165" t="s">
        <v>123</v>
      </c>
      <c r="F165" t="s">
        <v>1826</v>
      </c>
      <c r="G165" t="s">
        <v>1601</v>
      </c>
      <c r="H165" t="s">
        <v>102</v>
      </c>
      <c r="I165" s="77">
        <v>6296.29</v>
      </c>
      <c r="J165" s="77">
        <v>108.9</v>
      </c>
      <c r="K165" s="77">
        <v>0</v>
      </c>
      <c r="L165" s="77">
        <v>6.85665981</v>
      </c>
      <c r="M165" s="78">
        <v>1E-4</v>
      </c>
      <c r="N165" s="78">
        <v>1E-4</v>
      </c>
      <c r="O165" s="78">
        <v>0</v>
      </c>
    </row>
    <row r="166" spans="2:15">
      <c r="B166" t="s">
        <v>1827</v>
      </c>
      <c r="C166" t="s">
        <v>1828</v>
      </c>
      <c r="D166" t="s">
        <v>100</v>
      </c>
      <c r="E166" t="s">
        <v>123</v>
      </c>
      <c r="F166" t="s">
        <v>1829</v>
      </c>
      <c r="G166" t="s">
        <v>1601</v>
      </c>
      <c r="H166" t="s">
        <v>102</v>
      </c>
      <c r="I166" s="77">
        <v>26142.79</v>
      </c>
      <c r="J166" s="77">
        <v>51.5</v>
      </c>
      <c r="K166" s="77">
        <v>0</v>
      </c>
      <c r="L166" s="77">
        <v>13.463536850000001</v>
      </c>
      <c r="M166" s="78">
        <v>2.9999999999999997E-4</v>
      </c>
      <c r="N166" s="78">
        <v>1E-4</v>
      </c>
      <c r="O166" s="78">
        <v>0</v>
      </c>
    </row>
    <row r="167" spans="2:15">
      <c r="B167" t="s">
        <v>1830</v>
      </c>
      <c r="C167" t="s">
        <v>1831</v>
      </c>
      <c r="D167" t="s">
        <v>100</v>
      </c>
      <c r="E167" t="s">
        <v>123</v>
      </c>
      <c r="F167" t="s">
        <v>1832</v>
      </c>
      <c r="G167" t="s">
        <v>1601</v>
      </c>
      <c r="H167" t="s">
        <v>102</v>
      </c>
      <c r="I167" s="77">
        <v>4446.05</v>
      </c>
      <c r="J167" s="77">
        <v>654.6</v>
      </c>
      <c r="K167" s="77">
        <v>0</v>
      </c>
      <c r="L167" s="77">
        <v>29.103843300000001</v>
      </c>
      <c r="M167" s="78">
        <v>2.0000000000000001E-4</v>
      </c>
      <c r="N167" s="78">
        <v>2.0000000000000001E-4</v>
      </c>
      <c r="O167" s="78">
        <v>0</v>
      </c>
    </row>
    <row r="168" spans="2:15">
      <c r="B168" t="s">
        <v>1833</v>
      </c>
      <c r="C168" t="s">
        <v>1834</v>
      </c>
      <c r="D168" t="s">
        <v>100</v>
      </c>
      <c r="E168" t="s">
        <v>123</v>
      </c>
      <c r="F168" t="s">
        <v>1835</v>
      </c>
      <c r="G168" t="s">
        <v>858</v>
      </c>
      <c r="H168" t="s">
        <v>102</v>
      </c>
      <c r="I168" s="77">
        <v>15706.23</v>
      </c>
      <c r="J168" s="77">
        <v>97.2</v>
      </c>
      <c r="K168" s="77">
        <v>0</v>
      </c>
      <c r="L168" s="77">
        <v>15.266455560000001</v>
      </c>
      <c r="M168" s="78">
        <v>1E-4</v>
      </c>
      <c r="N168" s="78">
        <v>1E-4</v>
      </c>
      <c r="O168" s="78">
        <v>0</v>
      </c>
    </row>
    <row r="169" spans="2:15">
      <c r="B169" t="s">
        <v>1836</v>
      </c>
      <c r="C169" t="s">
        <v>1837</v>
      </c>
      <c r="D169" t="s">
        <v>100</v>
      </c>
      <c r="E169" t="s">
        <v>123</v>
      </c>
      <c r="F169" t="s">
        <v>1838</v>
      </c>
      <c r="G169" t="s">
        <v>858</v>
      </c>
      <c r="H169" t="s">
        <v>102</v>
      </c>
      <c r="I169" s="77">
        <v>10444.42</v>
      </c>
      <c r="J169" s="77">
        <v>353.6</v>
      </c>
      <c r="K169" s="77">
        <v>0</v>
      </c>
      <c r="L169" s="77">
        <v>36.931469120000003</v>
      </c>
      <c r="M169" s="78">
        <v>1E-4</v>
      </c>
      <c r="N169" s="78">
        <v>2.9999999999999997E-4</v>
      </c>
      <c r="O169" s="78">
        <v>1E-4</v>
      </c>
    </row>
    <row r="170" spans="2:15">
      <c r="B170" t="s">
        <v>1839</v>
      </c>
      <c r="C170" t="s">
        <v>1840</v>
      </c>
      <c r="D170" t="s">
        <v>100</v>
      </c>
      <c r="E170" t="s">
        <v>123</v>
      </c>
      <c r="F170" t="s">
        <v>1841</v>
      </c>
      <c r="G170" t="s">
        <v>858</v>
      </c>
      <c r="H170" t="s">
        <v>102</v>
      </c>
      <c r="I170" s="77">
        <v>13892.97</v>
      </c>
      <c r="J170" s="77">
        <v>701.5</v>
      </c>
      <c r="K170" s="77">
        <v>5.9979100000000001</v>
      </c>
      <c r="L170" s="77">
        <v>103.45709454999999</v>
      </c>
      <c r="M170" s="78">
        <v>1E-4</v>
      </c>
      <c r="N170" s="78">
        <v>8.9999999999999998E-4</v>
      </c>
      <c r="O170" s="78">
        <v>2.0000000000000001E-4</v>
      </c>
    </row>
    <row r="171" spans="2:15">
      <c r="B171" t="s">
        <v>1842</v>
      </c>
      <c r="C171" t="s">
        <v>1843</v>
      </c>
      <c r="D171" t="s">
        <v>100</v>
      </c>
      <c r="E171" t="s">
        <v>123</v>
      </c>
      <c r="F171" t="s">
        <v>1844</v>
      </c>
      <c r="G171" t="s">
        <v>127</v>
      </c>
      <c r="H171" t="s">
        <v>102</v>
      </c>
      <c r="I171" s="77">
        <v>13562.1</v>
      </c>
      <c r="J171" s="77">
        <v>455</v>
      </c>
      <c r="K171" s="77">
        <v>0.24653</v>
      </c>
      <c r="L171" s="77">
        <v>61.954084999999999</v>
      </c>
      <c r="M171" s="78">
        <v>2.0000000000000001E-4</v>
      </c>
      <c r="N171" s="78">
        <v>5.0000000000000001E-4</v>
      </c>
      <c r="O171" s="78">
        <v>1E-4</v>
      </c>
    </row>
    <row r="172" spans="2:15">
      <c r="B172" t="s">
        <v>1845</v>
      </c>
      <c r="C172" t="s">
        <v>1846</v>
      </c>
      <c r="D172" t="s">
        <v>100</v>
      </c>
      <c r="E172" t="s">
        <v>123</v>
      </c>
      <c r="F172" t="s">
        <v>1847</v>
      </c>
      <c r="G172" t="s">
        <v>127</v>
      </c>
      <c r="H172" t="s">
        <v>102</v>
      </c>
      <c r="I172" s="77">
        <v>5963.67</v>
      </c>
      <c r="J172" s="77">
        <v>2137</v>
      </c>
      <c r="K172" s="77">
        <v>0</v>
      </c>
      <c r="L172" s="77">
        <v>127.4436279</v>
      </c>
      <c r="M172" s="78">
        <v>4.0000000000000002E-4</v>
      </c>
      <c r="N172" s="78">
        <v>1.1000000000000001E-3</v>
      </c>
      <c r="O172" s="78">
        <v>2.0000000000000001E-4</v>
      </c>
    </row>
    <row r="173" spans="2:15">
      <c r="B173" t="s">
        <v>1848</v>
      </c>
      <c r="C173" t="s">
        <v>1849</v>
      </c>
      <c r="D173" t="s">
        <v>100</v>
      </c>
      <c r="E173" t="s">
        <v>123</v>
      </c>
      <c r="F173" t="s">
        <v>1850</v>
      </c>
      <c r="G173" t="s">
        <v>127</v>
      </c>
      <c r="H173" t="s">
        <v>102</v>
      </c>
      <c r="I173" s="77">
        <v>2282.35</v>
      </c>
      <c r="J173" s="77">
        <v>1946</v>
      </c>
      <c r="K173" s="77">
        <v>0</v>
      </c>
      <c r="L173" s="77">
        <v>44.414530999999997</v>
      </c>
      <c r="M173" s="78">
        <v>2.9999999999999997E-4</v>
      </c>
      <c r="N173" s="78">
        <v>4.0000000000000002E-4</v>
      </c>
      <c r="O173" s="78">
        <v>1E-4</v>
      </c>
    </row>
    <row r="174" spans="2:15">
      <c r="B174" t="s">
        <v>1851</v>
      </c>
      <c r="C174" t="s">
        <v>1852</v>
      </c>
      <c r="D174" t="s">
        <v>100</v>
      </c>
      <c r="E174" t="s">
        <v>123</v>
      </c>
      <c r="F174" t="s">
        <v>1853</v>
      </c>
      <c r="G174" t="s">
        <v>127</v>
      </c>
      <c r="H174" t="s">
        <v>102</v>
      </c>
      <c r="I174" s="77">
        <v>24234.21</v>
      </c>
      <c r="J174" s="77">
        <v>365.1</v>
      </c>
      <c r="K174" s="77">
        <v>0</v>
      </c>
      <c r="L174" s="77">
        <v>88.479100709999997</v>
      </c>
      <c r="M174" s="78">
        <v>2.9999999999999997E-4</v>
      </c>
      <c r="N174" s="78">
        <v>8.0000000000000004E-4</v>
      </c>
      <c r="O174" s="78">
        <v>1E-4</v>
      </c>
    </row>
    <row r="175" spans="2:15">
      <c r="B175" t="s">
        <v>1854</v>
      </c>
      <c r="C175" t="s">
        <v>1855</v>
      </c>
      <c r="D175" t="s">
        <v>100</v>
      </c>
      <c r="E175" t="s">
        <v>123</v>
      </c>
      <c r="F175" t="s">
        <v>1856</v>
      </c>
      <c r="G175" t="s">
        <v>127</v>
      </c>
      <c r="H175" t="s">
        <v>102</v>
      </c>
      <c r="I175" s="77">
        <v>3645.13</v>
      </c>
      <c r="J175" s="77">
        <v>1355</v>
      </c>
      <c r="K175" s="77">
        <v>3.64513</v>
      </c>
      <c r="L175" s="77">
        <v>53.036641500000002</v>
      </c>
      <c r="M175" s="78">
        <v>2.9999999999999997E-4</v>
      </c>
      <c r="N175" s="78">
        <v>5.0000000000000001E-4</v>
      </c>
      <c r="O175" s="78">
        <v>1E-4</v>
      </c>
    </row>
    <row r="176" spans="2:15">
      <c r="B176" t="s">
        <v>1857</v>
      </c>
      <c r="C176" t="s">
        <v>1858</v>
      </c>
      <c r="D176" t="s">
        <v>100</v>
      </c>
      <c r="E176" t="s">
        <v>123</v>
      </c>
      <c r="F176" t="s">
        <v>884</v>
      </c>
      <c r="G176" t="s">
        <v>128</v>
      </c>
      <c r="H176" t="s">
        <v>102</v>
      </c>
      <c r="I176" s="77">
        <v>9905.64</v>
      </c>
      <c r="J176" s="77">
        <v>834</v>
      </c>
      <c r="K176" s="77">
        <v>0</v>
      </c>
      <c r="L176" s="77">
        <v>82.613037599999998</v>
      </c>
      <c r="M176" s="78">
        <v>1E-4</v>
      </c>
      <c r="N176" s="78">
        <v>6.9999999999999999E-4</v>
      </c>
      <c r="O176" s="78">
        <v>1E-4</v>
      </c>
    </row>
    <row r="177" spans="2:15">
      <c r="B177" t="s">
        <v>1859</v>
      </c>
      <c r="C177" t="s">
        <v>1860</v>
      </c>
      <c r="D177" t="s">
        <v>100</v>
      </c>
      <c r="E177" t="s">
        <v>123</v>
      </c>
      <c r="F177" t="s">
        <v>1861</v>
      </c>
      <c r="G177" t="s">
        <v>129</v>
      </c>
      <c r="H177" t="s">
        <v>102</v>
      </c>
      <c r="I177" s="77">
        <v>2086.29</v>
      </c>
      <c r="J177" s="77">
        <v>2060</v>
      </c>
      <c r="K177" s="77">
        <v>0</v>
      </c>
      <c r="L177" s="77">
        <v>42.977573999999997</v>
      </c>
      <c r="M177" s="78">
        <v>2.0000000000000001E-4</v>
      </c>
      <c r="N177" s="78">
        <v>4.0000000000000002E-4</v>
      </c>
      <c r="O177" s="78">
        <v>1E-4</v>
      </c>
    </row>
    <row r="178" spans="2:15">
      <c r="B178" t="s">
        <v>1862</v>
      </c>
      <c r="C178" t="s">
        <v>1863</v>
      </c>
      <c r="D178" t="s">
        <v>100</v>
      </c>
      <c r="E178" t="s">
        <v>123</v>
      </c>
      <c r="F178" t="s">
        <v>1864</v>
      </c>
      <c r="G178" t="s">
        <v>129</v>
      </c>
      <c r="H178" t="s">
        <v>102</v>
      </c>
      <c r="I178" s="77">
        <v>40990.01</v>
      </c>
      <c r="J178" s="77">
        <v>44.1</v>
      </c>
      <c r="K178" s="77">
        <v>0</v>
      </c>
      <c r="L178" s="77">
        <v>18.076594409999998</v>
      </c>
      <c r="M178" s="78">
        <v>2.9999999999999997E-4</v>
      </c>
      <c r="N178" s="78">
        <v>2.0000000000000001E-4</v>
      </c>
      <c r="O178" s="78">
        <v>0</v>
      </c>
    </row>
    <row r="179" spans="2:15">
      <c r="B179" t="s">
        <v>1865</v>
      </c>
      <c r="C179" t="s">
        <v>1866</v>
      </c>
      <c r="D179" t="s">
        <v>100</v>
      </c>
      <c r="E179" t="s">
        <v>123</v>
      </c>
      <c r="F179" t="s">
        <v>1867</v>
      </c>
      <c r="G179" t="s">
        <v>129</v>
      </c>
      <c r="H179" t="s">
        <v>102</v>
      </c>
      <c r="I179" s="77">
        <v>5844.17</v>
      </c>
      <c r="J179" s="77">
        <v>68.400000000000006</v>
      </c>
      <c r="K179" s="77">
        <v>0</v>
      </c>
      <c r="L179" s="77">
        <v>3.9974122799999998</v>
      </c>
      <c r="M179" s="78">
        <v>1E-4</v>
      </c>
      <c r="N179" s="78">
        <v>0</v>
      </c>
      <c r="O179" s="78">
        <v>0</v>
      </c>
    </row>
    <row r="180" spans="2:15">
      <c r="B180" s="79" t="s">
        <v>1868</v>
      </c>
      <c r="E180" s="16"/>
      <c r="F180" s="16"/>
      <c r="G180" s="16"/>
      <c r="I180" s="81">
        <v>0</v>
      </c>
      <c r="K180" s="81">
        <v>0</v>
      </c>
      <c r="L180" s="81">
        <v>0</v>
      </c>
      <c r="N180" s="80">
        <v>0</v>
      </c>
      <c r="O180" s="80">
        <v>0</v>
      </c>
    </row>
    <row r="181" spans="2:15">
      <c r="B181" t="s">
        <v>213</v>
      </c>
      <c r="C181" t="s">
        <v>213</v>
      </c>
      <c r="E181" s="16"/>
      <c r="F181" s="16"/>
      <c r="G181" t="s">
        <v>213</v>
      </c>
      <c r="H181" t="s">
        <v>213</v>
      </c>
      <c r="I181" s="77">
        <v>0</v>
      </c>
      <c r="J181" s="77">
        <v>0</v>
      </c>
      <c r="L181" s="77">
        <v>0</v>
      </c>
      <c r="M181" s="78">
        <v>0</v>
      </c>
      <c r="N181" s="78">
        <v>0</v>
      </c>
      <c r="O181" s="78">
        <v>0</v>
      </c>
    </row>
    <row r="182" spans="2:15">
      <c r="B182" s="79" t="s">
        <v>230</v>
      </c>
      <c r="E182" s="16"/>
      <c r="F182" s="16"/>
      <c r="G182" s="16"/>
      <c r="I182" s="81">
        <v>266343.06</v>
      </c>
      <c r="K182" s="81">
        <v>6.5817800000000002</v>
      </c>
      <c r="L182" s="81">
        <v>27413.171105782047</v>
      </c>
      <c r="N182" s="80">
        <v>0.2334</v>
      </c>
      <c r="O182" s="80">
        <v>4.1500000000000002E-2</v>
      </c>
    </row>
    <row r="183" spans="2:15">
      <c r="B183" s="79" t="s">
        <v>361</v>
      </c>
      <c r="E183" s="16"/>
      <c r="F183" s="16"/>
      <c r="G183" s="16"/>
      <c r="I183" s="81">
        <v>172373.03</v>
      </c>
      <c r="K183" s="81">
        <v>0</v>
      </c>
      <c r="L183" s="81">
        <v>12265.4930550996</v>
      </c>
      <c r="N183" s="80">
        <v>0.10440000000000001</v>
      </c>
      <c r="O183" s="80">
        <v>1.8599999999999998E-2</v>
      </c>
    </row>
    <row r="184" spans="2:15">
      <c r="B184" t="s">
        <v>1869</v>
      </c>
      <c r="C184" t="s">
        <v>1870</v>
      </c>
      <c r="D184" t="s">
        <v>1871</v>
      </c>
      <c r="E184" t="s">
        <v>1077</v>
      </c>
      <c r="F184" t="s">
        <v>1872</v>
      </c>
      <c r="G184" t="s">
        <v>1161</v>
      </c>
      <c r="H184" t="s">
        <v>106</v>
      </c>
      <c r="I184" s="77">
        <v>1471.71</v>
      </c>
      <c r="J184" s="77">
        <v>1940</v>
      </c>
      <c r="K184" s="77">
        <v>0</v>
      </c>
      <c r="L184" s="77">
        <v>102.384509964</v>
      </c>
      <c r="M184" s="78">
        <v>0</v>
      </c>
      <c r="N184" s="78">
        <v>8.9999999999999998E-4</v>
      </c>
      <c r="O184" s="78">
        <v>2.0000000000000001E-4</v>
      </c>
    </row>
    <row r="185" spans="2:15">
      <c r="B185" t="s">
        <v>1873</v>
      </c>
      <c r="C185" t="s">
        <v>1874</v>
      </c>
      <c r="D185" t="s">
        <v>1871</v>
      </c>
      <c r="E185" t="s">
        <v>1077</v>
      </c>
      <c r="F185" t="s">
        <v>1413</v>
      </c>
      <c r="G185" t="s">
        <v>1273</v>
      </c>
      <c r="H185" t="s">
        <v>106</v>
      </c>
      <c r="I185" s="77">
        <v>3537.34</v>
      </c>
      <c r="J185" s="77">
        <v>8469</v>
      </c>
      <c r="K185" s="77">
        <v>0</v>
      </c>
      <c r="L185" s="77">
        <v>1074.2842860155999</v>
      </c>
      <c r="M185" s="78">
        <v>1E-4</v>
      </c>
      <c r="N185" s="78">
        <v>9.1000000000000004E-3</v>
      </c>
      <c r="O185" s="78">
        <v>1.6000000000000001E-3</v>
      </c>
    </row>
    <row r="186" spans="2:15">
      <c r="B186" t="s">
        <v>1875</v>
      </c>
      <c r="C186" t="s">
        <v>1876</v>
      </c>
      <c r="D186" t="s">
        <v>1871</v>
      </c>
      <c r="E186" t="s">
        <v>1077</v>
      </c>
      <c r="F186" t="s">
        <v>1877</v>
      </c>
      <c r="G186" t="s">
        <v>1878</v>
      </c>
      <c r="H186" t="s">
        <v>106</v>
      </c>
      <c r="I186" s="77">
        <v>3057.75</v>
      </c>
      <c r="J186" s="77">
        <v>3152</v>
      </c>
      <c r="K186" s="77">
        <v>0</v>
      </c>
      <c r="L186" s="77">
        <v>345.61968408000001</v>
      </c>
      <c r="M186" s="78">
        <v>0</v>
      </c>
      <c r="N186" s="78">
        <v>2.8999999999999998E-3</v>
      </c>
      <c r="O186" s="78">
        <v>5.0000000000000001E-4</v>
      </c>
    </row>
    <row r="187" spans="2:15">
      <c r="B187" t="s">
        <v>1879</v>
      </c>
      <c r="C187" t="s">
        <v>1880</v>
      </c>
      <c r="D187" t="s">
        <v>1871</v>
      </c>
      <c r="E187" t="s">
        <v>1077</v>
      </c>
      <c r="F187" t="s">
        <v>1881</v>
      </c>
      <c r="G187" t="s">
        <v>1260</v>
      </c>
      <c r="H187" t="s">
        <v>106</v>
      </c>
      <c r="I187" s="77">
        <v>3823.52</v>
      </c>
      <c r="J187" s="77">
        <v>403</v>
      </c>
      <c r="K187" s="77">
        <v>0</v>
      </c>
      <c r="L187" s="77">
        <v>55.255905161599998</v>
      </c>
      <c r="M187" s="78">
        <v>1E-4</v>
      </c>
      <c r="N187" s="78">
        <v>5.0000000000000001E-4</v>
      </c>
      <c r="O187" s="78">
        <v>1E-4</v>
      </c>
    </row>
    <row r="188" spans="2:15">
      <c r="B188" t="s">
        <v>1882</v>
      </c>
      <c r="C188" t="s">
        <v>1883</v>
      </c>
      <c r="D188" t="s">
        <v>1871</v>
      </c>
      <c r="E188" t="s">
        <v>1077</v>
      </c>
      <c r="F188" t="s">
        <v>1884</v>
      </c>
      <c r="G188" t="s">
        <v>1260</v>
      </c>
      <c r="H188" t="s">
        <v>106</v>
      </c>
      <c r="I188" s="77">
        <v>2169.59</v>
      </c>
      <c r="J188" s="77">
        <v>838</v>
      </c>
      <c r="K188" s="77">
        <v>0</v>
      </c>
      <c r="L188" s="77">
        <v>65.197654821200004</v>
      </c>
      <c r="M188" s="78">
        <v>1E-4</v>
      </c>
      <c r="N188" s="78">
        <v>5.9999999999999995E-4</v>
      </c>
      <c r="O188" s="78">
        <v>1E-4</v>
      </c>
    </row>
    <row r="189" spans="2:15">
      <c r="B189" t="s">
        <v>1885</v>
      </c>
      <c r="C189" t="s">
        <v>1886</v>
      </c>
      <c r="D189" t="s">
        <v>1871</v>
      </c>
      <c r="E189" t="s">
        <v>1077</v>
      </c>
      <c r="F189" t="s">
        <v>1887</v>
      </c>
      <c r="G189" t="s">
        <v>1888</v>
      </c>
      <c r="H189" t="s">
        <v>106</v>
      </c>
      <c r="I189" s="77">
        <v>2547.6999999999998</v>
      </c>
      <c r="J189" s="77">
        <v>2996</v>
      </c>
      <c r="K189" s="77">
        <v>0</v>
      </c>
      <c r="L189" s="77">
        <v>273.716123912</v>
      </c>
      <c r="M189" s="78">
        <v>0</v>
      </c>
      <c r="N189" s="78">
        <v>2.3E-3</v>
      </c>
      <c r="O189" s="78">
        <v>4.0000000000000002E-4</v>
      </c>
    </row>
    <row r="190" spans="2:15">
      <c r="B190" t="s">
        <v>1889</v>
      </c>
      <c r="C190" t="s">
        <v>1890</v>
      </c>
      <c r="D190" t="s">
        <v>1891</v>
      </c>
      <c r="E190" t="s">
        <v>1077</v>
      </c>
      <c r="F190" t="s">
        <v>1892</v>
      </c>
      <c r="G190" t="s">
        <v>1888</v>
      </c>
      <c r="H190" t="s">
        <v>106</v>
      </c>
      <c r="I190" s="77">
        <v>620.62</v>
      </c>
      <c r="J190" s="77">
        <v>3390</v>
      </c>
      <c r="K190" s="77">
        <v>0</v>
      </c>
      <c r="L190" s="77">
        <v>75.445918547999995</v>
      </c>
      <c r="M190" s="78">
        <v>0</v>
      </c>
      <c r="N190" s="78">
        <v>5.9999999999999995E-4</v>
      </c>
      <c r="O190" s="78">
        <v>1E-4</v>
      </c>
    </row>
    <row r="191" spans="2:15">
      <c r="B191" t="s">
        <v>1893</v>
      </c>
      <c r="C191" t="s">
        <v>1894</v>
      </c>
      <c r="D191" t="s">
        <v>1871</v>
      </c>
      <c r="E191" t="s">
        <v>1077</v>
      </c>
      <c r="F191" t="s">
        <v>1103</v>
      </c>
      <c r="G191" t="s">
        <v>1104</v>
      </c>
      <c r="H191" t="s">
        <v>106</v>
      </c>
      <c r="I191" s="77">
        <v>804.26</v>
      </c>
      <c r="J191" s="77">
        <v>29603</v>
      </c>
      <c r="K191" s="77">
        <v>0</v>
      </c>
      <c r="L191" s="77">
        <v>853.77312485079995</v>
      </c>
      <c r="M191" s="78">
        <v>0</v>
      </c>
      <c r="N191" s="78">
        <v>7.3000000000000001E-3</v>
      </c>
      <c r="O191" s="78">
        <v>1.2999999999999999E-3</v>
      </c>
    </row>
    <row r="192" spans="2:15">
      <c r="B192" t="s">
        <v>1895</v>
      </c>
      <c r="C192" t="s">
        <v>1896</v>
      </c>
      <c r="D192" t="s">
        <v>1871</v>
      </c>
      <c r="E192" t="s">
        <v>1077</v>
      </c>
      <c r="F192" t="s">
        <v>1556</v>
      </c>
      <c r="G192" t="s">
        <v>1104</v>
      </c>
      <c r="H192" t="s">
        <v>106</v>
      </c>
      <c r="I192" s="77">
        <v>4759.76</v>
      </c>
      <c r="J192" s="77">
        <v>2776</v>
      </c>
      <c r="K192" s="77">
        <v>0</v>
      </c>
      <c r="L192" s="77">
        <v>473.82154223359998</v>
      </c>
      <c r="M192" s="78">
        <v>1E-4</v>
      </c>
      <c r="N192" s="78">
        <v>4.0000000000000001E-3</v>
      </c>
      <c r="O192" s="78">
        <v>6.9999999999999999E-4</v>
      </c>
    </row>
    <row r="193" spans="2:15">
      <c r="B193" t="s">
        <v>1897</v>
      </c>
      <c r="C193" t="s">
        <v>1898</v>
      </c>
      <c r="D193" t="s">
        <v>1871</v>
      </c>
      <c r="E193" t="s">
        <v>1077</v>
      </c>
      <c r="F193" t="s">
        <v>1899</v>
      </c>
      <c r="G193" t="s">
        <v>1216</v>
      </c>
      <c r="H193" t="s">
        <v>106</v>
      </c>
      <c r="I193" s="77">
        <v>466.04</v>
      </c>
      <c r="J193" s="77">
        <v>1907</v>
      </c>
      <c r="K193" s="77">
        <v>0</v>
      </c>
      <c r="L193" s="77">
        <v>31.870154720799999</v>
      </c>
      <c r="M193" s="78">
        <v>0</v>
      </c>
      <c r="N193" s="78">
        <v>2.9999999999999997E-4</v>
      </c>
      <c r="O193" s="78">
        <v>0</v>
      </c>
    </row>
    <row r="194" spans="2:15">
      <c r="B194" t="s">
        <v>1900</v>
      </c>
      <c r="C194" t="s">
        <v>1901</v>
      </c>
      <c r="D194" t="s">
        <v>1871</v>
      </c>
      <c r="E194" t="s">
        <v>1077</v>
      </c>
      <c r="F194" t="s">
        <v>1902</v>
      </c>
      <c r="G194" t="s">
        <v>1216</v>
      </c>
      <c r="H194" t="s">
        <v>106</v>
      </c>
      <c r="I194" s="77">
        <v>467.43</v>
      </c>
      <c r="J194" s="77">
        <v>13669</v>
      </c>
      <c r="K194" s="77">
        <v>0</v>
      </c>
      <c r="L194" s="77">
        <v>229.1203220262</v>
      </c>
      <c r="M194" s="78">
        <v>0</v>
      </c>
      <c r="N194" s="78">
        <v>2E-3</v>
      </c>
      <c r="O194" s="78">
        <v>2.9999999999999997E-4</v>
      </c>
    </row>
    <row r="195" spans="2:15">
      <c r="B195" t="s">
        <v>1903</v>
      </c>
      <c r="C195" t="s">
        <v>1904</v>
      </c>
      <c r="D195" t="s">
        <v>1891</v>
      </c>
      <c r="E195" t="s">
        <v>1077</v>
      </c>
      <c r="F195" t="s">
        <v>1905</v>
      </c>
      <c r="G195" t="s">
        <v>1216</v>
      </c>
      <c r="H195" t="s">
        <v>106</v>
      </c>
      <c r="I195" s="77">
        <v>2294.63</v>
      </c>
      <c r="J195" s="77">
        <v>543</v>
      </c>
      <c r="K195" s="77">
        <v>0</v>
      </c>
      <c r="L195" s="77">
        <v>44.680989467400003</v>
      </c>
      <c r="M195" s="78">
        <v>0</v>
      </c>
      <c r="N195" s="78">
        <v>4.0000000000000002E-4</v>
      </c>
      <c r="O195" s="78">
        <v>1E-4</v>
      </c>
    </row>
    <row r="196" spans="2:15">
      <c r="B196" t="s">
        <v>1906</v>
      </c>
      <c r="C196" t="s">
        <v>1907</v>
      </c>
      <c r="D196" t="s">
        <v>1891</v>
      </c>
      <c r="E196" t="s">
        <v>1077</v>
      </c>
      <c r="F196" t="s">
        <v>1908</v>
      </c>
      <c r="G196" t="s">
        <v>1216</v>
      </c>
      <c r="H196" t="s">
        <v>106</v>
      </c>
      <c r="I196" s="77">
        <v>4930.57</v>
      </c>
      <c r="J196" s="77">
        <v>675</v>
      </c>
      <c r="K196" s="77">
        <v>0</v>
      </c>
      <c r="L196" s="77">
        <v>119.346912135</v>
      </c>
      <c r="M196" s="78">
        <v>1E-4</v>
      </c>
      <c r="N196" s="78">
        <v>1E-3</v>
      </c>
      <c r="O196" s="78">
        <v>2.0000000000000001E-4</v>
      </c>
    </row>
    <row r="197" spans="2:15">
      <c r="B197" t="s">
        <v>1909</v>
      </c>
      <c r="C197" t="s">
        <v>1910</v>
      </c>
      <c r="D197" t="s">
        <v>107</v>
      </c>
      <c r="E197" t="s">
        <v>1077</v>
      </c>
      <c r="F197" t="s">
        <v>1911</v>
      </c>
      <c r="G197" t="s">
        <v>1216</v>
      </c>
      <c r="H197" t="s">
        <v>120</v>
      </c>
      <c r="I197" s="77">
        <v>41322.44</v>
      </c>
      <c r="J197" s="77">
        <v>14</v>
      </c>
      <c r="K197" s="77">
        <v>0</v>
      </c>
      <c r="L197" s="77">
        <v>13.8930175524</v>
      </c>
      <c r="M197" s="78">
        <v>1E-4</v>
      </c>
      <c r="N197" s="78">
        <v>1E-4</v>
      </c>
      <c r="O197" s="78">
        <v>0</v>
      </c>
    </row>
    <row r="198" spans="2:15">
      <c r="B198" t="s">
        <v>1912</v>
      </c>
      <c r="C198" t="s">
        <v>1913</v>
      </c>
      <c r="D198" t="s">
        <v>1871</v>
      </c>
      <c r="E198" t="s">
        <v>1077</v>
      </c>
      <c r="F198" t="s">
        <v>1914</v>
      </c>
      <c r="G198" t="s">
        <v>1216</v>
      </c>
      <c r="H198" t="s">
        <v>106</v>
      </c>
      <c r="I198" s="77">
        <v>618.39</v>
      </c>
      <c r="J198" s="77">
        <v>9605</v>
      </c>
      <c r="K198" s="77">
        <v>0</v>
      </c>
      <c r="L198" s="77">
        <v>212.99534516700001</v>
      </c>
      <c r="M198" s="78">
        <v>0</v>
      </c>
      <c r="N198" s="78">
        <v>1.8E-3</v>
      </c>
      <c r="O198" s="78">
        <v>2.9999999999999997E-4</v>
      </c>
    </row>
    <row r="199" spans="2:15">
      <c r="B199" t="s">
        <v>1915</v>
      </c>
      <c r="C199" t="s">
        <v>1916</v>
      </c>
      <c r="D199" t="s">
        <v>1871</v>
      </c>
      <c r="E199" t="s">
        <v>1077</v>
      </c>
      <c r="F199" t="s">
        <v>1917</v>
      </c>
      <c r="G199" t="s">
        <v>1216</v>
      </c>
      <c r="H199" t="s">
        <v>106</v>
      </c>
      <c r="I199" s="77">
        <v>469.77</v>
      </c>
      <c r="J199" s="77">
        <v>14219</v>
      </c>
      <c r="K199" s="77">
        <v>0</v>
      </c>
      <c r="L199" s="77">
        <v>239.5325943318</v>
      </c>
      <c r="M199" s="78">
        <v>0</v>
      </c>
      <c r="N199" s="78">
        <v>2E-3</v>
      </c>
      <c r="O199" s="78">
        <v>4.0000000000000002E-4</v>
      </c>
    </row>
    <row r="200" spans="2:15">
      <c r="B200" t="s">
        <v>1918</v>
      </c>
      <c r="C200" t="s">
        <v>1919</v>
      </c>
      <c r="D200" t="s">
        <v>1871</v>
      </c>
      <c r="E200" t="s">
        <v>1077</v>
      </c>
      <c r="F200" t="s">
        <v>1920</v>
      </c>
      <c r="G200" t="s">
        <v>1216</v>
      </c>
      <c r="H200" t="s">
        <v>106</v>
      </c>
      <c r="I200" s="77">
        <v>649.44000000000005</v>
      </c>
      <c r="J200" s="77">
        <v>12763</v>
      </c>
      <c r="K200" s="77">
        <v>0</v>
      </c>
      <c r="L200" s="77">
        <v>297.23646553920003</v>
      </c>
      <c r="M200" s="78">
        <v>0</v>
      </c>
      <c r="N200" s="78">
        <v>2.5000000000000001E-3</v>
      </c>
      <c r="O200" s="78">
        <v>5.0000000000000001E-4</v>
      </c>
    </row>
    <row r="201" spans="2:15">
      <c r="B201" t="s">
        <v>1921</v>
      </c>
      <c r="C201" t="s">
        <v>1922</v>
      </c>
      <c r="D201" t="s">
        <v>1871</v>
      </c>
      <c r="E201" t="s">
        <v>1077</v>
      </c>
      <c r="F201" t="s">
        <v>1923</v>
      </c>
      <c r="G201" t="s">
        <v>1169</v>
      </c>
      <c r="H201" t="s">
        <v>106</v>
      </c>
      <c r="I201" s="77">
        <v>4349.7299999999996</v>
      </c>
      <c r="J201" s="77">
        <v>330</v>
      </c>
      <c r="K201" s="77">
        <v>0</v>
      </c>
      <c r="L201" s="77">
        <v>51.473834873999998</v>
      </c>
      <c r="M201" s="78">
        <v>1E-4</v>
      </c>
      <c r="N201" s="78">
        <v>4.0000000000000002E-4</v>
      </c>
      <c r="O201" s="78">
        <v>1E-4</v>
      </c>
    </row>
    <row r="202" spans="2:15">
      <c r="B202" t="s">
        <v>1924</v>
      </c>
      <c r="C202" t="s">
        <v>1925</v>
      </c>
      <c r="D202" t="s">
        <v>1871</v>
      </c>
      <c r="E202" t="s">
        <v>1077</v>
      </c>
      <c r="F202" t="s">
        <v>1926</v>
      </c>
      <c r="G202" t="s">
        <v>1169</v>
      </c>
      <c r="H202" t="s">
        <v>106</v>
      </c>
      <c r="I202" s="77">
        <v>6415.85</v>
      </c>
      <c r="J202" s="77">
        <v>328</v>
      </c>
      <c r="K202" s="77">
        <v>0</v>
      </c>
      <c r="L202" s="77">
        <v>75.463740967999996</v>
      </c>
      <c r="M202" s="78">
        <v>0</v>
      </c>
      <c r="N202" s="78">
        <v>5.9999999999999995E-4</v>
      </c>
      <c r="O202" s="78">
        <v>1E-4</v>
      </c>
    </row>
    <row r="203" spans="2:15">
      <c r="B203" t="s">
        <v>1927</v>
      </c>
      <c r="C203" t="s">
        <v>1928</v>
      </c>
      <c r="D203" t="s">
        <v>1871</v>
      </c>
      <c r="E203" t="s">
        <v>1077</v>
      </c>
      <c r="F203" t="s">
        <v>1066</v>
      </c>
      <c r="G203" t="s">
        <v>843</v>
      </c>
      <c r="H203" t="s">
        <v>106</v>
      </c>
      <c r="I203" s="77">
        <v>21.75</v>
      </c>
      <c r="J203" s="77">
        <v>17030</v>
      </c>
      <c r="K203" s="77">
        <v>0</v>
      </c>
      <c r="L203" s="77">
        <v>13.282633649999999</v>
      </c>
      <c r="M203" s="78">
        <v>0</v>
      </c>
      <c r="N203" s="78">
        <v>1E-4</v>
      </c>
      <c r="O203" s="78">
        <v>0</v>
      </c>
    </row>
    <row r="204" spans="2:15">
      <c r="B204" t="s">
        <v>1929</v>
      </c>
      <c r="C204" t="s">
        <v>1930</v>
      </c>
      <c r="D204" t="s">
        <v>1871</v>
      </c>
      <c r="E204" t="s">
        <v>1077</v>
      </c>
      <c r="F204" t="s">
        <v>1457</v>
      </c>
      <c r="G204" t="s">
        <v>1458</v>
      </c>
      <c r="H204" t="s">
        <v>106</v>
      </c>
      <c r="I204" s="77">
        <v>1742.4</v>
      </c>
      <c r="J204" s="77">
        <v>4236</v>
      </c>
      <c r="K204" s="77">
        <v>0</v>
      </c>
      <c r="L204" s="77">
        <v>264.67571750399998</v>
      </c>
      <c r="M204" s="78">
        <v>0</v>
      </c>
      <c r="N204" s="78">
        <v>2.3E-3</v>
      </c>
      <c r="O204" s="78">
        <v>4.0000000000000002E-4</v>
      </c>
    </row>
    <row r="205" spans="2:15">
      <c r="B205" t="s">
        <v>1931</v>
      </c>
      <c r="C205" t="s">
        <v>1932</v>
      </c>
      <c r="D205" t="s">
        <v>1871</v>
      </c>
      <c r="E205" t="s">
        <v>1077</v>
      </c>
      <c r="F205" t="s">
        <v>1461</v>
      </c>
      <c r="G205" t="s">
        <v>1458</v>
      </c>
      <c r="H205" t="s">
        <v>106</v>
      </c>
      <c r="I205" s="77">
        <v>3267.53</v>
      </c>
      <c r="J205" s="77">
        <v>10313</v>
      </c>
      <c r="K205" s="77">
        <v>0</v>
      </c>
      <c r="L205" s="77">
        <v>1208.4116028753999</v>
      </c>
      <c r="M205" s="78">
        <v>1E-4</v>
      </c>
      <c r="N205" s="78">
        <v>1.03E-2</v>
      </c>
      <c r="O205" s="78">
        <v>1.8E-3</v>
      </c>
    </row>
    <row r="206" spans="2:15">
      <c r="B206" t="s">
        <v>1933</v>
      </c>
      <c r="C206" t="s">
        <v>1934</v>
      </c>
      <c r="D206" t="s">
        <v>1891</v>
      </c>
      <c r="E206" t="s">
        <v>1077</v>
      </c>
      <c r="F206" t="s">
        <v>1094</v>
      </c>
      <c r="G206" t="s">
        <v>1095</v>
      </c>
      <c r="H206" t="s">
        <v>106</v>
      </c>
      <c r="I206" s="77">
        <v>72493.84</v>
      </c>
      <c r="J206" s="77">
        <v>882</v>
      </c>
      <c r="K206" s="77">
        <v>0</v>
      </c>
      <c r="L206" s="77">
        <v>2292.8728683168001</v>
      </c>
      <c r="M206" s="78">
        <v>1E-4</v>
      </c>
      <c r="N206" s="78">
        <v>1.95E-2</v>
      </c>
      <c r="O206" s="78">
        <v>3.5000000000000001E-3</v>
      </c>
    </row>
    <row r="207" spans="2:15">
      <c r="B207" t="s">
        <v>1935</v>
      </c>
      <c r="C207" t="s">
        <v>1936</v>
      </c>
      <c r="D207" t="s">
        <v>1871</v>
      </c>
      <c r="E207" t="s">
        <v>1077</v>
      </c>
      <c r="F207" t="s">
        <v>1487</v>
      </c>
      <c r="G207" t="s">
        <v>129</v>
      </c>
      <c r="H207" t="s">
        <v>106</v>
      </c>
      <c r="I207" s="77">
        <v>3730.73</v>
      </c>
      <c r="J207" s="77">
        <v>22440</v>
      </c>
      <c r="K207" s="77">
        <v>0</v>
      </c>
      <c r="L207" s="77">
        <v>3002.112461832</v>
      </c>
      <c r="M207" s="78">
        <v>1E-4</v>
      </c>
      <c r="N207" s="78">
        <v>2.5600000000000001E-2</v>
      </c>
      <c r="O207" s="78">
        <v>4.4999999999999997E-3</v>
      </c>
    </row>
    <row r="208" spans="2:15">
      <c r="B208" t="s">
        <v>1937</v>
      </c>
      <c r="C208" t="s">
        <v>1938</v>
      </c>
      <c r="D208" t="s">
        <v>1871</v>
      </c>
      <c r="E208" t="s">
        <v>1077</v>
      </c>
      <c r="F208" t="s">
        <v>1939</v>
      </c>
      <c r="G208" t="s">
        <v>129</v>
      </c>
      <c r="H208" t="s">
        <v>106</v>
      </c>
      <c r="I208" s="77">
        <v>377.88</v>
      </c>
      <c r="J208" s="77">
        <v>2129</v>
      </c>
      <c r="K208" s="77">
        <v>0</v>
      </c>
      <c r="L208" s="77">
        <v>28.849603807200001</v>
      </c>
      <c r="M208" s="78">
        <v>0</v>
      </c>
      <c r="N208" s="78">
        <v>2.0000000000000001E-4</v>
      </c>
      <c r="O208" s="78">
        <v>0</v>
      </c>
    </row>
    <row r="209" spans="2:15">
      <c r="B209" t="s">
        <v>1940</v>
      </c>
      <c r="C209" t="s">
        <v>1941</v>
      </c>
      <c r="D209" t="s">
        <v>1871</v>
      </c>
      <c r="E209" t="s">
        <v>1077</v>
      </c>
      <c r="F209" t="s">
        <v>1646</v>
      </c>
      <c r="G209" t="s">
        <v>129</v>
      </c>
      <c r="H209" t="s">
        <v>106</v>
      </c>
      <c r="I209" s="77">
        <v>5962.36</v>
      </c>
      <c r="J209" s="77">
        <v>3836</v>
      </c>
      <c r="K209" s="77">
        <v>0</v>
      </c>
      <c r="L209" s="77">
        <v>820.17604074559995</v>
      </c>
      <c r="M209" s="78">
        <v>1E-4</v>
      </c>
      <c r="N209" s="78">
        <v>7.0000000000000001E-3</v>
      </c>
      <c r="O209" s="78">
        <v>1.1999999999999999E-3</v>
      </c>
    </row>
    <row r="210" spans="2:15">
      <c r="B210" s="79" t="s">
        <v>362</v>
      </c>
      <c r="E210" s="16"/>
      <c r="F210" s="16"/>
      <c r="G210" s="16"/>
      <c r="I210" s="81">
        <v>93970.03</v>
      </c>
      <c r="K210" s="81">
        <v>6.5817800000000002</v>
      </c>
      <c r="L210" s="81">
        <v>15147.678050682449</v>
      </c>
      <c r="N210" s="80">
        <v>0.129</v>
      </c>
      <c r="O210" s="80">
        <v>2.3E-2</v>
      </c>
    </row>
    <row r="211" spans="2:15">
      <c r="B211" t="s">
        <v>1942</v>
      </c>
      <c r="C211" t="s">
        <v>1943</v>
      </c>
      <c r="D211" t="s">
        <v>1891</v>
      </c>
      <c r="E211" t="s">
        <v>1077</v>
      </c>
      <c r="F211" t="s">
        <v>1944</v>
      </c>
      <c r="G211" t="s">
        <v>1161</v>
      </c>
      <c r="H211" t="s">
        <v>106</v>
      </c>
      <c r="I211" s="77">
        <v>860.96</v>
      </c>
      <c r="J211" s="77">
        <v>13310</v>
      </c>
      <c r="K211" s="77">
        <v>0</v>
      </c>
      <c r="L211" s="77">
        <v>410.93328073599997</v>
      </c>
      <c r="M211" s="78">
        <v>0</v>
      </c>
      <c r="N211" s="78">
        <v>3.5000000000000001E-3</v>
      </c>
      <c r="O211" s="78">
        <v>5.9999999999999995E-4</v>
      </c>
    </row>
    <row r="212" spans="2:15">
      <c r="B212" t="s">
        <v>1945</v>
      </c>
      <c r="C212" t="s">
        <v>1946</v>
      </c>
      <c r="D212" t="s">
        <v>1891</v>
      </c>
      <c r="E212" t="s">
        <v>1077</v>
      </c>
      <c r="F212" t="s">
        <v>1947</v>
      </c>
      <c r="G212" t="s">
        <v>1161</v>
      </c>
      <c r="H212" t="s">
        <v>106</v>
      </c>
      <c r="I212" s="77">
        <v>1022.82</v>
      </c>
      <c r="J212" s="77">
        <v>21104</v>
      </c>
      <c r="K212" s="77">
        <v>0</v>
      </c>
      <c r="L212" s="77">
        <v>774.05937502079996</v>
      </c>
      <c r="M212" s="78">
        <v>0</v>
      </c>
      <c r="N212" s="78">
        <v>6.6E-3</v>
      </c>
      <c r="O212" s="78">
        <v>1.1999999999999999E-3</v>
      </c>
    </row>
    <row r="213" spans="2:15">
      <c r="B213" t="s">
        <v>1948</v>
      </c>
      <c r="C213" t="s">
        <v>1949</v>
      </c>
      <c r="D213" t="s">
        <v>1891</v>
      </c>
      <c r="E213" t="s">
        <v>1077</v>
      </c>
      <c r="F213" t="s">
        <v>1950</v>
      </c>
      <c r="G213" t="s">
        <v>1161</v>
      </c>
      <c r="H213" t="s">
        <v>106</v>
      </c>
      <c r="I213" s="77">
        <v>309.95</v>
      </c>
      <c r="J213" s="77">
        <v>40370</v>
      </c>
      <c r="K213" s="77">
        <v>1.4005700000000001</v>
      </c>
      <c r="L213" s="77">
        <v>450.10532859</v>
      </c>
      <c r="M213" s="78">
        <v>0</v>
      </c>
      <c r="N213" s="78">
        <v>3.8E-3</v>
      </c>
      <c r="O213" s="78">
        <v>6.9999999999999999E-4</v>
      </c>
    </row>
    <row r="214" spans="2:15">
      <c r="B214" t="s">
        <v>1951</v>
      </c>
      <c r="C214" t="s">
        <v>1952</v>
      </c>
      <c r="D214" t="s">
        <v>123</v>
      </c>
      <c r="E214" t="s">
        <v>1077</v>
      </c>
      <c r="F214" t="s">
        <v>1953</v>
      </c>
      <c r="G214" t="s">
        <v>1161</v>
      </c>
      <c r="H214" t="s">
        <v>110</v>
      </c>
      <c r="I214" s="77">
        <v>1050.3699999999999</v>
      </c>
      <c r="J214" s="77">
        <v>9964</v>
      </c>
      <c r="K214" s="77">
        <v>0</v>
      </c>
      <c r="L214" s="77">
        <v>407.77187682616</v>
      </c>
      <c r="M214" s="78">
        <v>0</v>
      </c>
      <c r="N214" s="78">
        <v>3.5000000000000001E-3</v>
      </c>
      <c r="O214" s="78">
        <v>5.9999999999999995E-4</v>
      </c>
    </row>
    <row r="215" spans="2:15">
      <c r="B215" t="s">
        <v>1954</v>
      </c>
      <c r="C215" t="s">
        <v>1955</v>
      </c>
      <c r="D215" t="s">
        <v>1871</v>
      </c>
      <c r="E215" t="s">
        <v>1077</v>
      </c>
      <c r="F215" t="s">
        <v>1956</v>
      </c>
      <c r="G215" t="s">
        <v>1161</v>
      </c>
      <c r="H215" t="s">
        <v>106</v>
      </c>
      <c r="I215" s="77">
        <v>964.28</v>
      </c>
      <c r="J215" s="77">
        <v>8559</v>
      </c>
      <c r="K215" s="77">
        <v>0</v>
      </c>
      <c r="L215" s="77">
        <v>295.96235256720001</v>
      </c>
      <c r="M215" s="78">
        <v>0</v>
      </c>
      <c r="N215" s="78">
        <v>2.5000000000000001E-3</v>
      </c>
      <c r="O215" s="78">
        <v>4.0000000000000002E-4</v>
      </c>
    </row>
    <row r="216" spans="2:15">
      <c r="B216" t="s">
        <v>1957</v>
      </c>
      <c r="C216" t="s">
        <v>1958</v>
      </c>
      <c r="D216" t="s">
        <v>1871</v>
      </c>
      <c r="E216" t="s">
        <v>1077</v>
      </c>
      <c r="F216" t="s">
        <v>1959</v>
      </c>
      <c r="G216" t="s">
        <v>1161</v>
      </c>
      <c r="H216" t="s">
        <v>106</v>
      </c>
      <c r="I216" s="77">
        <v>4069.35</v>
      </c>
      <c r="J216" s="77">
        <v>1230</v>
      </c>
      <c r="K216" s="77">
        <v>0</v>
      </c>
      <c r="L216" s="77">
        <v>179.49007592999999</v>
      </c>
      <c r="M216" s="78">
        <v>0</v>
      </c>
      <c r="N216" s="78">
        <v>1.5E-3</v>
      </c>
      <c r="O216" s="78">
        <v>2.9999999999999997E-4</v>
      </c>
    </row>
    <row r="217" spans="2:15">
      <c r="B217" t="s">
        <v>1960</v>
      </c>
      <c r="C217" t="s">
        <v>1961</v>
      </c>
      <c r="D217" t="s">
        <v>1871</v>
      </c>
      <c r="E217" t="s">
        <v>1077</v>
      </c>
      <c r="F217" t="s">
        <v>1962</v>
      </c>
      <c r="G217" t="s">
        <v>1161</v>
      </c>
      <c r="H217" t="s">
        <v>106</v>
      </c>
      <c r="I217" s="77">
        <v>1239.78</v>
      </c>
      <c r="J217" s="77">
        <v>9737</v>
      </c>
      <c r="K217" s="77">
        <v>0</v>
      </c>
      <c r="L217" s="77">
        <v>432.8925196596</v>
      </c>
      <c r="M217" s="78">
        <v>0</v>
      </c>
      <c r="N217" s="78">
        <v>3.7000000000000002E-3</v>
      </c>
      <c r="O217" s="78">
        <v>6.9999999999999999E-4</v>
      </c>
    </row>
    <row r="218" spans="2:15">
      <c r="B218" t="s">
        <v>1963</v>
      </c>
      <c r="C218" t="s">
        <v>1964</v>
      </c>
      <c r="D218" t="s">
        <v>123</v>
      </c>
      <c r="E218" t="s">
        <v>1077</v>
      </c>
      <c r="F218" t="s">
        <v>1965</v>
      </c>
      <c r="G218" t="s">
        <v>1161</v>
      </c>
      <c r="H218" t="s">
        <v>110</v>
      </c>
      <c r="I218" s="77">
        <v>1305.22</v>
      </c>
      <c r="J218" s="77">
        <v>15310</v>
      </c>
      <c r="K218" s="77">
        <v>0</v>
      </c>
      <c r="L218" s="77">
        <v>778.57445890839995</v>
      </c>
      <c r="M218" s="78">
        <v>0</v>
      </c>
      <c r="N218" s="78">
        <v>6.6E-3</v>
      </c>
      <c r="O218" s="78">
        <v>1.1999999999999999E-3</v>
      </c>
    </row>
    <row r="219" spans="2:15">
      <c r="B219" t="s">
        <v>1966</v>
      </c>
      <c r="C219" t="s">
        <v>1967</v>
      </c>
      <c r="D219" t="s">
        <v>123</v>
      </c>
      <c r="E219" t="s">
        <v>1077</v>
      </c>
      <c r="F219" t="s">
        <v>1968</v>
      </c>
      <c r="G219" t="s">
        <v>1161</v>
      </c>
      <c r="H219" t="s">
        <v>110</v>
      </c>
      <c r="I219" s="77">
        <v>1084.81</v>
      </c>
      <c r="J219" s="77">
        <v>14822</v>
      </c>
      <c r="K219" s="77">
        <v>0</v>
      </c>
      <c r="L219" s="77">
        <v>626.47209493484002</v>
      </c>
      <c r="M219" s="78">
        <v>0</v>
      </c>
      <c r="N219" s="78">
        <v>5.3E-3</v>
      </c>
      <c r="O219" s="78">
        <v>8.9999999999999998E-4</v>
      </c>
    </row>
    <row r="220" spans="2:15">
      <c r="B220" t="s">
        <v>1969</v>
      </c>
      <c r="C220" t="s">
        <v>1970</v>
      </c>
      <c r="D220" t="s">
        <v>123</v>
      </c>
      <c r="E220" t="s">
        <v>1077</v>
      </c>
      <c r="F220" t="s">
        <v>1971</v>
      </c>
      <c r="G220" t="s">
        <v>1161</v>
      </c>
      <c r="H220" t="s">
        <v>110</v>
      </c>
      <c r="I220" s="77">
        <v>2307.38</v>
      </c>
      <c r="J220" s="77">
        <v>10542</v>
      </c>
      <c r="K220" s="77">
        <v>0</v>
      </c>
      <c r="L220" s="77">
        <v>947.72727124152004</v>
      </c>
      <c r="M220" s="78">
        <v>0</v>
      </c>
      <c r="N220" s="78">
        <v>8.0999999999999996E-3</v>
      </c>
      <c r="O220" s="78">
        <v>1.4E-3</v>
      </c>
    </row>
    <row r="221" spans="2:15">
      <c r="B221" t="s">
        <v>1972</v>
      </c>
      <c r="C221" t="s">
        <v>1973</v>
      </c>
      <c r="D221" t="s">
        <v>1891</v>
      </c>
      <c r="E221" t="s">
        <v>1077</v>
      </c>
      <c r="F221" t="s">
        <v>1974</v>
      </c>
      <c r="G221" t="s">
        <v>1117</v>
      </c>
      <c r="H221" t="s">
        <v>106</v>
      </c>
      <c r="I221" s="77">
        <v>1891.26</v>
      </c>
      <c r="J221" s="77">
        <v>8611</v>
      </c>
      <c r="K221" s="77">
        <v>0</v>
      </c>
      <c r="L221" s="77">
        <v>584.00304537960005</v>
      </c>
      <c r="M221" s="78">
        <v>0</v>
      </c>
      <c r="N221" s="78">
        <v>5.0000000000000001E-3</v>
      </c>
      <c r="O221" s="78">
        <v>8.9999999999999998E-4</v>
      </c>
    </row>
    <row r="222" spans="2:15">
      <c r="B222" t="s">
        <v>1975</v>
      </c>
      <c r="C222" t="s">
        <v>1976</v>
      </c>
      <c r="D222" t="s">
        <v>1871</v>
      </c>
      <c r="E222" t="s">
        <v>1077</v>
      </c>
      <c r="F222" t="s">
        <v>1977</v>
      </c>
      <c r="G222" t="s">
        <v>1117</v>
      </c>
      <c r="H222" t="s">
        <v>110</v>
      </c>
      <c r="I222" s="77">
        <v>857.52</v>
      </c>
      <c r="J222" s="77">
        <v>13696</v>
      </c>
      <c r="K222" s="77">
        <v>0</v>
      </c>
      <c r="L222" s="77">
        <v>457.59286831103998</v>
      </c>
      <c r="M222" s="78">
        <v>0</v>
      </c>
      <c r="N222" s="78">
        <v>3.8999999999999998E-3</v>
      </c>
      <c r="O222" s="78">
        <v>6.9999999999999999E-4</v>
      </c>
    </row>
    <row r="223" spans="2:15">
      <c r="B223" t="s">
        <v>1978</v>
      </c>
      <c r="C223" t="s">
        <v>1979</v>
      </c>
      <c r="D223" t="s">
        <v>1871</v>
      </c>
      <c r="E223" t="s">
        <v>1077</v>
      </c>
      <c r="F223" t="s">
        <v>1980</v>
      </c>
      <c r="G223" t="s">
        <v>1117</v>
      </c>
      <c r="H223" t="s">
        <v>110</v>
      </c>
      <c r="I223" s="77">
        <v>1234.83</v>
      </c>
      <c r="J223" s="77">
        <v>13650</v>
      </c>
      <c r="K223" s="77">
        <v>0</v>
      </c>
      <c r="L223" s="77">
        <v>656.721244179</v>
      </c>
      <c r="M223" s="78">
        <v>0</v>
      </c>
      <c r="N223" s="78">
        <v>5.5999999999999999E-3</v>
      </c>
      <c r="O223" s="78">
        <v>1E-3</v>
      </c>
    </row>
    <row r="224" spans="2:15">
      <c r="B224" t="s">
        <v>1981</v>
      </c>
      <c r="C224" t="s">
        <v>1982</v>
      </c>
      <c r="D224" t="s">
        <v>1983</v>
      </c>
      <c r="E224" t="s">
        <v>1077</v>
      </c>
      <c r="F224" t="s">
        <v>1449</v>
      </c>
      <c r="G224" t="s">
        <v>1273</v>
      </c>
      <c r="H224" t="s">
        <v>113</v>
      </c>
      <c r="I224" s="77">
        <v>12329.29</v>
      </c>
      <c r="J224" s="77">
        <v>1312</v>
      </c>
      <c r="K224" s="77">
        <v>0</v>
      </c>
      <c r="L224" s="77">
        <v>715.98337258176002</v>
      </c>
      <c r="M224" s="78">
        <v>1E-4</v>
      </c>
      <c r="N224" s="78">
        <v>6.1000000000000004E-3</v>
      </c>
      <c r="O224" s="78">
        <v>1.1000000000000001E-3</v>
      </c>
    </row>
    <row r="225" spans="2:15">
      <c r="B225" t="s">
        <v>1984</v>
      </c>
      <c r="C225" t="s">
        <v>1985</v>
      </c>
      <c r="D225" t="s">
        <v>1891</v>
      </c>
      <c r="E225" t="s">
        <v>1077</v>
      </c>
      <c r="F225" t="s">
        <v>1986</v>
      </c>
      <c r="G225" t="s">
        <v>1987</v>
      </c>
      <c r="H225" t="s">
        <v>106</v>
      </c>
      <c r="I225" s="77">
        <v>479.27</v>
      </c>
      <c r="J225" s="77">
        <v>24672</v>
      </c>
      <c r="K225" s="77">
        <v>0</v>
      </c>
      <c r="L225" s="77">
        <v>424.02834291840003</v>
      </c>
      <c r="M225" s="78">
        <v>0</v>
      </c>
      <c r="N225" s="78">
        <v>3.5999999999999999E-3</v>
      </c>
      <c r="O225" s="78">
        <v>5.9999999999999995E-4</v>
      </c>
    </row>
    <row r="226" spans="2:15">
      <c r="B226" t="s">
        <v>1988</v>
      </c>
      <c r="C226" t="s">
        <v>1989</v>
      </c>
      <c r="D226" t="s">
        <v>1871</v>
      </c>
      <c r="E226" t="s">
        <v>1077</v>
      </c>
      <c r="F226" t="s">
        <v>1990</v>
      </c>
      <c r="G226" t="s">
        <v>1878</v>
      </c>
      <c r="H226" t="s">
        <v>106</v>
      </c>
      <c r="I226" s="77">
        <v>6213.9</v>
      </c>
      <c r="J226" s="77">
        <v>70.09</v>
      </c>
      <c r="K226" s="77">
        <v>0</v>
      </c>
      <c r="L226" s="77">
        <v>15.61818652086</v>
      </c>
      <c r="M226" s="78">
        <v>0</v>
      </c>
      <c r="N226" s="78">
        <v>1E-4</v>
      </c>
      <c r="O226" s="78">
        <v>0</v>
      </c>
    </row>
    <row r="227" spans="2:15">
      <c r="B227" t="s">
        <v>1991</v>
      </c>
      <c r="C227" t="s">
        <v>1992</v>
      </c>
      <c r="D227" t="s">
        <v>1891</v>
      </c>
      <c r="E227" t="s">
        <v>1077</v>
      </c>
      <c r="F227" t="s">
        <v>1993</v>
      </c>
      <c r="G227" t="s">
        <v>1326</v>
      </c>
      <c r="H227" t="s">
        <v>106</v>
      </c>
      <c r="I227" s="77">
        <v>372.83</v>
      </c>
      <c r="J227" s="77">
        <v>7268</v>
      </c>
      <c r="K227" s="77">
        <v>0.71433000000000002</v>
      </c>
      <c r="L227" s="77">
        <v>97.885191858400006</v>
      </c>
      <c r="M227" s="78">
        <v>0</v>
      </c>
      <c r="N227" s="78">
        <v>8.0000000000000004E-4</v>
      </c>
      <c r="O227" s="78">
        <v>1E-4</v>
      </c>
    </row>
    <row r="228" spans="2:15">
      <c r="B228" t="s">
        <v>1994</v>
      </c>
      <c r="C228" t="s">
        <v>1995</v>
      </c>
      <c r="D228" t="s">
        <v>1871</v>
      </c>
      <c r="E228" t="s">
        <v>1077</v>
      </c>
      <c r="F228" t="s">
        <v>1996</v>
      </c>
      <c r="G228" t="s">
        <v>1289</v>
      </c>
      <c r="H228" t="s">
        <v>106</v>
      </c>
      <c r="I228" s="77">
        <v>1039.5999999999999</v>
      </c>
      <c r="J228" s="77">
        <v>10132</v>
      </c>
      <c r="K228" s="77">
        <v>0</v>
      </c>
      <c r="L228" s="77">
        <v>377.72152739199998</v>
      </c>
      <c r="M228" s="78">
        <v>0</v>
      </c>
      <c r="N228" s="78">
        <v>3.2000000000000002E-3</v>
      </c>
      <c r="O228" s="78">
        <v>5.9999999999999995E-4</v>
      </c>
    </row>
    <row r="229" spans="2:15">
      <c r="B229" t="s">
        <v>1997</v>
      </c>
      <c r="C229" t="s">
        <v>1998</v>
      </c>
      <c r="D229" t="s">
        <v>1871</v>
      </c>
      <c r="E229" t="s">
        <v>1077</v>
      </c>
      <c r="F229" t="s">
        <v>1999</v>
      </c>
      <c r="G229" t="s">
        <v>1289</v>
      </c>
      <c r="H229" t="s">
        <v>106</v>
      </c>
      <c r="I229" s="77">
        <v>3940.57</v>
      </c>
      <c r="J229" s="77">
        <v>505.62599999999998</v>
      </c>
      <c r="K229" s="77">
        <v>0</v>
      </c>
      <c r="L229" s="77">
        <v>19.924546468199999</v>
      </c>
      <c r="M229" s="78">
        <v>0</v>
      </c>
      <c r="N229" s="78">
        <v>2.0000000000000001E-4</v>
      </c>
      <c r="O229" s="78">
        <v>0</v>
      </c>
    </row>
    <row r="230" spans="2:15">
      <c r="B230" t="s">
        <v>2000</v>
      </c>
      <c r="C230" t="s">
        <v>2001</v>
      </c>
      <c r="D230" t="s">
        <v>1871</v>
      </c>
      <c r="E230" t="s">
        <v>1077</v>
      </c>
      <c r="F230" t="s">
        <v>2002</v>
      </c>
      <c r="G230" t="s">
        <v>1289</v>
      </c>
      <c r="H230" t="s">
        <v>106</v>
      </c>
      <c r="I230" s="77">
        <v>1102.03</v>
      </c>
      <c r="J230" s="77">
        <v>20784</v>
      </c>
      <c r="K230" s="77">
        <v>0</v>
      </c>
      <c r="L230" s="77">
        <v>821.35865190720006</v>
      </c>
      <c r="M230" s="78">
        <v>0</v>
      </c>
      <c r="N230" s="78">
        <v>7.0000000000000001E-3</v>
      </c>
      <c r="O230" s="78">
        <v>1.1999999999999999E-3</v>
      </c>
    </row>
    <row r="231" spans="2:15">
      <c r="B231" t="s">
        <v>2003</v>
      </c>
      <c r="C231" t="s">
        <v>2004</v>
      </c>
      <c r="D231" t="s">
        <v>1871</v>
      </c>
      <c r="E231" t="s">
        <v>1077</v>
      </c>
      <c r="F231" t="s">
        <v>2005</v>
      </c>
      <c r="G231" t="s">
        <v>1121</v>
      </c>
      <c r="H231" t="s">
        <v>106</v>
      </c>
      <c r="I231" s="77">
        <v>3728.34</v>
      </c>
      <c r="J231" s="77">
        <v>1025</v>
      </c>
      <c r="K231" s="77">
        <v>0</v>
      </c>
      <c r="L231" s="77">
        <v>137.04072920999999</v>
      </c>
      <c r="M231" s="78">
        <v>1E-4</v>
      </c>
      <c r="N231" s="78">
        <v>1.1999999999999999E-3</v>
      </c>
      <c r="O231" s="78">
        <v>2.0000000000000001E-4</v>
      </c>
    </row>
    <row r="232" spans="2:15">
      <c r="B232" t="s">
        <v>2006</v>
      </c>
      <c r="C232" t="s">
        <v>2007</v>
      </c>
      <c r="D232" t="s">
        <v>1891</v>
      </c>
      <c r="E232" t="s">
        <v>1077</v>
      </c>
      <c r="F232" t="s">
        <v>2008</v>
      </c>
      <c r="G232" t="s">
        <v>1260</v>
      </c>
      <c r="H232" t="s">
        <v>106</v>
      </c>
      <c r="I232" s="77">
        <v>2927.27</v>
      </c>
      <c r="J232" s="77">
        <v>4038</v>
      </c>
      <c r="K232" s="77">
        <v>0</v>
      </c>
      <c r="L232" s="77">
        <v>423.87654108359999</v>
      </c>
      <c r="M232" s="78">
        <v>0</v>
      </c>
      <c r="N232" s="78">
        <v>3.5999999999999999E-3</v>
      </c>
      <c r="O232" s="78">
        <v>5.9999999999999995E-4</v>
      </c>
    </row>
    <row r="233" spans="2:15">
      <c r="B233" t="s">
        <v>2009</v>
      </c>
      <c r="C233" t="s">
        <v>2010</v>
      </c>
      <c r="D233" t="s">
        <v>2011</v>
      </c>
      <c r="E233" t="s">
        <v>1077</v>
      </c>
      <c r="F233" t="s">
        <v>2012</v>
      </c>
      <c r="G233" t="s">
        <v>1134</v>
      </c>
      <c r="H233" t="s">
        <v>110</v>
      </c>
      <c r="I233" s="77">
        <v>23612.82</v>
      </c>
      <c r="J233" s="77">
        <v>148.5</v>
      </c>
      <c r="K233" s="77">
        <v>0</v>
      </c>
      <c r="L233" s="77">
        <v>136.62039988673999</v>
      </c>
      <c r="M233" s="78">
        <v>0</v>
      </c>
      <c r="N233" s="78">
        <v>1.1999999999999999E-3</v>
      </c>
      <c r="O233" s="78">
        <v>2.0000000000000001E-4</v>
      </c>
    </row>
    <row r="234" spans="2:15">
      <c r="B234" t="s">
        <v>2013</v>
      </c>
      <c r="C234" t="s">
        <v>2014</v>
      </c>
      <c r="D234" t="s">
        <v>1871</v>
      </c>
      <c r="E234" t="s">
        <v>1077</v>
      </c>
      <c r="F234" t="s">
        <v>2015</v>
      </c>
      <c r="G234" t="s">
        <v>1888</v>
      </c>
      <c r="H234" t="s">
        <v>106</v>
      </c>
      <c r="I234" s="77">
        <v>1153.69</v>
      </c>
      <c r="J234" s="77">
        <v>10200</v>
      </c>
      <c r="K234" s="77">
        <v>0</v>
      </c>
      <c r="L234" s="77">
        <v>421.98749867999999</v>
      </c>
      <c r="M234" s="78">
        <v>0</v>
      </c>
      <c r="N234" s="78">
        <v>3.5999999999999999E-3</v>
      </c>
      <c r="O234" s="78">
        <v>5.9999999999999995E-4</v>
      </c>
    </row>
    <row r="235" spans="2:15">
      <c r="B235" t="s">
        <v>2016</v>
      </c>
      <c r="C235" t="s">
        <v>2017</v>
      </c>
      <c r="D235" t="s">
        <v>123</v>
      </c>
      <c r="E235" t="s">
        <v>1077</v>
      </c>
      <c r="F235" t="s">
        <v>2018</v>
      </c>
      <c r="G235" t="s">
        <v>1104</v>
      </c>
      <c r="H235" t="s">
        <v>110</v>
      </c>
      <c r="I235" s="77">
        <v>292.73</v>
      </c>
      <c r="J235" s="77">
        <v>62370</v>
      </c>
      <c r="K235" s="77">
        <v>0</v>
      </c>
      <c r="L235" s="77">
        <v>711.35144623619999</v>
      </c>
      <c r="M235" s="78">
        <v>0</v>
      </c>
      <c r="N235" s="78">
        <v>6.1000000000000004E-3</v>
      </c>
      <c r="O235" s="78">
        <v>1.1000000000000001E-3</v>
      </c>
    </row>
    <row r="236" spans="2:15">
      <c r="B236" t="s">
        <v>2019</v>
      </c>
      <c r="C236" t="s">
        <v>2020</v>
      </c>
      <c r="D236" t="s">
        <v>1891</v>
      </c>
      <c r="E236" t="s">
        <v>1077</v>
      </c>
      <c r="F236" t="s">
        <v>2021</v>
      </c>
      <c r="G236" t="s">
        <v>1104</v>
      </c>
      <c r="H236" t="s">
        <v>106</v>
      </c>
      <c r="I236" s="77">
        <v>1291.44</v>
      </c>
      <c r="J236" s="77">
        <v>9291.8756910000102</v>
      </c>
      <c r="K236" s="77">
        <v>0</v>
      </c>
      <c r="L236" s="77">
        <v>430.31641193392801</v>
      </c>
      <c r="M236" s="78">
        <v>0</v>
      </c>
      <c r="N236" s="78">
        <v>3.7000000000000002E-3</v>
      </c>
      <c r="O236" s="78">
        <v>6.9999999999999999E-4</v>
      </c>
    </row>
    <row r="237" spans="2:15">
      <c r="B237" t="s">
        <v>2022</v>
      </c>
      <c r="C237" t="s">
        <v>2023</v>
      </c>
      <c r="D237" t="s">
        <v>1871</v>
      </c>
      <c r="E237" t="s">
        <v>1077</v>
      </c>
      <c r="F237" t="s">
        <v>2024</v>
      </c>
      <c r="G237" t="s">
        <v>1216</v>
      </c>
      <c r="H237" t="s">
        <v>106</v>
      </c>
      <c r="I237" s="77">
        <v>408.25</v>
      </c>
      <c r="J237" s="77">
        <v>13172</v>
      </c>
      <c r="K237" s="77">
        <v>0</v>
      </c>
      <c r="L237" s="77">
        <v>192.83603833999999</v>
      </c>
      <c r="M237" s="78">
        <v>0</v>
      </c>
      <c r="N237" s="78">
        <v>1.6000000000000001E-3</v>
      </c>
      <c r="O237" s="78">
        <v>2.9999999999999997E-4</v>
      </c>
    </row>
    <row r="238" spans="2:15">
      <c r="B238" t="s">
        <v>2025</v>
      </c>
      <c r="C238" t="s">
        <v>2026</v>
      </c>
      <c r="D238" t="s">
        <v>1871</v>
      </c>
      <c r="E238" t="s">
        <v>1077</v>
      </c>
      <c r="F238" t="s">
        <v>2027</v>
      </c>
      <c r="G238" t="s">
        <v>1216</v>
      </c>
      <c r="H238" t="s">
        <v>106</v>
      </c>
      <c r="I238" s="77">
        <v>715.38</v>
      </c>
      <c r="J238" s="77">
        <v>6581</v>
      </c>
      <c r="K238" s="77">
        <v>0</v>
      </c>
      <c r="L238" s="77">
        <v>168.8258598708</v>
      </c>
      <c r="M238" s="78">
        <v>0</v>
      </c>
      <c r="N238" s="78">
        <v>1.4E-3</v>
      </c>
      <c r="O238" s="78">
        <v>2.9999999999999997E-4</v>
      </c>
    </row>
    <row r="239" spans="2:15">
      <c r="B239" t="s">
        <v>2028</v>
      </c>
      <c r="C239" t="s">
        <v>2029</v>
      </c>
      <c r="D239" t="s">
        <v>1871</v>
      </c>
      <c r="E239" t="s">
        <v>1077</v>
      </c>
      <c r="F239" t="s">
        <v>2030</v>
      </c>
      <c r="G239" t="s">
        <v>1216</v>
      </c>
      <c r="H239" t="s">
        <v>106</v>
      </c>
      <c r="I239" s="77">
        <v>720.51</v>
      </c>
      <c r="J239" s="77">
        <v>19357</v>
      </c>
      <c r="K239" s="77">
        <v>0</v>
      </c>
      <c r="L239" s="77">
        <v>500.13626683019999</v>
      </c>
      <c r="M239" s="78">
        <v>0</v>
      </c>
      <c r="N239" s="78">
        <v>4.3E-3</v>
      </c>
      <c r="O239" s="78">
        <v>8.0000000000000004E-4</v>
      </c>
    </row>
    <row r="240" spans="2:15">
      <c r="B240" t="s">
        <v>2031</v>
      </c>
      <c r="C240" t="s">
        <v>2032</v>
      </c>
      <c r="D240" t="s">
        <v>1891</v>
      </c>
      <c r="E240" t="s">
        <v>1077</v>
      </c>
      <c r="F240" t="s">
        <v>2033</v>
      </c>
      <c r="G240" t="s">
        <v>1216</v>
      </c>
      <c r="H240" t="s">
        <v>106</v>
      </c>
      <c r="I240" s="77">
        <v>3417.65</v>
      </c>
      <c r="J240" s="77">
        <v>1526</v>
      </c>
      <c r="K240" s="77">
        <v>0</v>
      </c>
      <c r="L240" s="77">
        <v>187.02187365399999</v>
      </c>
      <c r="M240" s="78">
        <v>0</v>
      </c>
      <c r="N240" s="78">
        <v>1.6000000000000001E-3</v>
      </c>
      <c r="O240" s="78">
        <v>2.9999999999999997E-4</v>
      </c>
    </row>
    <row r="241" spans="2:15">
      <c r="B241" t="s">
        <v>2034</v>
      </c>
      <c r="C241" t="s">
        <v>2035</v>
      </c>
      <c r="D241" t="s">
        <v>1871</v>
      </c>
      <c r="E241" t="s">
        <v>1077</v>
      </c>
      <c r="F241" t="s">
        <v>2036</v>
      </c>
      <c r="G241" t="s">
        <v>1169</v>
      </c>
      <c r="H241" t="s">
        <v>106</v>
      </c>
      <c r="I241" s="77">
        <v>1184.1099999999999</v>
      </c>
      <c r="J241" s="77">
        <v>16236</v>
      </c>
      <c r="K241" s="77">
        <v>0</v>
      </c>
      <c r="L241" s="77">
        <v>689.41602916559998</v>
      </c>
      <c r="M241" s="78">
        <v>0</v>
      </c>
      <c r="N241" s="78">
        <v>5.8999999999999999E-3</v>
      </c>
      <c r="O241" s="78">
        <v>1E-3</v>
      </c>
    </row>
    <row r="242" spans="2:15">
      <c r="B242" t="s">
        <v>2037</v>
      </c>
      <c r="C242" t="s">
        <v>2038</v>
      </c>
      <c r="D242" t="s">
        <v>1871</v>
      </c>
      <c r="E242" t="s">
        <v>1077</v>
      </c>
      <c r="F242" t="s">
        <v>2039</v>
      </c>
      <c r="G242" t="s">
        <v>1169</v>
      </c>
      <c r="H242" t="s">
        <v>106</v>
      </c>
      <c r="I242" s="77">
        <v>268.62</v>
      </c>
      <c r="J242" s="77">
        <v>63375</v>
      </c>
      <c r="K242" s="77">
        <v>4.4668799999999997</v>
      </c>
      <c r="L242" s="77">
        <v>614.94007905000001</v>
      </c>
      <c r="M242" s="78">
        <v>0</v>
      </c>
      <c r="N242" s="78">
        <v>5.1999999999999998E-3</v>
      </c>
      <c r="O242" s="78">
        <v>8.9999999999999998E-4</v>
      </c>
    </row>
    <row r="243" spans="2:15">
      <c r="B243" t="s">
        <v>2040</v>
      </c>
      <c r="C243" t="s">
        <v>2041</v>
      </c>
      <c r="D243" t="s">
        <v>1891</v>
      </c>
      <c r="E243" t="s">
        <v>1077</v>
      </c>
      <c r="F243" t="s">
        <v>1999</v>
      </c>
      <c r="G243" t="s">
        <v>1169</v>
      </c>
      <c r="H243" t="s">
        <v>106</v>
      </c>
      <c r="I243" s="77">
        <v>9517.32</v>
      </c>
      <c r="J243" s="77">
        <v>247</v>
      </c>
      <c r="K243" s="77">
        <v>0</v>
      </c>
      <c r="L243" s="77">
        <v>84.298900514400003</v>
      </c>
      <c r="M243" s="78">
        <v>0</v>
      </c>
      <c r="N243" s="78">
        <v>6.9999999999999999E-4</v>
      </c>
      <c r="O243" s="78">
        <v>1E-4</v>
      </c>
    </row>
    <row r="244" spans="2:15">
      <c r="B244" t="s">
        <v>2042</v>
      </c>
      <c r="C244" t="s">
        <v>2043</v>
      </c>
      <c r="D244" t="s">
        <v>1871</v>
      </c>
      <c r="E244" t="s">
        <v>1077</v>
      </c>
      <c r="F244" t="s">
        <v>2044</v>
      </c>
      <c r="G244" t="s">
        <v>1169</v>
      </c>
      <c r="H244" t="s">
        <v>106</v>
      </c>
      <c r="I244" s="77">
        <v>929.84</v>
      </c>
      <c r="J244" s="77">
        <v>12740</v>
      </c>
      <c r="K244" s="77">
        <v>0</v>
      </c>
      <c r="L244" s="77">
        <v>424.80335497599998</v>
      </c>
      <c r="M244" s="78">
        <v>0</v>
      </c>
      <c r="N244" s="78">
        <v>3.5999999999999999E-3</v>
      </c>
      <c r="O244" s="78">
        <v>5.9999999999999995E-4</v>
      </c>
    </row>
    <row r="245" spans="2:15">
      <c r="B245" t="s">
        <v>2045</v>
      </c>
      <c r="C245" t="s">
        <v>2046</v>
      </c>
      <c r="D245" t="s">
        <v>1983</v>
      </c>
      <c r="E245" t="s">
        <v>1077</v>
      </c>
      <c r="F245" t="s">
        <v>2047</v>
      </c>
      <c r="G245" t="s">
        <v>1169</v>
      </c>
      <c r="H245" t="s">
        <v>106</v>
      </c>
      <c r="I245" s="77">
        <v>126.04</v>
      </c>
      <c r="J245" s="77">
        <v>121550</v>
      </c>
      <c r="K245" s="77">
        <v>0</v>
      </c>
      <c r="L245" s="77">
        <v>549.38100931999998</v>
      </c>
      <c r="M245" s="78">
        <v>0</v>
      </c>
      <c r="N245" s="78">
        <v>4.7000000000000002E-3</v>
      </c>
      <c r="O245" s="78">
        <v>8.0000000000000004E-4</v>
      </c>
    </row>
    <row r="246" spans="2:15">
      <c r="B246" t="s">
        <v>232</v>
      </c>
      <c r="E246" s="16"/>
      <c r="F246" s="16"/>
      <c r="G246" s="16"/>
    </row>
    <row r="247" spans="2:15">
      <c r="B247" t="s">
        <v>355</v>
      </c>
      <c r="E247" s="16"/>
      <c r="F247" s="16"/>
      <c r="G247" s="16"/>
    </row>
    <row r="248" spans="2:15">
      <c r="B248" t="s">
        <v>356</v>
      </c>
      <c r="E248" s="16"/>
      <c r="F248" s="16"/>
      <c r="G248" s="16"/>
    </row>
    <row r="249" spans="2:15">
      <c r="B249" t="s">
        <v>357</v>
      </c>
      <c r="E249" s="16"/>
      <c r="F249" s="16"/>
      <c r="G249" s="16"/>
    </row>
    <row r="250" spans="2:15">
      <c r="B250" s="16" t="s">
        <v>358</v>
      </c>
      <c r="E250" s="16"/>
      <c r="F250" s="16"/>
      <c r="G250" s="16"/>
    </row>
    <row r="251" spans="2:15">
      <c r="B251" s="16"/>
      <c r="E251" s="16"/>
      <c r="F251" s="16"/>
      <c r="G251" s="16"/>
    </row>
    <row r="252" spans="2:15">
      <c r="B252" s="19"/>
      <c r="E252" s="16"/>
      <c r="F252" s="16"/>
      <c r="G252" s="16"/>
    </row>
    <row r="253" spans="2:15">
      <c r="E253" s="16"/>
      <c r="F253" s="16"/>
      <c r="G253" s="16"/>
    </row>
    <row r="254" spans="2:15">
      <c r="E254" s="16"/>
      <c r="F254" s="16"/>
      <c r="G254" s="16"/>
    </row>
    <row r="255" spans="2:15">
      <c r="E255" s="16"/>
      <c r="F255" s="16"/>
      <c r="G255" s="16"/>
    </row>
    <row r="256" spans="2:15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K9 C1:C4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 s="1" customFormat="1">
      <c r="B1" s="2" t="s">
        <v>0</v>
      </c>
      <c r="C1" s="82">
        <v>45016</v>
      </c>
    </row>
    <row r="2" spans="2:63" s="1" customFormat="1">
      <c r="B2" s="2" t="s">
        <v>1</v>
      </c>
      <c r="C2" s="12" t="s">
        <v>3917</v>
      </c>
    </row>
    <row r="3" spans="2:63" s="1" customFormat="1">
      <c r="B3" s="2" t="s">
        <v>2</v>
      </c>
      <c r="C3" s="26" t="s">
        <v>3918</v>
      </c>
    </row>
    <row r="4" spans="2:63" s="1" customFormat="1">
      <c r="B4" s="2" t="s">
        <v>3</v>
      </c>
      <c r="C4" s="83" t="s">
        <v>197</v>
      </c>
    </row>
    <row r="6" spans="2:63" ht="26.25" customHeight="1">
      <c r="B6" s="105" t="s">
        <v>68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7"/>
      <c r="BK6" s="19"/>
    </row>
    <row r="7" spans="2:63" ht="26.25" customHeight="1">
      <c r="B7" s="105" t="s">
        <v>194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1928361.25</v>
      </c>
      <c r="I11" s="7"/>
      <c r="J11" s="75">
        <v>0.66730999999999996</v>
      </c>
      <c r="K11" s="75">
        <v>106678.05619365475</v>
      </c>
      <c r="L11" s="7"/>
      <c r="M11" s="76">
        <v>1</v>
      </c>
      <c r="N11" s="76">
        <v>0.16170000000000001</v>
      </c>
      <c r="O11" s="35"/>
      <c r="BH11" s="16"/>
      <c r="BI11" s="19"/>
      <c r="BK11" s="16"/>
    </row>
    <row r="12" spans="2:63">
      <c r="B12" s="79" t="s">
        <v>204</v>
      </c>
      <c r="D12" s="16"/>
      <c r="E12" s="16"/>
      <c r="F12" s="16"/>
      <c r="G12" s="16"/>
      <c r="H12" s="81">
        <v>773691.14</v>
      </c>
      <c r="J12" s="81">
        <v>0</v>
      </c>
      <c r="K12" s="81">
        <v>19047.679745201</v>
      </c>
      <c r="M12" s="80">
        <v>0.17860000000000001</v>
      </c>
      <c r="N12" s="80">
        <v>2.8899999999999999E-2</v>
      </c>
    </row>
    <row r="13" spans="2:63">
      <c r="B13" s="79" t="s">
        <v>2048</v>
      </c>
      <c r="D13" s="16"/>
      <c r="E13" s="16"/>
      <c r="F13" s="16"/>
      <c r="G13" s="16"/>
      <c r="H13" s="81">
        <v>591945.27</v>
      </c>
      <c r="J13" s="81">
        <v>0</v>
      </c>
      <c r="K13" s="81">
        <v>18311.0646997</v>
      </c>
      <c r="M13" s="80">
        <v>0.1716</v>
      </c>
      <c r="N13" s="80">
        <v>2.7799999999999998E-2</v>
      </c>
    </row>
    <row r="14" spans="2:63">
      <c r="B14" t="s">
        <v>2049</v>
      </c>
      <c r="C14" t="s">
        <v>2050</v>
      </c>
      <c r="D14" t="s">
        <v>100</v>
      </c>
      <c r="E14" t="s">
        <v>2051</v>
      </c>
      <c r="F14" t="s">
        <v>2052</v>
      </c>
      <c r="G14" t="s">
        <v>102</v>
      </c>
      <c r="H14" s="77">
        <v>183738</v>
      </c>
      <c r="I14" s="77">
        <v>1616</v>
      </c>
      <c r="J14" s="77">
        <v>0</v>
      </c>
      <c r="K14" s="77">
        <v>2969.2060799999999</v>
      </c>
      <c r="L14" s="78">
        <v>6.9999999999999999E-4</v>
      </c>
      <c r="M14" s="78">
        <v>2.7799999999999998E-2</v>
      </c>
      <c r="N14" s="78">
        <v>4.4999999999999997E-3</v>
      </c>
    </row>
    <row r="15" spans="2:63">
      <c r="B15" t="s">
        <v>2053</v>
      </c>
      <c r="C15" t="s">
        <v>2054</v>
      </c>
      <c r="D15" t="s">
        <v>100</v>
      </c>
      <c r="E15" t="s">
        <v>2051</v>
      </c>
      <c r="F15" t="s">
        <v>2052</v>
      </c>
      <c r="G15" t="s">
        <v>102</v>
      </c>
      <c r="H15" s="77">
        <v>53187.18</v>
      </c>
      <c r="I15" s="77">
        <v>2939</v>
      </c>
      <c r="J15" s="77">
        <v>0</v>
      </c>
      <c r="K15" s="77">
        <v>1563.1712202000001</v>
      </c>
      <c r="L15" s="78">
        <v>8.0000000000000004E-4</v>
      </c>
      <c r="M15" s="78">
        <v>1.47E-2</v>
      </c>
      <c r="N15" s="78">
        <v>2.3999999999999998E-3</v>
      </c>
    </row>
    <row r="16" spans="2:63">
      <c r="B16" t="s">
        <v>2055</v>
      </c>
      <c r="C16" t="s">
        <v>2056</v>
      </c>
      <c r="D16" t="s">
        <v>100</v>
      </c>
      <c r="E16" t="s">
        <v>2051</v>
      </c>
      <c r="F16" t="s">
        <v>2052</v>
      </c>
      <c r="G16" t="s">
        <v>102</v>
      </c>
      <c r="H16" s="77">
        <v>31560.400000000001</v>
      </c>
      <c r="I16" s="77">
        <v>1701</v>
      </c>
      <c r="J16" s="77">
        <v>0</v>
      </c>
      <c r="K16" s="77">
        <v>536.84240399999999</v>
      </c>
      <c r="L16" s="78">
        <v>6.9999999999999999E-4</v>
      </c>
      <c r="M16" s="78">
        <v>5.0000000000000001E-3</v>
      </c>
      <c r="N16" s="78">
        <v>8.0000000000000004E-4</v>
      </c>
    </row>
    <row r="17" spans="2:14">
      <c r="B17" t="s">
        <v>2057</v>
      </c>
      <c r="C17" t="s">
        <v>2058</v>
      </c>
      <c r="D17" t="s">
        <v>100</v>
      </c>
      <c r="E17" t="s">
        <v>2059</v>
      </c>
      <c r="F17" t="s">
        <v>2052</v>
      </c>
      <c r="G17" t="s">
        <v>102</v>
      </c>
      <c r="H17" s="77">
        <v>93860</v>
      </c>
      <c r="I17" s="77">
        <v>1607</v>
      </c>
      <c r="J17" s="77">
        <v>0</v>
      </c>
      <c r="K17" s="77">
        <v>1508.3302000000001</v>
      </c>
      <c r="L17" s="78">
        <v>1.6999999999999999E-3</v>
      </c>
      <c r="M17" s="78">
        <v>1.41E-2</v>
      </c>
      <c r="N17" s="78">
        <v>2.3E-3</v>
      </c>
    </row>
    <row r="18" spans="2:14">
      <c r="B18" t="s">
        <v>2060</v>
      </c>
      <c r="C18" t="s">
        <v>2061</v>
      </c>
      <c r="D18" t="s">
        <v>100</v>
      </c>
      <c r="E18" t="s">
        <v>2059</v>
      </c>
      <c r="F18" t="s">
        <v>2052</v>
      </c>
      <c r="G18" t="s">
        <v>102</v>
      </c>
      <c r="H18" s="77">
        <v>106596.35</v>
      </c>
      <c r="I18" s="77">
        <v>2899</v>
      </c>
      <c r="J18" s="77">
        <v>0</v>
      </c>
      <c r="K18" s="77">
        <v>3090.2281865</v>
      </c>
      <c r="L18" s="78">
        <v>6.9999999999999999E-4</v>
      </c>
      <c r="M18" s="78">
        <v>2.9000000000000001E-2</v>
      </c>
      <c r="N18" s="78">
        <v>4.7000000000000002E-3</v>
      </c>
    </row>
    <row r="19" spans="2:14">
      <c r="B19" t="s">
        <v>2062</v>
      </c>
      <c r="C19" t="s">
        <v>2063</v>
      </c>
      <c r="D19" t="s">
        <v>100</v>
      </c>
      <c r="E19" t="s">
        <v>2059</v>
      </c>
      <c r="F19" t="s">
        <v>2052</v>
      </c>
      <c r="G19" t="s">
        <v>102</v>
      </c>
      <c r="H19" s="77">
        <v>31687.78</v>
      </c>
      <c r="I19" s="77">
        <v>1700</v>
      </c>
      <c r="J19" s="77">
        <v>0</v>
      </c>
      <c r="K19" s="77">
        <v>538.69226000000003</v>
      </c>
      <c r="L19" s="78">
        <v>2.0000000000000001E-4</v>
      </c>
      <c r="M19" s="78">
        <v>5.0000000000000001E-3</v>
      </c>
      <c r="N19" s="78">
        <v>8.0000000000000004E-4</v>
      </c>
    </row>
    <row r="20" spans="2:14">
      <c r="B20" t="s">
        <v>2064</v>
      </c>
      <c r="C20" t="s">
        <v>2065</v>
      </c>
      <c r="D20" t="s">
        <v>100</v>
      </c>
      <c r="E20" t="s">
        <v>2059</v>
      </c>
      <c r="F20" t="s">
        <v>2052</v>
      </c>
      <c r="G20" t="s">
        <v>102</v>
      </c>
      <c r="H20" s="77">
        <v>25686.720000000001</v>
      </c>
      <c r="I20" s="77">
        <v>1717</v>
      </c>
      <c r="J20" s="77">
        <v>0</v>
      </c>
      <c r="K20" s="77">
        <v>441.04098240000002</v>
      </c>
      <c r="L20" s="78">
        <v>2.9999999999999997E-4</v>
      </c>
      <c r="M20" s="78">
        <v>4.1000000000000003E-3</v>
      </c>
      <c r="N20" s="78">
        <v>6.9999999999999999E-4</v>
      </c>
    </row>
    <row r="21" spans="2:14">
      <c r="B21" t="s">
        <v>2066</v>
      </c>
      <c r="C21" t="s">
        <v>2067</v>
      </c>
      <c r="D21" t="s">
        <v>100</v>
      </c>
      <c r="E21" t="s">
        <v>2068</v>
      </c>
      <c r="F21" t="s">
        <v>2052</v>
      </c>
      <c r="G21" t="s">
        <v>102</v>
      </c>
      <c r="H21" s="77">
        <v>24497.19</v>
      </c>
      <c r="I21" s="77">
        <v>2914</v>
      </c>
      <c r="J21" s="77">
        <v>0</v>
      </c>
      <c r="K21" s="77">
        <v>713.84811660000003</v>
      </c>
      <c r="L21" s="78">
        <v>2.9999999999999997E-4</v>
      </c>
      <c r="M21" s="78">
        <v>6.7000000000000002E-3</v>
      </c>
      <c r="N21" s="78">
        <v>1.1000000000000001E-3</v>
      </c>
    </row>
    <row r="22" spans="2:14">
      <c r="B22" t="s">
        <v>2069</v>
      </c>
      <c r="C22" t="s">
        <v>2070</v>
      </c>
      <c r="D22" t="s">
        <v>100</v>
      </c>
      <c r="E22" t="s">
        <v>2071</v>
      </c>
      <c r="F22" t="s">
        <v>2052</v>
      </c>
      <c r="G22" t="s">
        <v>102</v>
      </c>
      <c r="H22" s="77">
        <v>3586.45</v>
      </c>
      <c r="I22" s="77">
        <v>28460</v>
      </c>
      <c r="J22" s="77">
        <v>0</v>
      </c>
      <c r="K22" s="77">
        <v>1020.70367</v>
      </c>
      <c r="L22" s="78">
        <v>5.0000000000000001E-4</v>
      </c>
      <c r="M22" s="78">
        <v>9.5999999999999992E-3</v>
      </c>
      <c r="N22" s="78">
        <v>1.5E-3</v>
      </c>
    </row>
    <row r="23" spans="2:14">
      <c r="B23" t="s">
        <v>2072</v>
      </c>
      <c r="C23" t="s">
        <v>2073</v>
      </c>
      <c r="D23" t="s">
        <v>100</v>
      </c>
      <c r="E23" t="s">
        <v>2071</v>
      </c>
      <c r="F23" t="s">
        <v>2052</v>
      </c>
      <c r="G23" t="s">
        <v>102</v>
      </c>
      <c r="H23" s="77">
        <v>3599.4</v>
      </c>
      <c r="I23" s="77">
        <v>16970</v>
      </c>
      <c r="J23" s="77">
        <v>0</v>
      </c>
      <c r="K23" s="77">
        <v>610.81817999999998</v>
      </c>
      <c r="L23" s="78">
        <v>1E-4</v>
      </c>
      <c r="M23" s="78">
        <v>5.7000000000000002E-3</v>
      </c>
      <c r="N23" s="78">
        <v>8.9999999999999998E-4</v>
      </c>
    </row>
    <row r="24" spans="2:14">
      <c r="B24" t="s">
        <v>2074</v>
      </c>
      <c r="C24" t="s">
        <v>2075</v>
      </c>
      <c r="D24" t="s">
        <v>100</v>
      </c>
      <c r="E24" t="s">
        <v>2071</v>
      </c>
      <c r="F24" t="s">
        <v>2052</v>
      </c>
      <c r="G24" t="s">
        <v>102</v>
      </c>
      <c r="H24" s="77">
        <v>2756.8</v>
      </c>
      <c r="I24" s="77">
        <v>17100</v>
      </c>
      <c r="J24" s="77">
        <v>0</v>
      </c>
      <c r="K24" s="77">
        <v>471.4128</v>
      </c>
      <c r="L24" s="78">
        <v>4.0000000000000002E-4</v>
      </c>
      <c r="M24" s="78">
        <v>4.4000000000000003E-3</v>
      </c>
      <c r="N24" s="78">
        <v>6.9999999999999999E-4</v>
      </c>
    </row>
    <row r="25" spans="2:14">
      <c r="B25" t="s">
        <v>2076</v>
      </c>
      <c r="C25" t="s">
        <v>2077</v>
      </c>
      <c r="D25" t="s">
        <v>100</v>
      </c>
      <c r="E25" t="s">
        <v>2071</v>
      </c>
      <c r="F25" t="s">
        <v>2052</v>
      </c>
      <c r="G25" t="s">
        <v>102</v>
      </c>
      <c r="H25" s="77">
        <v>31189</v>
      </c>
      <c r="I25" s="77">
        <v>15540</v>
      </c>
      <c r="J25" s="77">
        <v>0</v>
      </c>
      <c r="K25" s="77">
        <v>4846.7705999999998</v>
      </c>
      <c r="L25" s="78">
        <v>3.7000000000000002E-3</v>
      </c>
      <c r="M25" s="78">
        <v>4.5400000000000003E-2</v>
      </c>
      <c r="N25" s="78">
        <v>7.3000000000000001E-3</v>
      </c>
    </row>
    <row r="26" spans="2:14">
      <c r="B26" s="79" t="s">
        <v>2078</v>
      </c>
      <c r="D26" s="16"/>
      <c r="E26" s="16"/>
      <c r="F26" s="16"/>
      <c r="G26" s="16"/>
      <c r="H26" s="81">
        <v>0</v>
      </c>
      <c r="J26" s="81">
        <v>0</v>
      </c>
      <c r="K26" s="81">
        <v>0</v>
      </c>
      <c r="M26" s="80">
        <v>0</v>
      </c>
      <c r="N26" s="80">
        <v>0</v>
      </c>
    </row>
    <row r="27" spans="2:14">
      <c r="B27" t="s">
        <v>213</v>
      </c>
      <c r="C27" t="s">
        <v>213</v>
      </c>
      <c r="D27" s="16"/>
      <c r="E27" s="16"/>
      <c r="F27" t="s">
        <v>213</v>
      </c>
      <c r="G27" t="s">
        <v>213</v>
      </c>
      <c r="H27" s="77">
        <v>0</v>
      </c>
      <c r="I27" s="77">
        <v>0</v>
      </c>
      <c r="K27" s="77">
        <v>0</v>
      </c>
      <c r="L27" s="78">
        <v>0</v>
      </c>
      <c r="M27" s="78">
        <v>0</v>
      </c>
      <c r="N27" s="78">
        <v>0</v>
      </c>
    </row>
    <row r="28" spans="2:14">
      <c r="B28" s="79" t="s">
        <v>2079</v>
      </c>
      <c r="D28" s="16"/>
      <c r="E28" s="16"/>
      <c r="F28" s="16"/>
      <c r="G28" s="16"/>
      <c r="H28" s="81">
        <v>181745.87</v>
      </c>
      <c r="J28" s="81">
        <v>0</v>
      </c>
      <c r="K28" s="81">
        <v>736.61504550100005</v>
      </c>
      <c r="M28" s="80">
        <v>6.8999999999999999E-3</v>
      </c>
      <c r="N28" s="80">
        <v>1.1000000000000001E-3</v>
      </c>
    </row>
    <row r="29" spans="2:14">
      <c r="B29" t="s">
        <v>2080</v>
      </c>
      <c r="C29" t="s">
        <v>2081</v>
      </c>
      <c r="D29" t="s">
        <v>100</v>
      </c>
      <c r="E29" t="s">
        <v>2051</v>
      </c>
      <c r="F29" t="s">
        <v>2082</v>
      </c>
      <c r="G29" t="s">
        <v>102</v>
      </c>
      <c r="H29" s="77">
        <v>10373.799999999999</v>
      </c>
      <c r="I29" s="77">
        <v>340.49</v>
      </c>
      <c r="J29" s="77">
        <v>0</v>
      </c>
      <c r="K29" s="77">
        <v>35.321751620000001</v>
      </c>
      <c r="L29" s="78">
        <v>2.0000000000000001E-4</v>
      </c>
      <c r="M29" s="78">
        <v>2.9999999999999997E-4</v>
      </c>
      <c r="N29" s="78">
        <v>1E-4</v>
      </c>
    </row>
    <row r="30" spans="2:14">
      <c r="B30" t="s">
        <v>2083</v>
      </c>
      <c r="C30" t="s">
        <v>2084</v>
      </c>
      <c r="D30" t="s">
        <v>100</v>
      </c>
      <c r="E30" t="s">
        <v>2051</v>
      </c>
      <c r="F30" t="s">
        <v>2082</v>
      </c>
      <c r="G30" t="s">
        <v>102</v>
      </c>
      <c r="H30" s="77">
        <v>139.15</v>
      </c>
      <c r="I30" s="77">
        <v>336.91</v>
      </c>
      <c r="J30" s="77">
        <v>0</v>
      </c>
      <c r="K30" s="77">
        <v>0.468810265</v>
      </c>
      <c r="L30" s="78">
        <v>0</v>
      </c>
      <c r="M30" s="78">
        <v>0</v>
      </c>
      <c r="N30" s="78">
        <v>0</v>
      </c>
    </row>
    <row r="31" spans="2:14">
      <c r="B31" t="s">
        <v>2085</v>
      </c>
      <c r="C31" t="s">
        <v>2086</v>
      </c>
      <c r="D31" t="s">
        <v>100</v>
      </c>
      <c r="E31" t="s">
        <v>2059</v>
      </c>
      <c r="F31" t="s">
        <v>2082</v>
      </c>
      <c r="G31" t="s">
        <v>102</v>
      </c>
      <c r="H31" s="77">
        <v>3960.91</v>
      </c>
      <c r="I31" s="77">
        <v>3428.69</v>
      </c>
      <c r="J31" s="77">
        <v>0</v>
      </c>
      <c r="K31" s="77">
        <v>135.80732507900001</v>
      </c>
      <c r="L31" s="78">
        <v>5.0000000000000001E-4</v>
      </c>
      <c r="M31" s="78">
        <v>1.2999999999999999E-3</v>
      </c>
      <c r="N31" s="78">
        <v>2.0000000000000001E-4</v>
      </c>
    </row>
    <row r="32" spans="2:14">
      <c r="B32" t="s">
        <v>2087</v>
      </c>
      <c r="C32" t="s">
        <v>2088</v>
      </c>
      <c r="D32" t="s">
        <v>100</v>
      </c>
      <c r="E32" t="s">
        <v>2059</v>
      </c>
      <c r="F32" t="s">
        <v>2082</v>
      </c>
      <c r="G32" t="s">
        <v>102</v>
      </c>
      <c r="H32" s="77">
        <v>106000</v>
      </c>
      <c r="I32" s="77">
        <v>337.56</v>
      </c>
      <c r="J32" s="77">
        <v>0</v>
      </c>
      <c r="K32" s="77">
        <v>357.81360000000001</v>
      </c>
      <c r="L32" s="78">
        <v>2.0000000000000001E-4</v>
      </c>
      <c r="M32" s="78">
        <v>3.3999999999999998E-3</v>
      </c>
      <c r="N32" s="78">
        <v>5.0000000000000001E-4</v>
      </c>
    </row>
    <row r="33" spans="2:14">
      <c r="B33" t="s">
        <v>2089</v>
      </c>
      <c r="C33" t="s">
        <v>2090</v>
      </c>
      <c r="D33" t="s">
        <v>100</v>
      </c>
      <c r="E33" t="s">
        <v>2059</v>
      </c>
      <c r="F33" t="s">
        <v>2082</v>
      </c>
      <c r="G33" t="s">
        <v>102</v>
      </c>
      <c r="H33" s="77">
        <v>0.01</v>
      </c>
      <c r="I33" s="77">
        <v>361.37</v>
      </c>
      <c r="J33" s="77">
        <v>0</v>
      </c>
      <c r="K33" s="77">
        <v>3.6137000000000003E-5</v>
      </c>
      <c r="L33" s="78">
        <v>0</v>
      </c>
      <c r="M33" s="78">
        <v>0</v>
      </c>
      <c r="N33" s="78">
        <v>0</v>
      </c>
    </row>
    <row r="34" spans="2:14">
      <c r="B34" t="s">
        <v>2091</v>
      </c>
      <c r="C34" t="s">
        <v>2092</v>
      </c>
      <c r="D34" t="s">
        <v>100</v>
      </c>
      <c r="E34" t="s">
        <v>2068</v>
      </c>
      <c r="F34" t="s">
        <v>2082</v>
      </c>
      <c r="G34" t="s">
        <v>102</v>
      </c>
      <c r="H34" s="77">
        <v>61272</v>
      </c>
      <c r="I34" s="77">
        <v>338.17</v>
      </c>
      <c r="J34" s="77">
        <v>0</v>
      </c>
      <c r="K34" s="77">
        <v>207.2035224</v>
      </c>
      <c r="L34" s="78">
        <v>2.0000000000000001E-4</v>
      </c>
      <c r="M34" s="78">
        <v>1.9E-3</v>
      </c>
      <c r="N34" s="78">
        <v>2.9999999999999997E-4</v>
      </c>
    </row>
    <row r="35" spans="2:14">
      <c r="B35" s="79" t="s">
        <v>2093</v>
      </c>
      <c r="D35" s="16"/>
      <c r="E35" s="16"/>
      <c r="F35" s="16"/>
      <c r="G35" s="16"/>
      <c r="H35" s="81">
        <v>0</v>
      </c>
      <c r="J35" s="81">
        <v>0</v>
      </c>
      <c r="K35" s="81">
        <v>0</v>
      </c>
      <c r="M35" s="80">
        <v>0</v>
      </c>
      <c r="N35" s="80">
        <v>0</v>
      </c>
    </row>
    <row r="36" spans="2:14">
      <c r="B36" t="s">
        <v>213</v>
      </c>
      <c r="C36" t="s">
        <v>213</v>
      </c>
      <c r="D36" s="16"/>
      <c r="E36" s="16"/>
      <c r="F36" t="s">
        <v>213</v>
      </c>
      <c r="G36" t="s">
        <v>213</v>
      </c>
      <c r="H36" s="77">
        <v>0</v>
      </c>
      <c r="I36" s="77">
        <v>0</v>
      </c>
      <c r="K36" s="77">
        <v>0</v>
      </c>
      <c r="L36" s="78">
        <v>0</v>
      </c>
      <c r="M36" s="78">
        <v>0</v>
      </c>
      <c r="N36" s="78">
        <v>0</v>
      </c>
    </row>
    <row r="37" spans="2:14">
      <c r="B37" s="79" t="s">
        <v>1074</v>
      </c>
      <c r="D37" s="16"/>
      <c r="E37" s="16"/>
      <c r="F37" s="16"/>
      <c r="G37" s="16"/>
      <c r="H37" s="81">
        <v>0</v>
      </c>
      <c r="J37" s="81">
        <v>0</v>
      </c>
      <c r="K37" s="81">
        <v>0</v>
      </c>
      <c r="M37" s="80">
        <v>0</v>
      </c>
      <c r="N37" s="80">
        <v>0</v>
      </c>
    </row>
    <row r="38" spans="2:14">
      <c r="B38" t="s">
        <v>213</v>
      </c>
      <c r="C38" t="s">
        <v>213</v>
      </c>
      <c r="D38" s="16"/>
      <c r="E38" s="16"/>
      <c r="F38" t="s">
        <v>213</v>
      </c>
      <c r="G38" t="s">
        <v>213</v>
      </c>
      <c r="H38" s="77">
        <v>0</v>
      </c>
      <c r="I38" s="77">
        <v>0</v>
      </c>
      <c r="K38" s="77">
        <v>0</v>
      </c>
      <c r="L38" s="78">
        <v>0</v>
      </c>
      <c r="M38" s="78">
        <v>0</v>
      </c>
      <c r="N38" s="78">
        <v>0</v>
      </c>
    </row>
    <row r="39" spans="2:14">
      <c r="B39" s="79" t="s">
        <v>2094</v>
      </c>
      <c r="D39" s="16"/>
      <c r="E39" s="16"/>
      <c r="F39" s="16"/>
      <c r="G39" s="16"/>
      <c r="H39" s="81">
        <v>0</v>
      </c>
      <c r="J39" s="81">
        <v>0</v>
      </c>
      <c r="K39" s="81">
        <v>0</v>
      </c>
      <c r="M39" s="80">
        <v>0</v>
      </c>
      <c r="N39" s="80">
        <v>0</v>
      </c>
    </row>
    <row r="40" spans="2:14">
      <c r="B40" t="s">
        <v>213</v>
      </c>
      <c r="C40" t="s">
        <v>213</v>
      </c>
      <c r="D40" s="16"/>
      <c r="E40" s="16"/>
      <c r="F40" t="s">
        <v>213</v>
      </c>
      <c r="G40" t="s">
        <v>213</v>
      </c>
      <c r="H40" s="77">
        <v>0</v>
      </c>
      <c r="I40" s="77">
        <v>0</v>
      </c>
      <c r="K40" s="77">
        <v>0</v>
      </c>
      <c r="L40" s="78">
        <v>0</v>
      </c>
      <c r="M40" s="78">
        <v>0</v>
      </c>
      <c r="N40" s="78">
        <v>0</v>
      </c>
    </row>
    <row r="41" spans="2:14">
      <c r="B41" s="79" t="s">
        <v>230</v>
      </c>
      <c r="D41" s="16"/>
      <c r="E41" s="16"/>
      <c r="F41" s="16"/>
      <c r="G41" s="16"/>
      <c r="H41" s="81">
        <v>1154670.1100000001</v>
      </c>
      <c r="J41" s="81">
        <v>0.66730999999999996</v>
      </c>
      <c r="K41" s="81">
        <v>87630.376448453739</v>
      </c>
      <c r="M41" s="80">
        <v>0.82140000000000002</v>
      </c>
      <c r="N41" s="80">
        <v>0.1328</v>
      </c>
    </row>
    <row r="42" spans="2:14">
      <c r="B42" s="79" t="s">
        <v>2095</v>
      </c>
      <c r="D42" s="16"/>
      <c r="E42" s="16"/>
      <c r="F42" s="16"/>
      <c r="G42" s="16"/>
      <c r="H42" s="81">
        <v>1144957.72</v>
      </c>
      <c r="J42" s="81">
        <v>0.66730999999999996</v>
      </c>
      <c r="K42" s="81">
        <v>86070.750128665939</v>
      </c>
      <c r="M42" s="80">
        <v>0.80679999999999996</v>
      </c>
      <c r="N42" s="80">
        <v>0.13039999999999999</v>
      </c>
    </row>
    <row r="43" spans="2:14">
      <c r="B43" t="s">
        <v>2096</v>
      </c>
      <c r="C43" t="s">
        <v>2097</v>
      </c>
      <c r="D43" t="s">
        <v>1871</v>
      </c>
      <c r="E43" t="s">
        <v>2098</v>
      </c>
      <c r="F43" t="s">
        <v>1117</v>
      </c>
      <c r="G43" t="s">
        <v>106</v>
      </c>
      <c r="H43" s="77">
        <v>5895.1</v>
      </c>
      <c r="I43" s="77">
        <v>3160</v>
      </c>
      <c r="J43" s="77">
        <v>0</v>
      </c>
      <c r="K43" s="77">
        <v>668.01858375999996</v>
      </c>
      <c r="L43" s="78">
        <v>1E-4</v>
      </c>
      <c r="M43" s="78">
        <v>6.3E-3</v>
      </c>
      <c r="N43" s="78">
        <v>1E-3</v>
      </c>
    </row>
    <row r="44" spans="2:14">
      <c r="B44" t="s">
        <v>2099</v>
      </c>
      <c r="C44" t="s">
        <v>2100</v>
      </c>
      <c r="D44" t="s">
        <v>1871</v>
      </c>
      <c r="E44" t="s">
        <v>2098</v>
      </c>
      <c r="F44" t="s">
        <v>1117</v>
      </c>
      <c r="G44" t="s">
        <v>106</v>
      </c>
      <c r="H44" s="77">
        <v>7459.36</v>
      </c>
      <c r="I44" s="77">
        <v>3863.5</v>
      </c>
      <c r="J44" s="77">
        <v>0</v>
      </c>
      <c r="K44" s="77">
        <v>1033.4578517296</v>
      </c>
      <c r="L44" s="78">
        <v>1E-4</v>
      </c>
      <c r="M44" s="78">
        <v>9.7000000000000003E-3</v>
      </c>
      <c r="N44" s="78">
        <v>1.6000000000000001E-3</v>
      </c>
    </row>
    <row r="45" spans="2:14">
      <c r="B45" t="s">
        <v>2101</v>
      </c>
      <c r="C45" t="s">
        <v>2102</v>
      </c>
      <c r="D45" t="s">
        <v>1871</v>
      </c>
      <c r="E45" t="s">
        <v>2103</v>
      </c>
      <c r="F45" t="s">
        <v>1117</v>
      </c>
      <c r="G45" t="s">
        <v>106</v>
      </c>
      <c r="H45" s="77">
        <v>12893.75</v>
      </c>
      <c r="I45" s="77">
        <v>5421.5</v>
      </c>
      <c r="J45" s="77">
        <v>0</v>
      </c>
      <c r="K45" s="77">
        <v>2506.7382773125</v>
      </c>
      <c r="L45" s="78">
        <v>4.0000000000000002E-4</v>
      </c>
      <c r="M45" s="78">
        <v>2.35E-2</v>
      </c>
      <c r="N45" s="78">
        <v>3.8E-3</v>
      </c>
    </row>
    <row r="46" spans="2:14">
      <c r="B46" t="s">
        <v>2104</v>
      </c>
      <c r="C46" t="s">
        <v>2105</v>
      </c>
      <c r="D46" t="s">
        <v>2106</v>
      </c>
      <c r="E46" t="s">
        <v>2107</v>
      </c>
      <c r="F46" t="s">
        <v>1117</v>
      </c>
      <c r="G46" t="s">
        <v>106</v>
      </c>
      <c r="H46" s="77">
        <v>24106.9</v>
      </c>
      <c r="I46" s="77">
        <v>498.1</v>
      </c>
      <c r="J46" s="77">
        <v>0</v>
      </c>
      <c r="K46" s="77">
        <v>430.5942174754</v>
      </c>
      <c r="L46" s="78">
        <v>0</v>
      </c>
      <c r="M46" s="78">
        <v>4.0000000000000001E-3</v>
      </c>
      <c r="N46" s="78">
        <v>6.9999999999999999E-4</v>
      </c>
    </row>
    <row r="47" spans="2:14">
      <c r="B47" t="s">
        <v>2108</v>
      </c>
      <c r="C47" t="s">
        <v>2109</v>
      </c>
      <c r="D47" t="s">
        <v>2110</v>
      </c>
      <c r="E47" t="s">
        <v>2111</v>
      </c>
      <c r="F47" t="s">
        <v>1117</v>
      </c>
      <c r="G47" t="s">
        <v>200</v>
      </c>
      <c r="H47" s="77">
        <v>158416.78</v>
      </c>
      <c r="I47" s="77">
        <v>19750</v>
      </c>
      <c r="J47" s="77">
        <v>0</v>
      </c>
      <c r="K47" s="77">
        <v>845.13292711860004</v>
      </c>
      <c r="L47" s="78">
        <v>4.0000000000000002E-4</v>
      </c>
      <c r="M47" s="78">
        <v>7.9000000000000008E-3</v>
      </c>
      <c r="N47" s="78">
        <v>1.2999999999999999E-3</v>
      </c>
    </row>
    <row r="48" spans="2:14">
      <c r="B48" t="s">
        <v>2112</v>
      </c>
      <c r="C48" t="s">
        <v>2113</v>
      </c>
      <c r="D48" t="s">
        <v>1983</v>
      </c>
      <c r="E48" t="s">
        <v>2114</v>
      </c>
      <c r="F48" t="s">
        <v>1117</v>
      </c>
      <c r="G48" t="s">
        <v>106</v>
      </c>
      <c r="H48" s="77">
        <v>9642.76</v>
      </c>
      <c r="I48" s="77">
        <v>3010.75</v>
      </c>
      <c r="J48" s="77">
        <v>0</v>
      </c>
      <c r="K48" s="77">
        <v>1041.0853565662001</v>
      </c>
      <c r="L48" s="78">
        <v>5.0000000000000001E-4</v>
      </c>
      <c r="M48" s="78">
        <v>9.7999999999999997E-3</v>
      </c>
      <c r="N48" s="78">
        <v>1.6000000000000001E-3</v>
      </c>
    </row>
    <row r="49" spans="2:14">
      <c r="B49" t="s">
        <v>2115</v>
      </c>
      <c r="C49" t="s">
        <v>2116</v>
      </c>
      <c r="D49" t="s">
        <v>1871</v>
      </c>
      <c r="E49" t="s">
        <v>2117</v>
      </c>
      <c r="F49" t="s">
        <v>1117</v>
      </c>
      <c r="G49" t="s">
        <v>110</v>
      </c>
      <c r="H49" s="77">
        <v>3619.48</v>
      </c>
      <c r="I49" s="77">
        <v>19330</v>
      </c>
      <c r="J49" s="77">
        <v>0</v>
      </c>
      <c r="K49" s="77">
        <v>2725.9587347607999</v>
      </c>
      <c r="L49" s="78">
        <v>1.1000000000000001E-3</v>
      </c>
      <c r="M49" s="78">
        <v>2.5600000000000001E-2</v>
      </c>
      <c r="N49" s="78">
        <v>4.1000000000000003E-3</v>
      </c>
    </row>
    <row r="50" spans="2:14">
      <c r="B50" t="s">
        <v>2118</v>
      </c>
      <c r="C50" t="s">
        <v>2119</v>
      </c>
      <c r="D50" t="s">
        <v>123</v>
      </c>
      <c r="E50" t="s">
        <v>2120</v>
      </c>
      <c r="F50" t="s">
        <v>2052</v>
      </c>
      <c r="G50" t="s">
        <v>106</v>
      </c>
      <c r="H50" s="77">
        <v>23445.200000000001</v>
      </c>
      <c r="I50" s="77">
        <v>6246.9</v>
      </c>
      <c r="J50" s="77">
        <v>0</v>
      </c>
      <c r="K50" s="77">
        <v>5252.0491408968001</v>
      </c>
      <c r="L50" s="78">
        <v>5.0000000000000001E-4</v>
      </c>
      <c r="M50" s="78">
        <v>4.9200000000000001E-2</v>
      </c>
      <c r="N50" s="78">
        <v>8.0000000000000002E-3</v>
      </c>
    </row>
    <row r="51" spans="2:14">
      <c r="B51" t="s">
        <v>2121</v>
      </c>
      <c r="C51" t="s">
        <v>2122</v>
      </c>
      <c r="D51" t="s">
        <v>1891</v>
      </c>
      <c r="E51" t="s">
        <v>2098</v>
      </c>
      <c r="F51" t="s">
        <v>2052</v>
      </c>
      <c r="G51" t="s">
        <v>106</v>
      </c>
      <c r="H51" s="77">
        <v>3270.92</v>
      </c>
      <c r="I51" s="77">
        <v>29731</v>
      </c>
      <c r="J51" s="77">
        <v>0</v>
      </c>
      <c r="K51" s="77">
        <v>3487.3033295671999</v>
      </c>
      <c r="L51" s="78">
        <v>2.0000000000000001E-4</v>
      </c>
      <c r="M51" s="78">
        <v>3.27E-2</v>
      </c>
      <c r="N51" s="78">
        <v>5.3E-3</v>
      </c>
    </row>
    <row r="52" spans="2:14">
      <c r="B52" t="s">
        <v>2123</v>
      </c>
      <c r="C52" t="s">
        <v>2124</v>
      </c>
      <c r="D52" t="s">
        <v>1983</v>
      </c>
      <c r="E52" t="s">
        <v>2098</v>
      </c>
      <c r="F52" t="s">
        <v>2052</v>
      </c>
      <c r="G52" t="s">
        <v>106</v>
      </c>
      <c r="H52" s="77">
        <v>176448.22</v>
      </c>
      <c r="I52" s="77">
        <v>725.85</v>
      </c>
      <c r="J52" s="77">
        <v>0</v>
      </c>
      <c r="K52" s="77">
        <v>4592.7673658638196</v>
      </c>
      <c r="L52" s="78">
        <v>2.0000000000000001E-4</v>
      </c>
      <c r="M52" s="78">
        <v>4.3099999999999999E-2</v>
      </c>
      <c r="N52" s="78">
        <v>7.0000000000000001E-3</v>
      </c>
    </row>
    <row r="53" spans="2:14">
      <c r="B53" t="s">
        <v>2125</v>
      </c>
      <c r="C53" t="s">
        <v>2126</v>
      </c>
      <c r="D53" t="s">
        <v>1983</v>
      </c>
      <c r="E53" t="s">
        <v>2098</v>
      </c>
      <c r="F53" t="s">
        <v>2052</v>
      </c>
      <c r="G53" t="s">
        <v>106</v>
      </c>
      <c r="H53" s="77">
        <v>83433.990000000005</v>
      </c>
      <c r="I53" s="77">
        <v>984</v>
      </c>
      <c r="J53" s="77">
        <v>0</v>
      </c>
      <c r="K53" s="77">
        <v>2944.0717952976001</v>
      </c>
      <c r="L53" s="78">
        <v>4.0000000000000002E-4</v>
      </c>
      <c r="M53" s="78">
        <v>2.76E-2</v>
      </c>
      <c r="N53" s="78">
        <v>4.4999999999999997E-3</v>
      </c>
    </row>
    <row r="54" spans="2:14">
      <c r="B54" t="s">
        <v>2127</v>
      </c>
      <c r="C54" t="s">
        <v>2128</v>
      </c>
      <c r="D54" t="s">
        <v>123</v>
      </c>
      <c r="E54" t="s">
        <v>2098</v>
      </c>
      <c r="F54" t="s">
        <v>2052</v>
      </c>
      <c r="G54" t="s">
        <v>202</v>
      </c>
      <c r="H54" s="77">
        <v>213253.98</v>
      </c>
      <c r="I54" s="77">
        <v>2122</v>
      </c>
      <c r="J54" s="77">
        <v>0</v>
      </c>
      <c r="K54" s="77">
        <v>2067.1339513180801</v>
      </c>
      <c r="L54" s="78">
        <v>6.9999999999999999E-4</v>
      </c>
      <c r="M54" s="78">
        <v>1.9400000000000001E-2</v>
      </c>
      <c r="N54" s="78">
        <v>3.0999999999999999E-3</v>
      </c>
    </row>
    <row r="55" spans="2:14">
      <c r="B55" t="s">
        <v>2129</v>
      </c>
      <c r="C55" t="s">
        <v>2130</v>
      </c>
      <c r="D55" t="s">
        <v>1891</v>
      </c>
      <c r="E55" t="s">
        <v>2098</v>
      </c>
      <c r="F55" t="s">
        <v>2052</v>
      </c>
      <c r="G55" t="s">
        <v>106</v>
      </c>
      <c r="H55" s="77">
        <v>3549.69</v>
      </c>
      <c r="I55" s="77">
        <v>6838</v>
      </c>
      <c r="J55" s="77">
        <v>0</v>
      </c>
      <c r="K55" s="77">
        <v>870.42189868920002</v>
      </c>
      <c r="L55" s="78">
        <v>2.0000000000000001E-4</v>
      </c>
      <c r="M55" s="78">
        <v>8.2000000000000007E-3</v>
      </c>
      <c r="N55" s="78">
        <v>1.2999999999999999E-3</v>
      </c>
    </row>
    <row r="56" spans="2:14">
      <c r="B56" t="s">
        <v>2131</v>
      </c>
      <c r="C56" t="s">
        <v>2132</v>
      </c>
      <c r="D56" t="s">
        <v>1871</v>
      </c>
      <c r="E56" t="s">
        <v>2098</v>
      </c>
      <c r="F56" t="s">
        <v>2052</v>
      </c>
      <c r="G56" t="s">
        <v>106</v>
      </c>
      <c r="H56" s="77">
        <v>3977.64</v>
      </c>
      <c r="I56" s="77">
        <v>5038</v>
      </c>
      <c r="J56" s="77">
        <v>0</v>
      </c>
      <c r="K56" s="77">
        <v>718.61110247520003</v>
      </c>
      <c r="L56" s="78">
        <v>0</v>
      </c>
      <c r="M56" s="78">
        <v>6.7000000000000002E-3</v>
      </c>
      <c r="N56" s="78">
        <v>1.1000000000000001E-3</v>
      </c>
    </row>
    <row r="57" spans="2:14">
      <c r="B57" t="s">
        <v>2133</v>
      </c>
      <c r="C57" t="s">
        <v>2134</v>
      </c>
      <c r="D57" t="s">
        <v>1983</v>
      </c>
      <c r="E57" t="s">
        <v>2098</v>
      </c>
      <c r="F57" t="s">
        <v>2052</v>
      </c>
      <c r="G57" t="s">
        <v>106</v>
      </c>
      <c r="H57" s="77">
        <v>56187.28</v>
      </c>
      <c r="I57" s="77">
        <v>482.8</v>
      </c>
      <c r="J57" s="77">
        <v>0</v>
      </c>
      <c r="K57" s="77">
        <v>972.78206559423995</v>
      </c>
      <c r="L57" s="78">
        <v>5.9999999999999995E-4</v>
      </c>
      <c r="M57" s="78">
        <v>9.1000000000000004E-3</v>
      </c>
      <c r="N57" s="78">
        <v>1.5E-3</v>
      </c>
    </row>
    <row r="58" spans="2:14">
      <c r="B58" t="s">
        <v>2135</v>
      </c>
      <c r="C58" t="s">
        <v>2136</v>
      </c>
      <c r="D58" t="s">
        <v>2137</v>
      </c>
      <c r="E58" t="s">
        <v>2098</v>
      </c>
      <c r="F58" t="s">
        <v>2052</v>
      </c>
      <c r="G58" t="s">
        <v>110</v>
      </c>
      <c r="H58" s="77">
        <v>49935.72</v>
      </c>
      <c r="I58" s="77">
        <v>638</v>
      </c>
      <c r="J58" s="77">
        <v>0</v>
      </c>
      <c r="K58" s="77">
        <v>1241.28994344432</v>
      </c>
      <c r="L58" s="78">
        <v>2.9999999999999997E-4</v>
      </c>
      <c r="M58" s="78">
        <v>1.1599999999999999E-2</v>
      </c>
      <c r="N58" s="78">
        <v>1.9E-3</v>
      </c>
    </row>
    <row r="59" spans="2:14">
      <c r="B59" t="s">
        <v>2138</v>
      </c>
      <c r="C59" t="s">
        <v>2139</v>
      </c>
      <c r="D59" t="s">
        <v>2137</v>
      </c>
      <c r="E59" t="s">
        <v>2098</v>
      </c>
      <c r="F59" t="s">
        <v>2052</v>
      </c>
      <c r="G59" t="s">
        <v>106</v>
      </c>
      <c r="H59" s="77">
        <v>33036.07</v>
      </c>
      <c r="I59" s="77">
        <v>649.07000000000005</v>
      </c>
      <c r="J59" s="77">
        <v>0</v>
      </c>
      <c r="K59" s="77">
        <v>768.93600930271396</v>
      </c>
      <c r="L59" s="78">
        <v>1E-4</v>
      </c>
      <c r="M59" s="78">
        <v>7.1999999999999998E-3</v>
      </c>
      <c r="N59" s="78">
        <v>1.1999999999999999E-3</v>
      </c>
    </row>
    <row r="60" spans="2:14">
      <c r="B60" t="s">
        <v>2140</v>
      </c>
      <c r="C60" t="s">
        <v>2141</v>
      </c>
      <c r="D60" t="s">
        <v>1891</v>
      </c>
      <c r="E60" t="s">
        <v>2098</v>
      </c>
      <c r="F60" t="s">
        <v>2052</v>
      </c>
      <c r="G60" t="s">
        <v>106</v>
      </c>
      <c r="H60" s="77">
        <v>2083.5300000000002</v>
      </c>
      <c r="I60" s="77">
        <v>11438</v>
      </c>
      <c r="J60" s="77">
        <v>0</v>
      </c>
      <c r="K60" s="77">
        <v>854.59458278039995</v>
      </c>
      <c r="L60" s="78">
        <v>0</v>
      </c>
      <c r="M60" s="78">
        <v>8.0000000000000002E-3</v>
      </c>
      <c r="N60" s="78">
        <v>1.2999999999999999E-3</v>
      </c>
    </row>
    <row r="61" spans="2:14">
      <c r="B61" t="s">
        <v>2142</v>
      </c>
      <c r="C61" t="s">
        <v>2143</v>
      </c>
      <c r="D61" t="s">
        <v>123</v>
      </c>
      <c r="E61" t="s">
        <v>2098</v>
      </c>
      <c r="F61" t="s">
        <v>2052</v>
      </c>
      <c r="G61" t="s">
        <v>110</v>
      </c>
      <c r="H61" s="77">
        <v>71395.820000000007</v>
      </c>
      <c r="I61" s="77">
        <v>2845.5</v>
      </c>
      <c r="J61" s="77">
        <v>0</v>
      </c>
      <c r="K61" s="77">
        <v>7915.3954679692197</v>
      </c>
      <c r="L61" s="78">
        <v>2.9999999999999997E-4</v>
      </c>
      <c r="M61" s="78">
        <v>7.4200000000000002E-2</v>
      </c>
      <c r="N61" s="78">
        <v>1.2E-2</v>
      </c>
    </row>
    <row r="62" spans="2:14">
      <c r="B62" t="s">
        <v>2144</v>
      </c>
      <c r="C62" t="s">
        <v>2145</v>
      </c>
      <c r="D62" t="s">
        <v>1891</v>
      </c>
      <c r="E62" t="s">
        <v>2146</v>
      </c>
      <c r="F62" t="s">
        <v>2052</v>
      </c>
      <c r="G62" t="s">
        <v>106</v>
      </c>
      <c r="H62" s="77">
        <v>14419.62</v>
      </c>
      <c r="I62" s="77">
        <v>5688</v>
      </c>
      <c r="J62" s="77">
        <v>0</v>
      </c>
      <c r="K62" s="77">
        <v>2941.1941163616002</v>
      </c>
      <c r="L62" s="78">
        <v>1E-4</v>
      </c>
      <c r="M62" s="78">
        <v>2.76E-2</v>
      </c>
      <c r="N62" s="78">
        <v>4.4999999999999997E-3</v>
      </c>
    </row>
    <row r="63" spans="2:14">
      <c r="B63" t="s">
        <v>2147</v>
      </c>
      <c r="C63" t="s">
        <v>2148</v>
      </c>
      <c r="D63" t="s">
        <v>1891</v>
      </c>
      <c r="E63" t="s">
        <v>2149</v>
      </c>
      <c r="F63" t="s">
        <v>2052</v>
      </c>
      <c r="G63" t="s">
        <v>106</v>
      </c>
      <c r="H63" s="77">
        <v>10794.94</v>
      </c>
      <c r="I63" s="77">
        <v>7411</v>
      </c>
      <c r="J63" s="77">
        <v>0</v>
      </c>
      <c r="K63" s="77">
        <v>2868.8466301924</v>
      </c>
      <c r="L63" s="78">
        <v>0</v>
      </c>
      <c r="M63" s="78">
        <v>2.69E-2</v>
      </c>
      <c r="N63" s="78">
        <v>4.3E-3</v>
      </c>
    </row>
    <row r="64" spans="2:14">
      <c r="B64" t="s">
        <v>2150</v>
      </c>
      <c r="C64" t="s">
        <v>2151</v>
      </c>
      <c r="D64" t="s">
        <v>1871</v>
      </c>
      <c r="E64" t="s">
        <v>2152</v>
      </c>
      <c r="F64" t="s">
        <v>2052</v>
      </c>
      <c r="G64" t="s">
        <v>116</v>
      </c>
      <c r="H64" s="77">
        <v>21742.69</v>
      </c>
      <c r="I64" s="77">
        <v>4927</v>
      </c>
      <c r="J64" s="77">
        <v>0</v>
      </c>
      <c r="K64" s="77">
        <v>2835.5242779524701</v>
      </c>
      <c r="L64" s="78">
        <v>2.9999999999999997E-4</v>
      </c>
      <c r="M64" s="78">
        <v>2.6599999999999999E-2</v>
      </c>
      <c r="N64" s="78">
        <v>4.3E-3</v>
      </c>
    </row>
    <row r="65" spans="2:14">
      <c r="B65" t="s">
        <v>2153</v>
      </c>
      <c r="C65" t="s">
        <v>2154</v>
      </c>
      <c r="D65" t="s">
        <v>1983</v>
      </c>
      <c r="E65" t="s">
        <v>2155</v>
      </c>
      <c r="F65" t="s">
        <v>2052</v>
      </c>
      <c r="G65" t="s">
        <v>106</v>
      </c>
      <c r="H65" s="77">
        <v>32199.93</v>
      </c>
      <c r="I65" s="77">
        <v>1002</v>
      </c>
      <c r="J65" s="77">
        <v>0</v>
      </c>
      <c r="K65" s="77">
        <v>1156.9988687795999</v>
      </c>
      <c r="L65" s="78">
        <v>2.0000000000000001E-4</v>
      </c>
      <c r="M65" s="78">
        <v>1.0800000000000001E-2</v>
      </c>
      <c r="N65" s="78">
        <v>1.8E-3</v>
      </c>
    </row>
    <row r="66" spans="2:14">
      <c r="B66" t="s">
        <v>2156</v>
      </c>
      <c r="C66" t="s">
        <v>2157</v>
      </c>
      <c r="D66" t="s">
        <v>1871</v>
      </c>
      <c r="E66" t="s">
        <v>2158</v>
      </c>
      <c r="F66" t="s">
        <v>2052</v>
      </c>
      <c r="G66" t="s">
        <v>106</v>
      </c>
      <c r="H66" s="77">
        <v>4563.09</v>
      </c>
      <c r="I66" s="77">
        <v>4592.5</v>
      </c>
      <c r="J66" s="77">
        <v>0</v>
      </c>
      <c r="K66" s="77">
        <v>751.48183098449999</v>
      </c>
      <c r="L66" s="78">
        <v>5.0000000000000001E-4</v>
      </c>
      <c r="M66" s="78">
        <v>7.0000000000000001E-3</v>
      </c>
      <c r="N66" s="78">
        <v>1.1000000000000001E-3</v>
      </c>
    </row>
    <row r="67" spans="2:14">
      <c r="B67" t="s">
        <v>2159</v>
      </c>
      <c r="C67" t="s">
        <v>2160</v>
      </c>
      <c r="D67" t="s">
        <v>1983</v>
      </c>
      <c r="E67" t="s">
        <v>2158</v>
      </c>
      <c r="F67" t="s">
        <v>2052</v>
      </c>
      <c r="G67" t="s">
        <v>106</v>
      </c>
      <c r="H67" s="77">
        <v>202.03</v>
      </c>
      <c r="I67" s="77">
        <v>77857</v>
      </c>
      <c r="J67" s="77">
        <v>0</v>
      </c>
      <c r="K67" s="77">
        <v>564.0580666006</v>
      </c>
      <c r="L67" s="78">
        <v>0</v>
      </c>
      <c r="M67" s="78">
        <v>5.3E-3</v>
      </c>
      <c r="N67" s="78">
        <v>8.9999999999999998E-4</v>
      </c>
    </row>
    <row r="68" spans="2:14">
      <c r="B68" t="s">
        <v>2161</v>
      </c>
      <c r="C68" t="s">
        <v>2162</v>
      </c>
      <c r="D68" t="s">
        <v>2137</v>
      </c>
      <c r="E68" t="s">
        <v>2163</v>
      </c>
      <c r="F68" t="s">
        <v>2052</v>
      </c>
      <c r="G68" t="s">
        <v>110</v>
      </c>
      <c r="H68" s="77">
        <v>15863.78</v>
      </c>
      <c r="I68" s="77">
        <v>20196.000000000065</v>
      </c>
      <c r="J68" s="77">
        <v>0</v>
      </c>
      <c r="K68" s="77">
        <v>12482.836508086601</v>
      </c>
      <c r="L68" s="78">
        <v>5.9999999999999995E-4</v>
      </c>
      <c r="M68" s="78">
        <v>0.11700000000000001</v>
      </c>
      <c r="N68" s="78">
        <v>1.89E-2</v>
      </c>
    </row>
    <row r="69" spans="2:14">
      <c r="B69" t="s">
        <v>2164</v>
      </c>
      <c r="C69" t="s">
        <v>2165</v>
      </c>
      <c r="D69" t="s">
        <v>2137</v>
      </c>
      <c r="E69" t="s">
        <v>2163</v>
      </c>
      <c r="F69" t="s">
        <v>2052</v>
      </c>
      <c r="G69" t="s">
        <v>110</v>
      </c>
      <c r="H69" s="77">
        <v>5527.37</v>
      </c>
      <c r="I69" s="77">
        <v>8947.0999999999822</v>
      </c>
      <c r="J69" s="77">
        <v>0</v>
      </c>
      <c r="K69" s="77">
        <v>1926.8241035321701</v>
      </c>
      <c r="L69" s="78">
        <v>1E-3</v>
      </c>
      <c r="M69" s="78">
        <v>1.8100000000000002E-2</v>
      </c>
      <c r="N69" s="78">
        <v>2.8999999999999998E-3</v>
      </c>
    </row>
    <row r="70" spans="2:14">
      <c r="B70" t="s">
        <v>2166</v>
      </c>
      <c r="C70" t="s">
        <v>2167</v>
      </c>
      <c r="D70" t="s">
        <v>2137</v>
      </c>
      <c r="E70" t="s">
        <v>2163</v>
      </c>
      <c r="F70" t="s">
        <v>2052</v>
      </c>
      <c r="G70" t="s">
        <v>110</v>
      </c>
      <c r="H70" s="77">
        <v>5911.7</v>
      </c>
      <c r="I70" s="77">
        <v>2128</v>
      </c>
      <c r="J70" s="77">
        <v>0</v>
      </c>
      <c r="K70" s="77">
        <v>490.14576269119999</v>
      </c>
      <c r="L70" s="78">
        <v>2.0000000000000001E-4</v>
      </c>
      <c r="M70" s="78">
        <v>4.5999999999999999E-3</v>
      </c>
      <c r="N70" s="78">
        <v>6.9999999999999999E-4</v>
      </c>
    </row>
    <row r="71" spans="2:14">
      <c r="B71" t="s">
        <v>2168</v>
      </c>
      <c r="C71" t="s">
        <v>2169</v>
      </c>
      <c r="D71" t="s">
        <v>2137</v>
      </c>
      <c r="E71" t="s">
        <v>2163</v>
      </c>
      <c r="F71" t="s">
        <v>2052</v>
      </c>
      <c r="G71" t="s">
        <v>110</v>
      </c>
      <c r="H71" s="77">
        <v>4306.04</v>
      </c>
      <c r="I71" s="77">
        <v>5423.6</v>
      </c>
      <c r="J71" s="77">
        <v>0</v>
      </c>
      <c r="K71" s="77">
        <v>909.92784215132804</v>
      </c>
      <c r="L71" s="78">
        <v>6.9999999999999999E-4</v>
      </c>
      <c r="M71" s="78">
        <v>8.5000000000000006E-3</v>
      </c>
      <c r="N71" s="78">
        <v>1.4E-3</v>
      </c>
    </row>
    <row r="72" spans="2:14">
      <c r="B72" t="s">
        <v>2170</v>
      </c>
      <c r="C72" t="s">
        <v>2171</v>
      </c>
      <c r="D72" t="s">
        <v>2110</v>
      </c>
      <c r="E72" t="s">
        <v>2111</v>
      </c>
      <c r="F72" t="s">
        <v>2052</v>
      </c>
      <c r="G72" t="s">
        <v>200</v>
      </c>
      <c r="H72" s="77">
        <v>24195.96</v>
      </c>
      <c r="I72" s="77">
        <v>209400</v>
      </c>
      <c r="J72" s="77">
        <v>0</v>
      </c>
      <c r="K72" s="77">
        <v>1368.5991825628801</v>
      </c>
      <c r="L72" s="78">
        <v>0</v>
      </c>
      <c r="M72" s="78">
        <v>1.2800000000000001E-2</v>
      </c>
      <c r="N72" s="78">
        <v>2.0999999999999999E-3</v>
      </c>
    </row>
    <row r="73" spans="2:14">
      <c r="B73" t="s">
        <v>2172</v>
      </c>
      <c r="C73" t="s">
        <v>2173</v>
      </c>
      <c r="D73" t="s">
        <v>1871</v>
      </c>
      <c r="E73" t="s">
        <v>2174</v>
      </c>
      <c r="F73" t="s">
        <v>2052</v>
      </c>
      <c r="G73" t="s">
        <v>106</v>
      </c>
      <c r="H73" s="77">
        <v>390.9</v>
      </c>
      <c r="I73" s="77">
        <v>31568</v>
      </c>
      <c r="J73" s="77">
        <v>0.66730999999999996</v>
      </c>
      <c r="K73" s="77">
        <v>443.17724283199999</v>
      </c>
      <c r="L73" s="78">
        <v>0</v>
      </c>
      <c r="M73" s="78">
        <v>4.1999999999999997E-3</v>
      </c>
      <c r="N73" s="78">
        <v>6.9999999999999999E-4</v>
      </c>
    </row>
    <row r="74" spans="2:14">
      <c r="B74" t="s">
        <v>2175</v>
      </c>
      <c r="C74" t="s">
        <v>2176</v>
      </c>
      <c r="D74" t="s">
        <v>1891</v>
      </c>
      <c r="E74" t="s">
        <v>2177</v>
      </c>
      <c r="F74" t="s">
        <v>2052</v>
      </c>
      <c r="G74" t="s">
        <v>106</v>
      </c>
      <c r="H74" s="77">
        <v>2204.06</v>
      </c>
      <c r="I74" s="77">
        <v>6720</v>
      </c>
      <c r="J74" s="77">
        <v>0</v>
      </c>
      <c r="K74" s="77">
        <v>531.13261555199995</v>
      </c>
      <c r="L74" s="78">
        <v>0</v>
      </c>
      <c r="M74" s="78">
        <v>5.0000000000000001E-3</v>
      </c>
      <c r="N74" s="78">
        <v>8.0000000000000004E-4</v>
      </c>
    </row>
    <row r="75" spans="2:14">
      <c r="B75" t="s">
        <v>2178</v>
      </c>
      <c r="C75" t="s">
        <v>2179</v>
      </c>
      <c r="D75" t="s">
        <v>1891</v>
      </c>
      <c r="E75" t="s">
        <v>2117</v>
      </c>
      <c r="F75" t="s">
        <v>2052</v>
      </c>
      <c r="G75" t="s">
        <v>106</v>
      </c>
      <c r="H75" s="77">
        <v>5382.56</v>
      </c>
      <c r="I75" s="77">
        <v>14888</v>
      </c>
      <c r="J75" s="77">
        <v>0</v>
      </c>
      <c r="K75" s="77">
        <v>2873.6609406207999</v>
      </c>
      <c r="L75" s="78">
        <v>0</v>
      </c>
      <c r="M75" s="78">
        <v>2.69E-2</v>
      </c>
      <c r="N75" s="78">
        <v>4.4000000000000003E-3</v>
      </c>
    </row>
    <row r="76" spans="2:14">
      <c r="B76" t="s">
        <v>2180</v>
      </c>
      <c r="C76" t="s">
        <v>2181</v>
      </c>
      <c r="D76" t="s">
        <v>1891</v>
      </c>
      <c r="E76" t="s">
        <v>2117</v>
      </c>
      <c r="F76" t="s">
        <v>2052</v>
      </c>
      <c r="G76" t="s">
        <v>106</v>
      </c>
      <c r="H76" s="77">
        <v>2926.97</v>
      </c>
      <c r="I76" s="77">
        <v>14565</v>
      </c>
      <c r="J76" s="77">
        <v>0</v>
      </c>
      <c r="K76" s="77">
        <v>1528.759065273</v>
      </c>
      <c r="L76" s="78">
        <v>0</v>
      </c>
      <c r="M76" s="78">
        <v>1.43E-2</v>
      </c>
      <c r="N76" s="78">
        <v>2.3E-3</v>
      </c>
    </row>
    <row r="77" spans="2:14">
      <c r="B77" t="s">
        <v>2182</v>
      </c>
      <c r="C77" t="s">
        <v>2183</v>
      </c>
      <c r="D77" t="s">
        <v>1891</v>
      </c>
      <c r="E77" t="s">
        <v>2117</v>
      </c>
      <c r="F77" t="s">
        <v>2052</v>
      </c>
      <c r="G77" t="s">
        <v>106</v>
      </c>
      <c r="H77" s="77">
        <v>2639.2</v>
      </c>
      <c r="I77" s="77">
        <v>8226</v>
      </c>
      <c r="J77" s="77">
        <v>0</v>
      </c>
      <c r="K77" s="77">
        <v>778.52272291199995</v>
      </c>
      <c r="L77" s="78">
        <v>0</v>
      </c>
      <c r="M77" s="78">
        <v>7.3000000000000001E-3</v>
      </c>
      <c r="N77" s="78">
        <v>1.1999999999999999E-3</v>
      </c>
    </row>
    <row r="78" spans="2:14">
      <c r="B78" t="s">
        <v>2184</v>
      </c>
      <c r="C78" t="s">
        <v>2185</v>
      </c>
      <c r="D78" t="s">
        <v>1891</v>
      </c>
      <c r="E78" t="s">
        <v>2117</v>
      </c>
      <c r="F78" t="s">
        <v>2052</v>
      </c>
      <c r="G78" t="s">
        <v>106</v>
      </c>
      <c r="H78" s="77">
        <v>19139.34</v>
      </c>
      <c r="I78" s="77">
        <v>3180</v>
      </c>
      <c r="J78" s="77">
        <v>0</v>
      </c>
      <c r="K78" s="77">
        <v>2182.550809032</v>
      </c>
      <c r="L78" s="78">
        <v>0</v>
      </c>
      <c r="M78" s="78">
        <v>2.0500000000000001E-2</v>
      </c>
      <c r="N78" s="78">
        <v>3.3E-3</v>
      </c>
    </row>
    <row r="79" spans="2:14">
      <c r="B79" t="s">
        <v>2186</v>
      </c>
      <c r="C79" t="s">
        <v>2187</v>
      </c>
      <c r="D79" t="s">
        <v>1891</v>
      </c>
      <c r="E79" t="s">
        <v>2117</v>
      </c>
      <c r="F79" t="s">
        <v>2052</v>
      </c>
      <c r="G79" t="s">
        <v>106</v>
      </c>
      <c r="H79" s="77">
        <v>1739.14</v>
      </c>
      <c r="I79" s="77">
        <v>12809</v>
      </c>
      <c r="J79" s="77">
        <v>0</v>
      </c>
      <c r="K79" s="77">
        <v>798.84046316360002</v>
      </c>
      <c r="L79" s="78">
        <v>0</v>
      </c>
      <c r="M79" s="78">
        <v>7.4999999999999997E-3</v>
      </c>
      <c r="N79" s="78">
        <v>1.1999999999999999E-3</v>
      </c>
    </row>
    <row r="80" spans="2:14">
      <c r="B80" t="s">
        <v>2188</v>
      </c>
      <c r="C80" t="s">
        <v>2189</v>
      </c>
      <c r="D80" t="s">
        <v>1891</v>
      </c>
      <c r="E80" t="s">
        <v>2117</v>
      </c>
      <c r="F80" t="s">
        <v>2052</v>
      </c>
      <c r="G80" t="s">
        <v>106</v>
      </c>
      <c r="H80" s="77">
        <v>5337.96</v>
      </c>
      <c r="I80" s="77">
        <v>9986</v>
      </c>
      <c r="J80" s="77">
        <v>0</v>
      </c>
      <c r="K80" s="77">
        <v>1911.5125865616001</v>
      </c>
      <c r="L80" s="78">
        <v>0</v>
      </c>
      <c r="M80" s="78">
        <v>1.7899999999999999E-2</v>
      </c>
      <c r="N80" s="78">
        <v>2.8999999999999998E-3</v>
      </c>
    </row>
    <row r="81" spans="2:14">
      <c r="B81" t="s">
        <v>2190</v>
      </c>
      <c r="C81" t="s">
        <v>2191</v>
      </c>
      <c r="D81" t="s">
        <v>1891</v>
      </c>
      <c r="E81" t="s">
        <v>2117</v>
      </c>
      <c r="F81" t="s">
        <v>2052</v>
      </c>
      <c r="G81" t="s">
        <v>106</v>
      </c>
      <c r="H81" s="77">
        <v>5820.09</v>
      </c>
      <c r="I81" s="77">
        <v>5242</v>
      </c>
      <c r="J81" s="77">
        <v>0</v>
      </c>
      <c r="K81" s="77">
        <v>1094.0495764308</v>
      </c>
      <c r="L81" s="78">
        <v>1E-4</v>
      </c>
      <c r="M81" s="78">
        <v>1.03E-2</v>
      </c>
      <c r="N81" s="78">
        <v>1.6999999999999999E-3</v>
      </c>
    </row>
    <row r="82" spans="2:14">
      <c r="B82" t="s">
        <v>2192</v>
      </c>
      <c r="C82" t="s">
        <v>2193</v>
      </c>
      <c r="D82" t="s">
        <v>123</v>
      </c>
      <c r="E82" t="s">
        <v>2117</v>
      </c>
      <c r="F82" t="s">
        <v>2052</v>
      </c>
      <c r="G82" t="s">
        <v>110</v>
      </c>
      <c r="H82" s="77">
        <v>1074.75</v>
      </c>
      <c r="I82" s="77">
        <v>22630</v>
      </c>
      <c r="J82" s="77">
        <v>0</v>
      </c>
      <c r="K82" s="77">
        <v>947.61788698500004</v>
      </c>
      <c r="L82" s="78">
        <v>5.9999999999999995E-4</v>
      </c>
      <c r="M82" s="78">
        <v>8.8999999999999999E-3</v>
      </c>
      <c r="N82" s="78">
        <v>1.4E-3</v>
      </c>
    </row>
    <row r="83" spans="2:14">
      <c r="B83" t="s">
        <v>2194</v>
      </c>
      <c r="C83" t="s">
        <v>2195</v>
      </c>
      <c r="D83" t="s">
        <v>1891</v>
      </c>
      <c r="E83" t="s">
        <v>2117</v>
      </c>
      <c r="F83" t="s">
        <v>2052</v>
      </c>
      <c r="G83" t="s">
        <v>106</v>
      </c>
      <c r="H83" s="77">
        <v>3979.67</v>
      </c>
      <c r="I83" s="77">
        <v>7467</v>
      </c>
      <c r="J83" s="77">
        <v>0</v>
      </c>
      <c r="K83" s="77">
        <v>1065.6227846154</v>
      </c>
      <c r="L83" s="78">
        <v>0</v>
      </c>
      <c r="M83" s="78">
        <v>0.01</v>
      </c>
      <c r="N83" s="78">
        <v>1.6000000000000001E-3</v>
      </c>
    </row>
    <row r="84" spans="2:14">
      <c r="B84" t="s">
        <v>2196</v>
      </c>
      <c r="C84" t="s">
        <v>2197</v>
      </c>
      <c r="D84" t="s">
        <v>107</v>
      </c>
      <c r="E84" t="s">
        <v>2198</v>
      </c>
      <c r="F84" t="s">
        <v>2052</v>
      </c>
      <c r="G84" t="s">
        <v>120</v>
      </c>
      <c r="H84" s="77">
        <v>12543.74</v>
      </c>
      <c r="I84" s="77">
        <v>8905</v>
      </c>
      <c r="J84" s="77">
        <v>0</v>
      </c>
      <c r="K84" s="77">
        <v>2682.5236428705002</v>
      </c>
      <c r="L84" s="78">
        <v>1E-4</v>
      </c>
      <c r="M84" s="78">
        <v>2.5100000000000001E-2</v>
      </c>
      <c r="N84" s="78">
        <v>4.1000000000000003E-3</v>
      </c>
    </row>
    <row r="85" spans="2:14">
      <c r="B85" s="79" t="s">
        <v>2199</v>
      </c>
      <c r="D85" s="16"/>
      <c r="E85" s="16"/>
      <c r="F85" s="16"/>
      <c r="G85" s="16"/>
      <c r="H85" s="81">
        <v>9712.39</v>
      </c>
      <c r="J85" s="81">
        <v>0</v>
      </c>
      <c r="K85" s="81">
        <v>1559.6263197878</v>
      </c>
      <c r="M85" s="80">
        <v>1.46E-2</v>
      </c>
      <c r="N85" s="80">
        <v>2.3999999999999998E-3</v>
      </c>
    </row>
    <row r="86" spans="2:14">
      <c r="B86" t="s">
        <v>2200</v>
      </c>
      <c r="C86" t="s">
        <v>2201</v>
      </c>
      <c r="D86" t="s">
        <v>1983</v>
      </c>
      <c r="E86" t="s">
        <v>2098</v>
      </c>
      <c r="F86" t="s">
        <v>2082</v>
      </c>
      <c r="G86" t="s">
        <v>106</v>
      </c>
      <c r="H86" s="77">
        <v>2607.23</v>
      </c>
      <c r="I86" s="77">
        <v>9089</v>
      </c>
      <c r="J86" s="77">
        <v>0</v>
      </c>
      <c r="K86" s="77">
        <v>849.77848903419999</v>
      </c>
      <c r="L86" s="78">
        <v>1E-4</v>
      </c>
      <c r="M86" s="78">
        <v>8.0000000000000002E-3</v>
      </c>
      <c r="N86" s="78">
        <v>1.2999999999999999E-3</v>
      </c>
    </row>
    <row r="87" spans="2:14">
      <c r="B87" t="s">
        <v>2202</v>
      </c>
      <c r="C87" t="s">
        <v>2203</v>
      </c>
      <c r="D87" t="s">
        <v>1891</v>
      </c>
      <c r="E87" t="s">
        <v>2204</v>
      </c>
      <c r="F87" t="s">
        <v>2082</v>
      </c>
      <c r="G87" t="s">
        <v>106</v>
      </c>
      <c r="H87" s="77">
        <v>7105.16</v>
      </c>
      <c r="I87" s="77">
        <v>2786</v>
      </c>
      <c r="J87" s="77">
        <v>0</v>
      </c>
      <c r="K87" s="77">
        <v>709.84783075359996</v>
      </c>
      <c r="L87" s="78">
        <v>1E-4</v>
      </c>
      <c r="M87" s="78">
        <v>6.7000000000000002E-3</v>
      </c>
      <c r="N87" s="78">
        <v>1.1000000000000001E-3</v>
      </c>
    </row>
    <row r="88" spans="2:14">
      <c r="B88" s="79" t="s">
        <v>1074</v>
      </c>
      <c r="D88" s="16"/>
      <c r="E88" s="16"/>
      <c r="F88" s="16"/>
      <c r="G88" s="16"/>
      <c r="H88" s="81">
        <v>0</v>
      </c>
      <c r="J88" s="81">
        <v>0</v>
      </c>
      <c r="K88" s="81">
        <v>0</v>
      </c>
      <c r="M88" s="80">
        <v>0</v>
      </c>
      <c r="N88" s="80">
        <v>0</v>
      </c>
    </row>
    <row r="89" spans="2:14">
      <c r="B89" t="s">
        <v>213</v>
      </c>
      <c r="C89" t="s">
        <v>213</v>
      </c>
      <c r="D89" s="16"/>
      <c r="E89" s="16"/>
      <c r="F89" t="s">
        <v>213</v>
      </c>
      <c r="G89" t="s">
        <v>213</v>
      </c>
      <c r="H89" s="77">
        <v>0</v>
      </c>
      <c r="I89" s="77">
        <v>0</v>
      </c>
      <c r="K89" s="77">
        <v>0</v>
      </c>
      <c r="L89" s="78">
        <v>0</v>
      </c>
      <c r="M89" s="78">
        <v>0</v>
      </c>
      <c r="N89" s="78">
        <v>0</v>
      </c>
    </row>
    <row r="90" spans="2:14">
      <c r="B90" s="79" t="s">
        <v>2094</v>
      </c>
      <c r="D90" s="16"/>
      <c r="E90" s="16"/>
      <c r="F90" s="16"/>
      <c r="G90" s="16"/>
      <c r="H90" s="81">
        <v>0</v>
      </c>
      <c r="J90" s="81">
        <v>0</v>
      </c>
      <c r="K90" s="81">
        <v>0</v>
      </c>
      <c r="M90" s="80">
        <v>0</v>
      </c>
      <c r="N90" s="80">
        <v>0</v>
      </c>
    </row>
    <row r="91" spans="2:14">
      <c r="B91" t="s">
        <v>213</v>
      </c>
      <c r="C91" t="s">
        <v>213</v>
      </c>
      <c r="D91" s="16"/>
      <c r="E91" s="16"/>
      <c r="F91" t="s">
        <v>213</v>
      </c>
      <c r="G91" t="s">
        <v>213</v>
      </c>
      <c r="H91" s="77">
        <v>0</v>
      </c>
      <c r="I91" s="77">
        <v>0</v>
      </c>
      <c r="K91" s="77">
        <v>0</v>
      </c>
      <c r="L91" s="78">
        <v>0</v>
      </c>
      <c r="M91" s="78">
        <v>0</v>
      </c>
      <c r="N91" s="78">
        <v>0</v>
      </c>
    </row>
    <row r="92" spans="2:14">
      <c r="B92" t="s">
        <v>232</v>
      </c>
      <c r="D92" s="16"/>
      <c r="E92" s="16"/>
      <c r="F92" s="16"/>
      <c r="G92" s="16"/>
    </row>
    <row r="93" spans="2:14">
      <c r="B93" t="s">
        <v>355</v>
      </c>
      <c r="D93" s="16"/>
      <c r="E93" s="16"/>
      <c r="F93" s="16"/>
      <c r="G93" s="16"/>
    </row>
    <row r="94" spans="2:14">
      <c r="B94" t="s">
        <v>356</v>
      </c>
      <c r="D94" s="16"/>
      <c r="E94" s="16"/>
      <c r="F94" s="16"/>
      <c r="G94" s="16"/>
    </row>
    <row r="95" spans="2:14">
      <c r="B95" t="s">
        <v>357</v>
      </c>
      <c r="D95" s="16"/>
      <c r="E95" s="16"/>
      <c r="F95" s="16"/>
      <c r="G95" s="16"/>
    </row>
    <row r="96" spans="2:14">
      <c r="B96" t="s">
        <v>358</v>
      </c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J5:N7 A5:I1048576 O5:XFD1048576 C1:C4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 s="1" customFormat="1">
      <c r="B1" s="2" t="s">
        <v>0</v>
      </c>
      <c r="C1" s="82">
        <v>45016</v>
      </c>
    </row>
    <row r="2" spans="2:65" s="1" customFormat="1">
      <c r="B2" s="2" t="s">
        <v>1</v>
      </c>
      <c r="C2" s="12" t="s">
        <v>3917</v>
      </c>
    </row>
    <row r="3" spans="2:65" s="1" customFormat="1">
      <c r="B3" s="2" t="s">
        <v>2</v>
      </c>
      <c r="C3" s="26" t="s">
        <v>3918</v>
      </c>
    </row>
    <row r="4" spans="2:65" s="1" customFormat="1">
      <c r="B4" s="2" t="s">
        <v>3</v>
      </c>
      <c r="C4" s="83" t="s">
        <v>197</v>
      </c>
    </row>
    <row r="6" spans="2:65" ht="26.25" customHeight="1">
      <c r="B6" s="105" t="s">
        <v>68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7"/>
    </row>
    <row r="7" spans="2:65" ht="26.25" customHeight="1">
      <c r="B7" s="105" t="s">
        <v>93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106441.32</v>
      </c>
      <c r="K11" s="7"/>
      <c r="L11" s="75">
        <v>11409.732665473681</v>
      </c>
      <c r="M11" s="7"/>
      <c r="N11" s="76">
        <v>1</v>
      </c>
      <c r="O11" s="76">
        <v>1.7299999999999999E-2</v>
      </c>
      <c r="P11" s="35"/>
      <c r="BG11" s="16"/>
      <c r="BH11" s="19"/>
      <c r="BI11" s="16"/>
      <c r="BM11" s="16"/>
    </row>
    <row r="12" spans="2:65">
      <c r="B12" s="79" t="s">
        <v>204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2205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213</v>
      </c>
      <c r="C14" t="s">
        <v>213</v>
      </c>
      <c r="D14" s="16"/>
      <c r="E14" s="16"/>
      <c r="F14" t="s">
        <v>213</v>
      </c>
      <c r="G14" t="s">
        <v>213</v>
      </c>
      <c r="I14" t="s">
        <v>213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2206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213</v>
      </c>
      <c r="C16" t="s">
        <v>213</v>
      </c>
      <c r="D16" s="16"/>
      <c r="E16" s="16"/>
      <c r="F16" t="s">
        <v>213</v>
      </c>
      <c r="G16" t="s">
        <v>213</v>
      </c>
      <c r="I16" t="s">
        <v>213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213</v>
      </c>
      <c r="C18" t="s">
        <v>213</v>
      </c>
      <c r="D18" s="16"/>
      <c r="E18" s="16"/>
      <c r="F18" t="s">
        <v>213</v>
      </c>
      <c r="G18" t="s">
        <v>213</v>
      </c>
      <c r="I18" t="s">
        <v>213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1074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213</v>
      </c>
      <c r="C20" t="s">
        <v>213</v>
      </c>
      <c r="D20" s="16"/>
      <c r="E20" s="16"/>
      <c r="F20" t="s">
        <v>213</v>
      </c>
      <c r="G20" t="s">
        <v>213</v>
      </c>
      <c r="I20" t="s">
        <v>213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230</v>
      </c>
      <c r="C21" s="16"/>
      <c r="D21" s="16"/>
      <c r="E21" s="16"/>
      <c r="J21" s="81">
        <v>106441.32</v>
      </c>
      <c r="L21" s="81">
        <v>11409.732665473681</v>
      </c>
      <c r="N21" s="80">
        <v>1</v>
      </c>
      <c r="O21" s="80">
        <v>1.7299999999999999E-2</v>
      </c>
    </row>
    <row r="22" spans="2:15">
      <c r="B22" s="79" t="s">
        <v>2205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213</v>
      </c>
      <c r="C23" t="s">
        <v>213</v>
      </c>
      <c r="D23" s="16"/>
      <c r="E23" s="16"/>
      <c r="F23" t="s">
        <v>213</v>
      </c>
      <c r="G23" t="s">
        <v>213</v>
      </c>
      <c r="I23" t="s">
        <v>213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2206</v>
      </c>
      <c r="C24" s="16"/>
      <c r="D24" s="16"/>
      <c r="E24" s="16"/>
      <c r="J24" s="81">
        <v>48122.95</v>
      </c>
      <c r="L24" s="81">
        <v>3374.43855472009</v>
      </c>
      <c r="N24" s="80">
        <v>0.29580000000000001</v>
      </c>
      <c r="O24" s="80">
        <v>5.1000000000000004E-3</v>
      </c>
    </row>
    <row r="25" spans="2:15">
      <c r="B25" t="s">
        <v>2207</v>
      </c>
      <c r="C25" t="s">
        <v>2208</v>
      </c>
      <c r="D25" t="s">
        <v>123</v>
      </c>
      <c r="E25" t="s">
        <v>2120</v>
      </c>
      <c r="F25" t="s">
        <v>2082</v>
      </c>
      <c r="G25" t="s">
        <v>539</v>
      </c>
      <c r="H25" t="s">
        <v>216</v>
      </c>
      <c r="I25" t="s">
        <v>106</v>
      </c>
      <c r="J25" s="77">
        <v>14.81</v>
      </c>
      <c r="K25" s="77">
        <v>1015461</v>
      </c>
      <c r="L25" s="77">
        <v>539.29772992259996</v>
      </c>
      <c r="M25" s="78">
        <v>0</v>
      </c>
      <c r="N25" s="78">
        <v>4.7300000000000002E-2</v>
      </c>
      <c r="O25" s="78">
        <v>8.0000000000000004E-4</v>
      </c>
    </row>
    <row r="26" spans="2:15">
      <c r="B26" t="s">
        <v>2209</v>
      </c>
      <c r="C26" t="s">
        <v>2210</v>
      </c>
      <c r="D26" t="s">
        <v>123</v>
      </c>
      <c r="E26" t="s">
        <v>2211</v>
      </c>
      <c r="F26" t="s">
        <v>2082</v>
      </c>
      <c r="G26" t="s">
        <v>2212</v>
      </c>
      <c r="H26" t="s">
        <v>352</v>
      </c>
      <c r="I26" t="s">
        <v>106</v>
      </c>
      <c r="J26" s="77">
        <v>205.61</v>
      </c>
      <c r="K26" s="77">
        <v>113351</v>
      </c>
      <c r="L26" s="77">
        <v>835.75671408460005</v>
      </c>
      <c r="M26" s="78">
        <v>0</v>
      </c>
      <c r="N26" s="78">
        <v>7.3200000000000001E-2</v>
      </c>
      <c r="O26" s="78">
        <v>1.2999999999999999E-3</v>
      </c>
    </row>
    <row r="27" spans="2:15">
      <c r="B27" t="s">
        <v>2213</v>
      </c>
      <c r="C27" t="s">
        <v>2214</v>
      </c>
      <c r="D27" t="s">
        <v>123</v>
      </c>
      <c r="E27" t="s">
        <v>2215</v>
      </c>
      <c r="F27" t="s">
        <v>2082</v>
      </c>
      <c r="G27" t="s">
        <v>1078</v>
      </c>
      <c r="H27" t="s">
        <v>216</v>
      </c>
      <c r="I27" t="s">
        <v>110</v>
      </c>
      <c r="J27" s="77">
        <v>87.22</v>
      </c>
      <c r="K27" s="77">
        <v>101083</v>
      </c>
      <c r="L27" s="77">
        <v>343.50688568812001</v>
      </c>
      <c r="M27" s="78">
        <v>2.46E-2</v>
      </c>
      <c r="N27" s="78">
        <v>3.0099999999999998E-2</v>
      </c>
      <c r="O27" s="78">
        <v>5.0000000000000001E-4</v>
      </c>
    </row>
    <row r="28" spans="2:15">
      <c r="B28" t="s">
        <v>2216</v>
      </c>
      <c r="C28" t="s">
        <v>2217</v>
      </c>
      <c r="D28" t="s">
        <v>123</v>
      </c>
      <c r="E28" t="s">
        <v>2111</v>
      </c>
      <c r="F28" t="s">
        <v>2082</v>
      </c>
      <c r="G28" t="s">
        <v>1078</v>
      </c>
      <c r="H28" t="s">
        <v>151</v>
      </c>
      <c r="I28" t="s">
        <v>106</v>
      </c>
      <c r="J28" s="77">
        <v>540.48</v>
      </c>
      <c r="K28" s="77">
        <v>33766</v>
      </c>
      <c r="L28" s="77">
        <v>654.43953780480001</v>
      </c>
      <c r="M28" s="78">
        <v>0</v>
      </c>
      <c r="N28" s="78">
        <v>5.74E-2</v>
      </c>
      <c r="O28" s="78">
        <v>1E-3</v>
      </c>
    </row>
    <row r="29" spans="2:15">
      <c r="B29" t="s">
        <v>2218</v>
      </c>
      <c r="C29" t="s">
        <v>2219</v>
      </c>
      <c r="D29" t="s">
        <v>123</v>
      </c>
      <c r="E29" t="s">
        <v>2215</v>
      </c>
      <c r="F29" t="s">
        <v>2082</v>
      </c>
      <c r="G29" t="s">
        <v>213</v>
      </c>
      <c r="H29" t="s">
        <v>214</v>
      </c>
      <c r="I29" t="s">
        <v>110</v>
      </c>
      <c r="J29" s="77">
        <v>83.84</v>
      </c>
      <c r="K29" s="77">
        <v>220567</v>
      </c>
      <c r="L29" s="77">
        <v>720.49844510336004</v>
      </c>
      <c r="M29" s="78">
        <v>0</v>
      </c>
      <c r="N29" s="78">
        <v>6.3100000000000003E-2</v>
      </c>
      <c r="O29" s="78">
        <v>1.1000000000000001E-3</v>
      </c>
    </row>
    <row r="30" spans="2:15">
      <c r="B30" t="s">
        <v>2220</v>
      </c>
      <c r="C30" t="s">
        <v>2221</v>
      </c>
      <c r="D30" t="s">
        <v>1983</v>
      </c>
      <c r="E30" t="s">
        <v>2222</v>
      </c>
      <c r="F30" t="s">
        <v>2082</v>
      </c>
      <c r="G30" t="s">
        <v>213</v>
      </c>
      <c r="H30" t="s">
        <v>214</v>
      </c>
      <c r="I30" t="s">
        <v>113</v>
      </c>
      <c r="J30" s="77">
        <v>47190.99</v>
      </c>
      <c r="K30" s="77">
        <v>134.5</v>
      </c>
      <c r="L30" s="77">
        <v>280.93924211660999</v>
      </c>
      <c r="M30" s="78">
        <v>0</v>
      </c>
      <c r="N30" s="78">
        <v>2.46E-2</v>
      </c>
      <c r="O30" s="78">
        <v>4.0000000000000002E-4</v>
      </c>
    </row>
    <row r="31" spans="2:15">
      <c r="B31" s="79" t="s">
        <v>92</v>
      </c>
      <c r="C31" s="16"/>
      <c r="D31" s="16"/>
      <c r="E31" s="16"/>
      <c r="J31" s="81">
        <v>58318.37</v>
      </c>
      <c r="L31" s="81">
        <v>8035.2941107535898</v>
      </c>
      <c r="N31" s="80">
        <v>0.70420000000000005</v>
      </c>
      <c r="O31" s="80">
        <v>1.2200000000000001E-2</v>
      </c>
    </row>
    <row r="32" spans="2:15">
      <c r="B32" t="s">
        <v>2223</v>
      </c>
      <c r="C32" t="s">
        <v>2224</v>
      </c>
      <c r="D32" t="s">
        <v>123</v>
      </c>
      <c r="E32" t="s">
        <v>2198</v>
      </c>
      <c r="F32" t="s">
        <v>2052</v>
      </c>
      <c r="G32" t="s">
        <v>2225</v>
      </c>
      <c r="H32" t="s">
        <v>216</v>
      </c>
      <c r="I32" t="s">
        <v>106</v>
      </c>
      <c r="J32" s="77">
        <v>9556.44</v>
      </c>
      <c r="K32" s="77">
        <v>12089.559999999989</v>
      </c>
      <c r="L32" s="77">
        <v>4143.0189299230997</v>
      </c>
      <c r="M32" s="78">
        <v>0</v>
      </c>
      <c r="N32" s="78">
        <v>0.36309999999999998</v>
      </c>
      <c r="O32" s="78">
        <v>6.3E-3</v>
      </c>
    </row>
    <row r="33" spans="2:15">
      <c r="B33" t="s">
        <v>2226</v>
      </c>
      <c r="C33" t="s">
        <v>2227</v>
      </c>
      <c r="D33" t="s">
        <v>123</v>
      </c>
      <c r="E33" t="s">
        <v>2098</v>
      </c>
      <c r="F33" t="s">
        <v>2052</v>
      </c>
      <c r="G33" t="s">
        <v>213</v>
      </c>
      <c r="H33" t="s">
        <v>214</v>
      </c>
      <c r="I33" t="s">
        <v>106</v>
      </c>
      <c r="J33" s="77">
        <v>46787.07</v>
      </c>
      <c r="K33" s="77">
        <v>1469.4</v>
      </c>
      <c r="L33" s="77">
        <v>2465.3362947958799</v>
      </c>
      <c r="M33" s="78">
        <v>0</v>
      </c>
      <c r="N33" s="78">
        <v>0.21609999999999999</v>
      </c>
      <c r="O33" s="78">
        <v>3.7000000000000002E-3</v>
      </c>
    </row>
    <row r="34" spans="2:15">
      <c r="B34" t="s">
        <v>2228</v>
      </c>
      <c r="C34" t="s">
        <v>2229</v>
      </c>
      <c r="D34" t="s">
        <v>123</v>
      </c>
      <c r="E34" t="s">
        <v>2230</v>
      </c>
      <c r="F34" t="s">
        <v>2052</v>
      </c>
      <c r="G34" t="s">
        <v>213</v>
      </c>
      <c r="H34" t="s">
        <v>214</v>
      </c>
      <c r="I34" t="s">
        <v>113</v>
      </c>
      <c r="J34" s="77">
        <v>1974.86</v>
      </c>
      <c r="K34" s="77">
        <v>16324.430000000028</v>
      </c>
      <c r="L34" s="77">
        <v>1426.9388860346101</v>
      </c>
      <c r="M34" s="78">
        <v>0</v>
      </c>
      <c r="N34" s="78">
        <v>0.12509999999999999</v>
      </c>
      <c r="O34" s="78">
        <v>2.2000000000000001E-3</v>
      </c>
    </row>
    <row r="35" spans="2:15">
      <c r="B35" s="79" t="s">
        <v>1074</v>
      </c>
      <c r="C35" s="16"/>
      <c r="D35" s="16"/>
      <c r="E35" s="16"/>
      <c r="J35" s="81">
        <v>0</v>
      </c>
      <c r="L35" s="81">
        <v>0</v>
      </c>
      <c r="N35" s="80">
        <v>0</v>
      </c>
      <c r="O35" s="80">
        <v>0</v>
      </c>
    </row>
    <row r="36" spans="2:15">
      <c r="B36" t="s">
        <v>213</v>
      </c>
      <c r="C36" t="s">
        <v>213</v>
      </c>
      <c r="D36" s="16"/>
      <c r="E36" s="16"/>
      <c r="F36" t="s">
        <v>213</v>
      </c>
      <c r="G36" t="s">
        <v>213</v>
      </c>
      <c r="I36" t="s">
        <v>213</v>
      </c>
      <c r="J36" s="77">
        <v>0</v>
      </c>
      <c r="K36" s="77">
        <v>0</v>
      </c>
      <c r="L36" s="77">
        <v>0</v>
      </c>
      <c r="M36" s="78">
        <v>0</v>
      </c>
      <c r="N36" s="78">
        <v>0</v>
      </c>
      <c r="O36" s="78">
        <v>0</v>
      </c>
    </row>
    <row r="37" spans="2:15">
      <c r="B37" t="s">
        <v>232</v>
      </c>
      <c r="C37" s="16"/>
      <c r="D37" s="16"/>
      <c r="E37" s="16"/>
    </row>
    <row r="38" spans="2:15">
      <c r="B38" t="s">
        <v>355</v>
      </c>
      <c r="C38" s="16"/>
      <c r="D38" s="16"/>
      <c r="E38" s="16"/>
    </row>
    <row r="39" spans="2:15">
      <c r="B39" t="s">
        <v>356</v>
      </c>
      <c r="C39" s="16"/>
      <c r="D39" s="16"/>
      <c r="E39" s="16"/>
    </row>
    <row r="40" spans="2:15">
      <c r="B40" t="s">
        <v>357</v>
      </c>
      <c r="C40" s="16"/>
      <c r="D40" s="16"/>
      <c r="E40" s="16"/>
    </row>
    <row r="41" spans="2:15"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5:XFD1048576 C1:C4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 s="1" customFormat="1">
      <c r="B1" s="2" t="s">
        <v>0</v>
      </c>
      <c r="C1" s="82">
        <v>45016</v>
      </c>
    </row>
    <row r="2" spans="2:60" s="1" customFormat="1">
      <c r="B2" s="2" t="s">
        <v>1</v>
      </c>
      <c r="C2" s="12" t="s">
        <v>3917</v>
      </c>
    </row>
    <row r="3" spans="2:60" s="1" customFormat="1">
      <c r="B3" s="2" t="s">
        <v>2</v>
      </c>
      <c r="C3" s="26" t="s">
        <v>3918</v>
      </c>
    </row>
    <row r="4" spans="2:60" s="1" customFormat="1">
      <c r="B4" s="2" t="s">
        <v>3</v>
      </c>
      <c r="C4" s="83" t="s">
        <v>197</v>
      </c>
    </row>
    <row r="6" spans="2:60" ht="26.25" customHeight="1">
      <c r="B6" s="105" t="s">
        <v>68</v>
      </c>
      <c r="C6" s="106"/>
      <c r="D6" s="106"/>
      <c r="E6" s="106"/>
      <c r="F6" s="106"/>
      <c r="G6" s="106"/>
      <c r="H6" s="106"/>
      <c r="I6" s="106"/>
      <c r="J6" s="106"/>
      <c r="K6" s="106"/>
      <c r="L6" s="107"/>
    </row>
    <row r="7" spans="2:60" ht="26.25" customHeight="1">
      <c r="B7" s="105" t="s">
        <v>95</v>
      </c>
      <c r="C7" s="106"/>
      <c r="D7" s="106"/>
      <c r="E7" s="106"/>
      <c r="F7" s="106"/>
      <c r="G7" s="106"/>
      <c r="H7" s="106"/>
      <c r="I7" s="106"/>
      <c r="J7" s="106"/>
      <c r="K7" s="106"/>
      <c r="L7" s="10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29138.65</v>
      </c>
      <c r="H11" s="7"/>
      <c r="I11" s="75">
        <v>23.402051277664</v>
      </c>
      <c r="J11" s="25"/>
      <c r="K11" s="76">
        <v>1</v>
      </c>
      <c r="L11" s="76">
        <v>0</v>
      </c>
      <c r="BC11" s="16"/>
      <c r="BD11" s="19"/>
      <c r="BE11" s="16"/>
      <c r="BG11" s="16"/>
    </row>
    <row r="12" spans="2:60">
      <c r="B12" s="79" t="s">
        <v>204</v>
      </c>
      <c r="D12" s="16"/>
      <c r="E12" s="16"/>
      <c r="G12" s="81">
        <v>26781.91</v>
      </c>
      <c r="I12" s="81">
        <v>22.224684106750001</v>
      </c>
      <c r="K12" s="80">
        <v>0.94969999999999999</v>
      </c>
      <c r="L12" s="80">
        <v>0</v>
      </c>
    </row>
    <row r="13" spans="2:60">
      <c r="B13" s="79" t="s">
        <v>2231</v>
      </c>
      <c r="D13" s="16"/>
      <c r="E13" s="16"/>
      <c r="G13" s="81">
        <v>26781.91</v>
      </c>
      <c r="I13" s="81">
        <v>22.224684106750001</v>
      </c>
      <c r="K13" s="80">
        <v>0.94969999999999999</v>
      </c>
      <c r="L13" s="80">
        <v>0</v>
      </c>
    </row>
    <row r="14" spans="2:60">
      <c r="B14" t="s">
        <v>2232</v>
      </c>
      <c r="C14" t="s">
        <v>2233</v>
      </c>
      <c r="D14" t="s">
        <v>100</v>
      </c>
      <c r="E14" t="s">
        <v>123</v>
      </c>
      <c r="F14" t="s">
        <v>102</v>
      </c>
      <c r="G14" s="77">
        <v>1025.29</v>
      </c>
      <c r="H14" s="77">
        <v>1.399</v>
      </c>
      <c r="I14" s="77">
        <v>1.43438071E-2</v>
      </c>
      <c r="J14" s="78">
        <v>2.0000000000000001E-4</v>
      </c>
      <c r="K14" s="78">
        <v>5.9999999999999995E-4</v>
      </c>
      <c r="L14" s="78">
        <v>0</v>
      </c>
    </row>
    <row r="15" spans="2:60">
      <c r="B15" t="s">
        <v>2234</v>
      </c>
      <c r="C15" t="s">
        <v>2235</v>
      </c>
      <c r="D15" t="s">
        <v>100</v>
      </c>
      <c r="E15" t="s">
        <v>112</v>
      </c>
      <c r="F15" t="s">
        <v>102</v>
      </c>
      <c r="G15" s="77">
        <v>7612.03</v>
      </c>
      <c r="H15" s="77">
        <v>48.2</v>
      </c>
      <c r="I15" s="77">
        <v>3.6689984600000001</v>
      </c>
      <c r="J15" s="78">
        <v>5.9999999999999995E-4</v>
      </c>
      <c r="K15" s="78">
        <v>0.15679999999999999</v>
      </c>
      <c r="L15" s="78">
        <v>0</v>
      </c>
    </row>
    <row r="16" spans="2:60">
      <c r="B16" t="s">
        <v>2236</v>
      </c>
      <c r="C16" t="s">
        <v>2237</v>
      </c>
      <c r="D16" t="s">
        <v>100</v>
      </c>
      <c r="E16" t="s">
        <v>112</v>
      </c>
      <c r="F16" t="s">
        <v>102</v>
      </c>
      <c r="G16" s="77">
        <v>978.69</v>
      </c>
      <c r="H16" s="77">
        <v>1696</v>
      </c>
      <c r="I16" s="77">
        <v>16.598582400000002</v>
      </c>
      <c r="J16" s="78">
        <v>5.0000000000000001E-4</v>
      </c>
      <c r="K16" s="78">
        <v>0.70930000000000004</v>
      </c>
      <c r="L16" s="78">
        <v>0</v>
      </c>
    </row>
    <row r="17" spans="2:12">
      <c r="B17" t="s">
        <v>2238</v>
      </c>
      <c r="C17" t="s">
        <v>2239</v>
      </c>
      <c r="D17" t="s">
        <v>100</v>
      </c>
      <c r="E17" t="s">
        <v>757</v>
      </c>
      <c r="F17" t="s">
        <v>102</v>
      </c>
      <c r="G17" s="77">
        <v>4815.7700000000004</v>
      </c>
      <c r="H17" s="77">
        <v>17.0045</v>
      </c>
      <c r="I17" s="77">
        <v>0.81889760965000002</v>
      </c>
      <c r="J17" s="78">
        <v>0</v>
      </c>
      <c r="K17" s="78">
        <v>3.5000000000000003E-2</v>
      </c>
      <c r="L17" s="78">
        <v>0</v>
      </c>
    </row>
    <row r="18" spans="2:12">
      <c r="B18" t="s">
        <v>2240</v>
      </c>
      <c r="C18" t="s">
        <v>2241</v>
      </c>
      <c r="D18" t="s">
        <v>100</v>
      </c>
      <c r="E18" t="s">
        <v>129</v>
      </c>
      <c r="F18" t="s">
        <v>102</v>
      </c>
      <c r="G18" s="77">
        <v>12350.13</v>
      </c>
      <c r="H18" s="77">
        <v>9.1</v>
      </c>
      <c r="I18" s="77">
        <v>1.1238618300000001</v>
      </c>
      <c r="J18" s="78">
        <v>8.0000000000000004E-4</v>
      </c>
      <c r="K18" s="78">
        <v>4.8000000000000001E-2</v>
      </c>
      <c r="L18" s="78">
        <v>0</v>
      </c>
    </row>
    <row r="19" spans="2:12">
      <c r="B19" s="79" t="s">
        <v>230</v>
      </c>
      <c r="D19" s="16"/>
      <c r="E19" s="16"/>
      <c r="G19" s="81">
        <v>2356.7399999999998</v>
      </c>
      <c r="I19" s="81">
        <v>1.1773671709139999</v>
      </c>
      <c r="K19" s="80">
        <v>5.0299999999999997E-2</v>
      </c>
      <c r="L19" s="80">
        <v>0</v>
      </c>
    </row>
    <row r="20" spans="2:12">
      <c r="B20" s="79" t="s">
        <v>2242</v>
      </c>
      <c r="D20" s="16"/>
      <c r="E20" s="16"/>
      <c r="G20" s="81">
        <v>2356.7399999999998</v>
      </c>
      <c r="I20" s="81">
        <v>1.1773671709139999</v>
      </c>
      <c r="K20" s="80">
        <v>5.0299999999999997E-2</v>
      </c>
      <c r="L20" s="80">
        <v>0</v>
      </c>
    </row>
    <row r="21" spans="2:12">
      <c r="B21" t="s">
        <v>2243</v>
      </c>
      <c r="C21" t="s">
        <v>2244</v>
      </c>
      <c r="D21" t="s">
        <v>1871</v>
      </c>
      <c r="E21" t="s">
        <v>1117</v>
      </c>
      <c r="F21" t="s">
        <v>106</v>
      </c>
      <c r="G21" s="77">
        <v>1864.17</v>
      </c>
      <c r="H21" s="77">
        <v>14.97</v>
      </c>
      <c r="I21" s="77">
        <v>1.0007315689139999</v>
      </c>
      <c r="J21" s="78">
        <v>1E-4</v>
      </c>
      <c r="K21" s="78">
        <v>4.2799999999999998E-2</v>
      </c>
      <c r="L21" s="78">
        <v>0</v>
      </c>
    </row>
    <row r="22" spans="2:12">
      <c r="B22" t="s">
        <v>2245</v>
      </c>
      <c r="C22" t="s">
        <v>2246</v>
      </c>
      <c r="D22" t="s">
        <v>1871</v>
      </c>
      <c r="E22" t="s">
        <v>1289</v>
      </c>
      <c r="F22" t="s">
        <v>106</v>
      </c>
      <c r="G22" s="77">
        <v>492.57</v>
      </c>
      <c r="H22" s="77">
        <v>10</v>
      </c>
      <c r="I22" s="77">
        <v>0.176635602</v>
      </c>
      <c r="J22" s="78">
        <v>0</v>
      </c>
      <c r="K22" s="78">
        <v>7.4999999999999997E-3</v>
      </c>
      <c r="L22" s="78">
        <v>0</v>
      </c>
    </row>
    <row r="23" spans="2:12">
      <c r="B23" t="s">
        <v>232</v>
      </c>
      <c r="D23" s="16"/>
      <c r="E23" s="16"/>
    </row>
    <row r="24" spans="2:12">
      <c r="B24" t="s">
        <v>355</v>
      </c>
      <c r="D24" s="16"/>
      <c r="E24" s="16"/>
    </row>
    <row r="25" spans="2:12">
      <c r="B25" t="s">
        <v>356</v>
      </c>
      <c r="D25" s="16"/>
      <c r="E25" s="16"/>
    </row>
    <row r="26" spans="2:12">
      <c r="B26" t="s">
        <v>357</v>
      </c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 s="1" customFormat="1">
      <c r="B1" s="2" t="s">
        <v>0</v>
      </c>
      <c r="C1" s="82">
        <v>45016</v>
      </c>
    </row>
    <row r="2" spans="2:61" s="1" customFormat="1">
      <c r="B2" s="2" t="s">
        <v>1</v>
      </c>
      <c r="C2" s="12" t="s">
        <v>3917</v>
      </c>
    </row>
    <row r="3" spans="2:61" s="1" customFormat="1">
      <c r="B3" s="2" t="s">
        <v>2</v>
      </c>
      <c r="C3" s="26" t="s">
        <v>3918</v>
      </c>
    </row>
    <row r="4" spans="2:61" s="1" customFormat="1">
      <c r="B4" s="2" t="s">
        <v>3</v>
      </c>
      <c r="C4" s="83" t="s">
        <v>197</v>
      </c>
    </row>
    <row r="6" spans="2:61" ht="26.25" customHeight="1">
      <c r="B6" s="105" t="s">
        <v>68</v>
      </c>
      <c r="C6" s="106"/>
      <c r="D6" s="106"/>
      <c r="E6" s="106"/>
      <c r="F6" s="106"/>
      <c r="G6" s="106"/>
      <c r="H6" s="106"/>
      <c r="I6" s="106"/>
      <c r="J6" s="106"/>
      <c r="K6" s="106"/>
      <c r="L6" s="107"/>
    </row>
    <row r="7" spans="2:61" ht="26.25" customHeight="1">
      <c r="B7" s="105" t="s">
        <v>98</v>
      </c>
      <c r="C7" s="106"/>
      <c r="D7" s="106"/>
      <c r="E7" s="106"/>
      <c r="F7" s="106"/>
      <c r="G7" s="106"/>
      <c r="H7" s="106"/>
      <c r="I7" s="106"/>
      <c r="J7" s="106"/>
      <c r="K7" s="106"/>
      <c r="L7" s="10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15.092568350000001</v>
      </c>
      <c r="J11" s="25"/>
      <c r="K11" s="76">
        <v>1</v>
      </c>
      <c r="L11" s="76">
        <v>0</v>
      </c>
      <c r="BD11" s="16"/>
      <c r="BE11" s="19"/>
      <c r="BF11" s="16"/>
      <c r="BH11" s="16"/>
    </row>
    <row r="12" spans="2:61">
      <c r="B12" s="79" t="s">
        <v>204</v>
      </c>
      <c r="C12" s="16"/>
      <c r="D12" s="16"/>
      <c r="E12" s="16"/>
      <c r="G12" s="81">
        <v>0</v>
      </c>
      <c r="I12" s="81">
        <v>57.359520000000003</v>
      </c>
      <c r="K12" s="80">
        <v>3.8005</v>
      </c>
      <c r="L12" s="80">
        <v>1E-4</v>
      </c>
    </row>
    <row r="13" spans="2:61">
      <c r="B13" s="79" t="s">
        <v>2247</v>
      </c>
      <c r="C13" s="16"/>
      <c r="D13" s="16"/>
      <c r="E13" s="16"/>
      <c r="G13" s="81">
        <v>0</v>
      </c>
      <c r="I13" s="81">
        <v>57.359520000000003</v>
      </c>
      <c r="K13" s="80">
        <v>3.8005</v>
      </c>
      <c r="L13" s="80">
        <v>1E-4</v>
      </c>
    </row>
    <row r="14" spans="2:61">
      <c r="B14" t="s">
        <v>2248</v>
      </c>
      <c r="C14" t="s">
        <v>2249</v>
      </c>
      <c r="D14" t="s">
        <v>100</v>
      </c>
      <c r="E14" t="s">
        <v>123</v>
      </c>
      <c r="F14" t="s">
        <v>102</v>
      </c>
      <c r="G14" s="77">
        <v>6.76</v>
      </c>
      <c r="H14" s="77">
        <v>731000</v>
      </c>
      <c r="I14" s="77">
        <v>49.415599999999998</v>
      </c>
      <c r="J14" s="78">
        <v>0</v>
      </c>
      <c r="K14" s="78">
        <v>3.2742</v>
      </c>
      <c r="L14" s="78">
        <v>1E-4</v>
      </c>
    </row>
    <row r="15" spans="2:61">
      <c r="B15" t="s">
        <v>2250</v>
      </c>
      <c r="C15" t="s">
        <v>2251</v>
      </c>
      <c r="D15" t="s">
        <v>100</v>
      </c>
      <c r="E15" t="s">
        <v>123</v>
      </c>
      <c r="F15" t="s">
        <v>102</v>
      </c>
      <c r="G15" s="77">
        <v>-6.76</v>
      </c>
      <c r="H15" s="77">
        <v>1906900</v>
      </c>
      <c r="I15" s="77">
        <v>-128.90644</v>
      </c>
      <c r="J15" s="78">
        <v>0</v>
      </c>
      <c r="K15" s="78">
        <v>-8.5411000000000001</v>
      </c>
      <c r="L15" s="78">
        <v>-2.0000000000000001E-4</v>
      </c>
    </row>
    <row r="16" spans="2:61">
      <c r="B16" t="s">
        <v>2252</v>
      </c>
      <c r="C16" t="s">
        <v>2253</v>
      </c>
      <c r="D16" t="s">
        <v>100</v>
      </c>
      <c r="E16" t="s">
        <v>123</v>
      </c>
      <c r="F16" t="s">
        <v>102</v>
      </c>
      <c r="G16" s="77">
        <v>62.12</v>
      </c>
      <c r="H16" s="77">
        <v>220300</v>
      </c>
      <c r="I16" s="77">
        <v>136.85035999999999</v>
      </c>
      <c r="J16" s="78">
        <v>0</v>
      </c>
      <c r="K16" s="78">
        <v>9.0673999999999992</v>
      </c>
      <c r="L16" s="78">
        <v>2.0000000000000001E-4</v>
      </c>
    </row>
    <row r="17" spans="2:12">
      <c r="B17" t="s">
        <v>2254</v>
      </c>
      <c r="C17" t="s">
        <v>2255</v>
      </c>
      <c r="D17" t="s">
        <v>100</v>
      </c>
      <c r="E17" t="s">
        <v>123</v>
      </c>
      <c r="F17" t="s">
        <v>102</v>
      </c>
      <c r="G17" s="77">
        <v>-62.12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s="79" t="s">
        <v>2256</v>
      </c>
      <c r="C18" s="16"/>
      <c r="D18" s="16"/>
      <c r="E18" s="16"/>
      <c r="G18" s="81">
        <v>0</v>
      </c>
      <c r="I18" s="81">
        <v>0</v>
      </c>
      <c r="K18" s="80">
        <v>0</v>
      </c>
      <c r="L18" s="80">
        <v>0</v>
      </c>
    </row>
    <row r="19" spans="2:12">
      <c r="B19" t="s">
        <v>213</v>
      </c>
      <c r="C19" t="s">
        <v>213</v>
      </c>
      <c r="D19" s="16"/>
      <c r="E19" t="s">
        <v>213</v>
      </c>
      <c r="F19" t="s">
        <v>213</v>
      </c>
      <c r="G19" s="77">
        <v>0</v>
      </c>
      <c r="H19" s="77">
        <v>0</v>
      </c>
      <c r="I19" s="77">
        <v>0</v>
      </c>
      <c r="J19" s="78">
        <v>0</v>
      </c>
      <c r="K19" s="78">
        <v>0</v>
      </c>
      <c r="L19" s="78">
        <v>0</v>
      </c>
    </row>
    <row r="20" spans="2:12">
      <c r="B20" s="79" t="s">
        <v>2257</v>
      </c>
      <c r="C20" s="16"/>
      <c r="D20" s="16"/>
      <c r="E20" s="16"/>
      <c r="G20" s="81">
        <v>0</v>
      </c>
      <c r="I20" s="81">
        <v>0</v>
      </c>
      <c r="K20" s="80">
        <v>0</v>
      </c>
      <c r="L20" s="80">
        <v>0</v>
      </c>
    </row>
    <row r="21" spans="2:12">
      <c r="B21" t="s">
        <v>213</v>
      </c>
      <c r="C21" t="s">
        <v>213</v>
      </c>
      <c r="D21" s="16"/>
      <c r="E21" t="s">
        <v>213</v>
      </c>
      <c r="F21" t="s">
        <v>213</v>
      </c>
      <c r="G21" s="77">
        <v>0</v>
      </c>
      <c r="H21" s="77">
        <v>0</v>
      </c>
      <c r="I21" s="77">
        <v>0</v>
      </c>
      <c r="J21" s="78">
        <v>0</v>
      </c>
      <c r="K21" s="78">
        <v>0</v>
      </c>
      <c r="L21" s="78">
        <v>0</v>
      </c>
    </row>
    <row r="22" spans="2:12">
      <c r="B22" s="79" t="s">
        <v>1074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213</v>
      </c>
      <c r="C23" t="s">
        <v>213</v>
      </c>
      <c r="D23" s="16"/>
      <c r="E23" t="s">
        <v>213</v>
      </c>
      <c r="F23" t="s">
        <v>213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230</v>
      </c>
      <c r="C24" s="16"/>
      <c r="D24" s="16"/>
      <c r="E24" s="16"/>
      <c r="G24" s="81">
        <v>0</v>
      </c>
      <c r="I24" s="81">
        <v>-42.266951650000003</v>
      </c>
      <c r="K24" s="80">
        <v>-2.8005</v>
      </c>
      <c r="L24" s="80">
        <v>-1E-4</v>
      </c>
    </row>
    <row r="25" spans="2:12">
      <c r="B25" s="79" t="s">
        <v>2247</v>
      </c>
      <c r="C25" s="16"/>
      <c r="D25" s="16"/>
      <c r="E25" s="16"/>
      <c r="G25" s="81">
        <v>0</v>
      </c>
      <c r="I25" s="81">
        <v>-42.266951650000003</v>
      </c>
      <c r="K25" s="80">
        <v>-2.8005</v>
      </c>
      <c r="L25" s="80">
        <v>-1E-4</v>
      </c>
    </row>
    <row r="26" spans="2:12">
      <c r="B26" t="s">
        <v>2258</v>
      </c>
      <c r="C26" t="s">
        <v>2259</v>
      </c>
      <c r="D26" t="s">
        <v>2011</v>
      </c>
      <c r="E26" t="s">
        <v>123</v>
      </c>
      <c r="F26" t="s">
        <v>110</v>
      </c>
      <c r="G26" s="77">
        <v>61.99</v>
      </c>
      <c r="H26" s="77">
        <v>3750</v>
      </c>
      <c r="I26" s="77">
        <v>9.0572039249999996</v>
      </c>
      <c r="J26" s="78">
        <v>0</v>
      </c>
      <c r="K26" s="78">
        <v>0.60009999999999997</v>
      </c>
      <c r="L26" s="78">
        <v>0</v>
      </c>
    </row>
    <row r="27" spans="2:12">
      <c r="B27" t="s">
        <v>2260</v>
      </c>
      <c r="C27" t="s">
        <v>2261</v>
      </c>
      <c r="D27" t="s">
        <v>2011</v>
      </c>
      <c r="E27" t="s">
        <v>123</v>
      </c>
      <c r="F27" t="s">
        <v>110</v>
      </c>
      <c r="G27" s="77">
        <v>-61.99</v>
      </c>
      <c r="H27" s="77">
        <v>250</v>
      </c>
      <c r="I27" s="77">
        <v>-0.60381359499999998</v>
      </c>
      <c r="J27" s="78">
        <v>0</v>
      </c>
      <c r="K27" s="78">
        <v>-0.04</v>
      </c>
      <c r="L27" s="78">
        <v>0</v>
      </c>
    </row>
    <row r="28" spans="2:12">
      <c r="B28" t="s">
        <v>2262</v>
      </c>
      <c r="C28" t="s">
        <v>2263</v>
      </c>
      <c r="D28" t="s">
        <v>2011</v>
      </c>
      <c r="E28" t="s">
        <v>123</v>
      </c>
      <c r="F28" t="s">
        <v>110</v>
      </c>
      <c r="G28" s="77">
        <v>-61.99</v>
      </c>
      <c r="H28" s="77">
        <v>30750</v>
      </c>
      <c r="I28" s="77">
        <v>-74.269072184999999</v>
      </c>
      <c r="J28" s="78">
        <v>0</v>
      </c>
      <c r="K28" s="78">
        <v>-4.9208999999999996</v>
      </c>
      <c r="L28" s="78">
        <v>-1E-4</v>
      </c>
    </row>
    <row r="29" spans="2:12">
      <c r="B29" t="s">
        <v>2264</v>
      </c>
      <c r="C29" t="s">
        <v>2265</v>
      </c>
      <c r="D29" t="s">
        <v>2011</v>
      </c>
      <c r="E29" t="s">
        <v>123</v>
      </c>
      <c r="F29" t="s">
        <v>110</v>
      </c>
      <c r="G29" s="77">
        <v>61.99</v>
      </c>
      <c r="H29" s="77">
        <v>9750</v>
      </c>
      <c r="I29" s="77">
        <v>23.548730204999998</v>
      </c>
      <c r="J29" s="78">
        <v>0</v>
      </c>
      <c r="K29" s="78">
        <v>1.5603</v>
      </c>
      <c r="L29" s="78">
        <v>0</v>
      </c>
    </row>
    <row r="30" spans="2:12">
      <c r="B30" s="79" t="s">
        <v>2266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213</v>
      </c>
      <c r="C31" t="s">
        <v>213</v>
      </c>
      <c r="D31" s="16"/>
      <c r="E31" t="s">
        <v>213</v>
      </c>
      <c r="F31" t="s">
        <v>213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2257</v>
      </c>
      <c r="C32" s="16"/>
      <c r="D32" s="16"/>
      <c r="E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213</v>
      </c>
      <c r="C33" t="s">
        <v>213</v>
      </c>
      <c r="D33" s="16"/>
      <c r="E33" t="s">
        <v>213</v>
      </c>
      <c r="F33" t="s">
        <v>213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s="79" t="s">
        <v>2267</v>
      </c>
      <c r="C34" s="16"/>
      <c r="D34" s="16"/>
      <c r="E34" s="16"/>
      <c r="G34" s="81">
        <v>0</v>
      </c>
      <c r="I34" s="81">
        <v>0</v>
      </c>
      <c r="K34" s="80">
        <v>0</v>
      </c>
      <c r="L34" s="80">
        <v>0</v>
      </c>
    </row>
    <row r="35" spans="2:12">
      <c r="B35" t="s">
        <v>213</v>
      </c>
      <c r="C35" t="s">
        <v>213</v>
      </c>
      <c r="D35" s="16"/>
      <c r="E35" t="s">
        <v>213</v>
      </c>
      <c r="F35" t="s">
        <v>213</v>
      </c>
      <c r="G35" s="77">
        <v>0</v>
      </c>
      <c r="H35" s="77">
        <v>0</v>
      </c>
      <c r="I35" s="77">
        <v>0</v>
      </c>
      <c r="J35" s="78">
        <v>0</v>
      </c>
      <c r="K35" s="78">
        <v>0</v>
      </c>
      <c r="L35" s="78">
        <v>0</v>
      </c>
    </row>
    <row r="36" spans="2:12">
      <c r="B36" s="79" t="s">
        <v>1074</v>
      </c>
      <c r="C36" s="16"/>
      <c r="D36" s="16"/>
      <c r="E36" s="16"/>
      <c r="G36" s="81">
        <v>0</v>
      </c>
      <c r="I36" s="81">
        <v>0</v>
      </c>
      <c r="K36" s="80">
        <v>0</v>
      </c>
      <c r="L36" s="80">
        <v>0</v>
      </c>
    </row>
    <row r="37" spans="2:12">
      <c r="B37" t="s">
        <v>213</v>
      </c>
      <c r="C37" t="s">
        <v>213</v>
      </c>
      <c r="D37" s="16"/>
      <c r="E37" t="s">
        <v>213</v>
      </c>
      <c r="F37" t="s">
        <v>213</v>
      </c>
      <c r="G37" s="77">
        <v>0</v>
      </c>
      <c r="H37" s="77">
        <v>0</v>
      </c>
      <c r="I37" s="77">
        <v>0</v>
      </c>
      <c r="J37" s="78">
        <v>0</v>
      </c>
      <c r="K37" s="78">
        <v>0</v>
      </c>
      <c r="L37" s="78">
        <v>0</v>
      </c>
    </row>
    <row r="38" spans="2:12">
      <c r="B38" t="s">
        <v>232</v>
      </c>
      <c r="C38" s="16"/>
      <c r="D38" s="16"/>
      <c r="E38" s="16"/>
    </row>
    <row r="39" spans="2:12">
      <c r="B39" t="s">
        <v>355</v>
      </c>
      <c r="C39" s="16"/>
      <c r="D39" s="16"/>
      <c r="E39" s="16"/>
    </row>
    <row r="40" spans="2:12">
      <c r="B40" t="s">
        <v>356</v>
      </c>
      <c r="C40" s="16"/>
      <c r="D40" s="16"/>
      <c r="E40" s="16"/>
    </row>
    <row r="41" spans="2:12">
      <c r="B41" t="s">
        <v>357</v>
      </c>
      <c r="C41" s="16"/>
      <c r="D41" s="16"/>
      <c r="E41" s="16"/>
    </row>
    <row r="42" spans="2:12">
      <c r="C42" s="16"/>
      <c r="D42" s="16"/>
      <c r="E42" s="16"/>
    </row>
    <row r="43" spans="2:12">
      <c r="C43" s="16"/>
      <c r="D43" s="16"/>
      <c r="E43" s="16"/>
    </row>
    <row r="44" spans="2:12">
      <c r="C44" s="16"/>
      <c r="D44" s="16"/>
      <c r="E44" s="16"/>
    </row>
    <row r="45" spans="2:12">
      <c r="C45" s="16"/>
      <c r="D45" s="16"/>
      <c r="E45" s="16"/>
    </row>
    <row r="46" spans="2:12">
      <c r="C46" s="16"/>
      <c r="D46" s="16"/>
      <c r="E46" s="16"/>
    </row>
    <row r="47" spans="2:12">
      <c r="C47" s="16"/>
      <c r="D47" s="16"/>
      <c r="E47" s="16"/>
    </row>
    <row r="48" spans="2:12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sqref="A1:XFD4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 s="1" customFormat="1">
      <c r="B1" s="2" t="s">
        <v>0</v>
      </c>
      <c r="C1" s="82">
        <v>45016</v>
      </c>
    </row>
    <row r="2" spans="1:60" s="1" customFormat="1">
      <c r="B2" s="2" t="s">
        <v>1</v>
      </c>
      <c r="C2" s="12" t="s">
        <v>3917</v>
      </c>
    </row>
    <row r="3" spans="1:60" s="1" customFormat="1">
      <c r="B3" s="2" t="s">
        <v>2</v>
      </c>
      <c r="C3" s="26" t="s">
        <v>3918</v>
      </c>
    </row>
    <row r="4" spans="1:60" s="1" customFormat="1">
      <c r="B4" s="2" t="s">
        <v>3</v>
      </c>
      <c r="C4" s="83" t="s">
        <v>197</v>
      </c>
    </row>
    <row r="6" spans="1:60" ht="26.25" customHeight="1">
      <c r="B6" s="105" t="s">
        <v>68</v>
      </c>
      <c r="C6" s="106"/>
      <c r="D6" s="106"/>
      <c r="E6" s="106"/>
      <c r="F6" s="106"/>
      <c r="G6" s="106"/>
      <c r="H6" s="106"/>
      <c r="I6" s="106"/>
      <c r="J6" s="106"/>
      <c r="K6" s="107"/>
      <c r="BD6" s="16" t="s">
        <v>100</v>
      </c>
      <c r="BF6" s="16" t="s">
        <v>101</v>
      </c>
      <c r="BH6" s="19" t="s">
        <v>102</v>
      </c>
    </row>
    <row r="7" spans="1:60" ht="26.25" customHeight="1">
      <c r="B7" s="105" t="s">
        <v>103</v>
      </c>
      <c r="C7" s="106"/>
      <c r="D7" s="106"/>
      <c r="E7" s="106"/>
      <c r="F7" s="106"/>
      <c r="G7" s="106"/>
      <c r="H7" s="106"/>
      <c r="I7" s="106"/>
      <c r="J7" s="106"/>
      <c r="K7" s="10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174.2</v>
      </c>
      <c r="H11" s="25"/>
      <c r="I11" s="75">
        <v>3463.487982852932</v>
      </c>
      <c r="J11" s="76">
        <v>1</v>
      </c>
      <c r="K11" s="76">
        <v>5.1999999999999998E-3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204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213</v>
      </c>
      <c r="C13" t="s">
        <v>213</v>
      </c>
      <c r="D13" s="19"/>
      <c r="E13" t="s">
        <v>213</v>
      </c>
      <c r="F13" t="s">
        <v>213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230</v>
      </c>
      <c r="C14" s="19"/>
      <c r="D14" s="19"/>
      <c r="E14" s="19"/>
      <c r="F14" s="19"/>
      <c r="G14" s="81">
        <v>174.2</v>
      </c>
      <c r="H14" s="19"/>
      <c r="I14" s="81">
        <v>3463.487982852932</v>
      </c>
      <c r="J14" s="80">
        <v>1</v>
      </c>
      <c r="K14" s="80">
        <v>5.1999999999999998E-3</v>
      </c>
      <c r="BF14" s="16" t="s">
        <v>126</v>
      </c>
    </row>
    <row r="15" spans="1:60">
      <c r="B15" t="s">
        <v>2268</v>
      </c>
      <c r="C15" t="s">
        <v>2269</v>
      </c>
      <c r="D15" t="s">
        <v>123</v>
      </c>
      <c r="E15" t="s">
        <v>123</v>
      </c>
      <c r="F15" t="s">
        <v>106</v>
      </c>
      <c r="G15" s="77">
        <v>25.42</v>
      </c>
      <c r="H15" s="77">
        <v>191326.965</v>
      </c>
      <c r="I15" s="77">
        <v>174.406237807758</v>
      </c>
      <c r="J15" s="78">
        <v>5.04E-2</v>
      </c>
      <c r="K15" s="78">
        <v>2.9999999999999997E-4</v>
      </c>
      <c r="BF15" s="16" t="s">
        <v>127</v>
      </c>
    </row>
    <row r="16" spans="1:60">
      <c r="B16" t="s">
        <v>2270</v>
      </c>
      <c r="C16" t="s">
        <v>2271</v>
      </c>
      <c r="D16" t="s">
        <v>123</v>
      </c>
      <c r="E16" t="s">
        <v>123</v>
      </c>
      <c r="F16" t="s">
        <v>116</v>
      </c>
      <c r="G16" s="77">
        <v>3.31</v>
      </c>
      <c r="H16" s="77">
        <v>425512.27619999979</v>
      </c>
      <c r="I16" s="77">
        <v>37.280147492222099</v>
      </c>
      <c r="J16" s="78">
        <v>1.0800000000000001E-2</v>
      </c>
      <c r="K16" s="78">
        <v>1E-4</v>
      </c>
      <c r="BF16" s="16" t="s">
        <v>128</v>
      </c>
    </row>
    <row r="17" spans="2:58">
      <c r="B17" t="s">
        <v>2272</v>
      </c>
      <c r="C17" t="s">
        <v>2273</v>
      </c>
      <c r="D17" t="s">
        <v>123</v>
      </c>
      <c r="E17" t="s">
        <v>123</v>
      </c>
      <c r="F17" t="s">
        <v>106</v>
      </c>
      <c r="G17" s="77">
        <v>81.05</v>
      </c>
      <c r="H17" s="77">
        <v>925294.44499999832</v>
      </c>
      <c r="I17" s="77">
        <v>2689.3248155535798</v>
      </c>
      <c r="J17" s="78">
        <v>0.77649999999999997</v>
      </c>
      <c r="K17" s="78">
        <v>4.1000000000000003E-3</v>
      </c>
      <c r="BF17" s="16" t="s">
        <v>129</v>
      </c>
    </row>
    <row r="18" spans="2:58">
      <c r="B18" t="s">
        <v>2274</v>
      </c>
      <c r="C18" t="s">
        <v>2275</v>
      </c>
      <c r="D18" t="s">
        <v>123</v>
      </c>
      <c r="E18" t="s">
        <v>123</v>
      </c>
      <c r="F18" t="s">
        <v>110</v>
      </c>
      <c r="G18" s="77">
        <v>57.5</v>
      </c>
      <c r="H18" s="77">
        <v>46494.48910949978</v>
      </c>
      <c r="I18" s="77">
        <v>104.162301369349</v>
      </c>
      <c r="J18" s="78">
        <v>3.0099999999999998E-2</v>
      </c>
      <c r="K18" s="78">
        <v>2.0000000000000001E-4</v>
      </c>
      <c r="BF18" s="16" t="s">
        <v>130</v>
      </c>
    </row>
    <row r="19" spans="2:58">
      <c r="B19" t="s">
        <v>2276</v>
      </c>
      <c r="C19" t="s">
        <v>2277</v>
      </c>
      <c r="D19" t="s">
        <v>123</v>
      </c>
      <c r="E19" t="s">
        <v>123</v>
      </c>
      <c r="F19" t="s">
        <v>106</v>
      </c>
      <c r="G19" s="77">
        <v>6.92</v>
      </c>
      <c r="H19" s="77">
        <v>1846916.2374795005</v>
      </c>
      <c r="I19" s="77">
        <v>458.31448063002301</v>
      </c>
      <c r="J19" s="78">
        <v>0.1323</v>
      </c>
      <c r="K19" s="78">
        <v>6.9999999999999999E-4</v>
      </c>
      <c r="BF19" s="16" t="s">
        <v>131</v>
      </c>
    </row>
    <row r="20" spans="2:58">
      <c r="B20" t="s">
        <v>232</v>
      </c>
      <c r="C20" s="19"/>
      <c r="D20" s="19"/>
      <c r="E20" s="19"/>
      <c r="F20" s="19"/>
      <c r="G20" s="19"/>
      <c r="H20" s="19"/>
      <c r="BF20" s="16" t="s">
        <v>132</v>
      </c>
    </row>
    <row r="21" spans="2:58">
      <c r="B21" t="s">
        <v>355</v>
      </c>
      <c r="C21" s="19"/>
      <c r="D21" s="19"/>
      <c r="E21" s="19"/>
      <c r="F21" s="19"/>
      <c r="G21" s="19"/>
      <c r="H21" s="19"/>
      <c r="BF21" s="16" t="s">
        <v>123</v>
      </c>
    </row>
    <row r="22" spans="2:58">
      <c r="B22" t="s">
        <v>356</v>
      </c>
      <c r="C22" s="19"/>
      <c r="D22" s="19"/>
      <c r="E22" s="19"/>
      <c r="F22" s="19"/>
      <c r="G22" s="19"/>
      <c r="H22" s="19"/>
    </row>
    <row r="23" spans="2:58">
      <c r="B23" t="s">
        <v>357</v>
      </c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5:XFD1048576 C1:C4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 s="1" customFormat="1">
      <c r="B1" s="2" t="s">
        <v>0</v>
      </c>
      <c r="C1" s="82">
        <v>45016</v>
      </c>
    </row>
    <row r="2" spans="2:81" s="1" customFormat="1">
      <c r="B2" s="2" t="s">
        <v>1</v>
      </c>
      <c r="C2" s="12" t="s">
        <v>3917</v>
      </c>
    </row>
    <row r="3" spans="2:81" s="1" customFormat="1">
      <c r="B3" s="2" t="s">
        <v>2</v>
      </c>
      <c r="C3" s="26" t="s">
        <v>3918</v>
      </c>
    </row>
    <row r="4" spans="2:81" s="1" customFormat="1">
      <c r="B4" s="2" t="s">
        <v>3</v>
      </c>
      <c r="C4" s="83" t="s">
        <v>197</v>
      </c>
    </row>
    <row r="6" spans="2:81" ht="26.25" customHeight="1">
      <c r="B6" s="105" t="s">
        <v>68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7"/>
    </row>
    <row r="7" spans="2:81" ht="26.25" customHeight="1">
      <c r="B7" s="105" t="s">
        <v>133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204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2278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213</v>
      </c>
      <c r="C14" t="s">
        <v>213</v>
      </c>
      <c r="E14" t="s">
        <v>213</v>
      </c>
      <c r="H14" s="77">
        <v>0</v>
      </c>
      <c r="I14" t="s">
        <v>213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2279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213</v>
      </c>
      <c r="C16" t="s">
        <v>213</v>
      </c>
      <c r="E16" t="s">
        <v>213</v>
      </c>
      <c r="H16" s="77">
        <v>0</v>
      </c>
      <c r="I16" t="s">
        <v>213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2280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2281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213</v>
      </c>
      <c r="C19" t="s">
        <v>213</v>
      </c>
      <c r="E19" t="s">
        <v>213</v>
      </c>
      <c r="H19" s="77">
        <v>0</v>
      </c>
      <c r="I19" t="s">
        <v>213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2282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213</v>
      </c>
      <c r="C21" t="s">
        <v>213</v>
      </c>
      <c r="E21" t="s">
        <v>213</v>
      </c>
      <c r="H21" s="77">
        <v>0</v>
      </c>
      <c r="I21" t="s">
        <v>213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2283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213</v>
      </c>
      <c r="C23" t="s">
        <v>213</v>
      </c>
      <c r="E23" t="s">
        <v>213</v>
      </c>
      <c r="H23" s="77">
        <v>0</v>
      </c>
      <c r="I23" t="s">
        <v>213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2284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213</v>
      </c>
      <c r="C25" t="s">
        <v>213</v>
      </c>
      <c r="E25" t="s">
        <v>213</v>
      </c>
      <c r="H25" s="77">
        <v>0</v>
      </c>
      <c r="I25" t="s">
        <v>213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230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2278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213</v>
      </c>
      <c r="C28" t="s">
        <v>213</v>
      </c>
      <c r="E28" t="s">
        <v>213</v>
      </c>
      <c r="H28" s="77">
        <v>0</v>
      </c>
      <c r="I28" t="s">
        <v>213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2279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213</v>
      </c>
      <c r="C30" t="s">
        <v>213</v>
      </c>
      <c r="E30" t="s">
        <v>213</v>
      </c>
      <c r="H30" s="77">
        <v>0</v>
      </c>
      <c r="I30" t="s">
        <v>213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2280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2281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213</v>
      </c>
      <c r="C33" t="s">
        <v>213</v>
      </c>
      <c r="E33" t="s">
        <v>213</v>
      </c>
      <c r="H33" s="77">
        <v>0</v>
      </c>
      <c r="I33" t="s">
        <v>213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2282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213</v>
      </c>
      <c r="C35" t="s">
        <v>213</v>
      </c>
      <c r="E35" t="s">
        <v>213</v>
      </c>
      <c r="H35" s="77">
        <v>0</v>
      </c>
      <c r="I35" t="s">
        <v>213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2283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213</v>
      </c>
      <c r="C37" t="s">
        <v>213</v>
      </c>
      <c r="E37" t="s">
        <v>213</v>
      </c>
      <c r="H37" s="77">
        <v>0</v>
      </c>
      <c r="I37" t="s">
        <v>213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2284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213</v>
      </c>
      <c r="C39" t="s">
        <v>213</v>
      </c>
      <c r="E39" t="s">
        <v>213</v>
      </c>
      <c r="H39" s="77">
        <v>0</v>
      </c>
      <c r="I39" t="s">
        <v>213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232</v>
      </c>
    </row>
    <row r="41" spans="2:17">
      <c r="B41" t="s">
        <v>355</v>
      </c>
    </row>
    <row r="42" spans="2:17">
      <c r="B42" t="s">
        <v>356</v>
      </c>
    </row>
    <row r="43" spans="2:17">
      <c r="B43" t="s">
        <v>357</v>
      </c>
    </row>
  </sheetData>
  <mergeCells count="2">
    <mergeCell ref="B6:Q6"/>
    <mergeCell ref="B7:Q7"/>
  </mergeCells>
  <dataValidations count="1">
    <dataValidation allowBlank="1" showInputMessage="1" showErrorMessage="1" sqref="A5:XFD1048576 C1:C4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sqref="A1:XFD4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 s="1" customFormat="1">
      <c r="B1" s="2" t="s">
        <v>0</v>
      </c>
      <c r="C1" s="82">
        <v>45016</v>
      </c>
    </row>
    <row r="2" spans="2:72" s="1" customFormat="1">
      <c r="B2" s="2" t="s">
        <v>1</v>
      </c>
      <c r="C2" s="12" t="s">
        <v>3917</v>
      </c>
    </row>
    <row r="3" spans="2:72" s="1" customFormat="1">
      <c r="B3" s="2" t="s">
        <v>2</v>
      </c>
      <c r="C3" s="26" t="s">
        <v>3918</v>
      </c>
    </row>
    <row r="4" spans="2:72" s="1" customFormat="1">
      <c r="B4" s="2" t="s">
        <v>3</v>
      </c>
      <c r="C4" s="83" t="s">
        <v>197</v>
      </c>
    </row>
    <row r="6" spans="2:72" ht="26.25" customHeight="1">
      <c r="B6" s="105" t="s">
        <v>136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7"/>
    </row>
    <row r="7" spans="2:72" ht="26.25" customHeight="1">
      <c r="B7" s="105" t="s">
        <v>69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204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2285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213</v>
      </c>
      <c r="C14" t="s">
        <v>213</v>
      </c>
      <c r="D14" t="s">
        <v>213</v>
      </c>
      <c r="G14" s="77">
        <v>0</v>
      </c>
      <c r="H14" t="s">
        <v>213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2286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213</v>
      </c>
      <c r="C16" t="s">
        <v>213</v>
      </c>
      <c r="D16" t="s">
        <v>213</v>
      </c>
      <c r="G16" s="77">
        <v>0</v>
      </c>
      <c r="H16" t="s">
        <v>213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2287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213</v>
      </c>
      <c r="C18" t="s">
        <v>213</v>
      </c>
      <c r="D18" t="s">
        <v>213</v>
      </c>
      <c r="G18" s="77">
        <v>0</v>
      </c>
      <c r="H18" t="s">
        <v>213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2288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213</v>
      </c>
      <c r="C20" t="s">
        <v>213</v>
      </c>
      <c r="D20" t="s">
        <v>213</v>
      </c>
      <c r="G20" s="77">
        <v>0</v>
      </c>
      <c r="H20" t="s">
        <v>213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1074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213</v>
      </c>
      <c r="C22" t="s">
        <v>213</v>
      </c>
      <c r="D22" t="s">
        <v>213</v>
      </c>
      <c r="G22" s="77">
        <v>0</v>
      </c>
      <c r="H22" t="s">
        <v>213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230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348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213</v>
      </c>
      <c r="C25" t="s">
        <v>213</v>
      </c>
      <c r="D25" t="s">
        <v>213</v>
      </c>
      <c r="G25" s="77">
        <v>0</v>
      </c>
      <c r="H25" t="s">
        <v>213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2289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213</v>
      </c>
      <c r="C27" t="s">
        <v>213</v>
      </c>
      <c r="D27" t="s">
        <v>213</v>
      </c>
      <c r="G27" s="77">
        <v>0</v>
      </c>
      <c r="H27" t="s">
        <v>213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355</v>
      </c>
    </row>
    <row r="29" spans="2:16">
      <c r="B29" t="s">
        <v>356</v>
      </c>
    </row>
    <row r="30" spans="2:16">
      <c r="B30" t="s">
        <v>357</v>
      </c>
    </row>
  </sheetData>
  <mergeCells count="2">
    <mergeCell ref="B6:P6"/>
    <mergeCell ref="B7:P7"/>
  </mergeCells>
  <dataValidations count="1">
    <dataValidation allowBlank="1" showInputMessage="1" showErrorMessage="1" sqref="A5:XFD1048576 C1:C4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 s="1" customFormat="1">
      <c r="B1" s="2" t="s">
        <v>0</v>
      </c>
      <c r="C1" s="82">
        <v>45016</v>
      </c>
    </row>
    <row r="2" spans="2:65" s="1" customFormat="1">
      <c r="B2" s="2" t="s">
        <v>1</v>
      </c>
      <c r="C2" s="12" t="s">
        <v>3917</v>
      </c>
    </row>
    <row r="3" spans="2:65" s="1" customFormat="1">
      <c r="B3" s="2" t="s">
        <v>2</v>
      </c>
      <c r="C3" s="26" t="s">
        <v>3918</v>
      </c>
    </row>
    <row r="4" spans="2:65" s="1" customFormat="1">
      <c r="B4" s="2" t="s">
        <v>3</v>
      </c>
      <c r="C4" s="83" t="s">
        <v>197</v>
      </c>
    </row>
    <row r="6" spans="2:65" ht="26.25" customHeight="1">
      <c r="B6" s="105" t="s">
        <v>136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7"/>
    </row>
    <row r="7" spans="2:65" ht="26.25" customHeight="1">
      <c r="B7" s="105" t="s">
        <v>82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204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2290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213</v>
      </c>
      <c r="C14" t="s">
        <v>213</v>
      </c>
      <c r="D14" s="16"/>
      <c r="E14" s="16"/>
      <c r="F14" t="s">
        <v>213</v>
      </c>
      <c r="G14" t="s">
        <v>213</v>
      </c>
      <c r="J14" s="77">
        <v>0</v>
      </c>
      <c r="K14" t="s">
        <v>213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2291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213</v>
      </c>
      <c r="C16" t="s">
        <v>213</v>
      </c>
      <c r="D16" s="16"/>
      <c r="E16" s="16"/>
      <c r="F16" t="s">
        <v>213</v>
      </c>
      <c r="G16" t="s">
        <v>213</v>
      </c>
      <c r="J16" s="77">
        <v>0</v>
      </c>
      <c r="K16" t="s">
        <v>213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360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213</v>
      </c>
      <c r="C18" t="s">
        <v>213</v>
      </c>
      <c r="D18" s="16"/>
      <c r="E18" s="16"/>
      <c r="F18" t="s">
        <v>213</v>
      </c>
      <c r="G18" t="s">
        <v>213</v>
      </c>
      <c r="J18" s="77">
        <v>0</v>
      </c>
      <c r="K18" t="s">
        <v>213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1074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213</v>
      </c>
      <c r="C20" t="s">
        <v>213</v>
      </c>
      <c r="D20" s="16"/>
      <c r="E20" s="16"/>
      <c r="F20" t="s">
        <v>213</v>
      </c>
      <c r="G20" t="s">
        <v>213</v>
      </c>
      <c r="J20" s="77">
        <v>0</v>
      </c>
      <c r="K20" t="s">
        <v>213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230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2292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213</v>
      </c>
      <c r="C23" t="s">
        <v>213</v>
      </c>
      <c r="D23" s="16"/>
      <c r="E23" s="16"/>
      <c r="F23" t="s">
        <v>213</v>
      </c>
      <c r="G23" t="s">
        <v>213</v>
      </c>
      <c r="J23" s="77">
        <v>0</v>
      </c>
      <c r="K23" t="s">
        <v>213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2293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213</v>
      </c>
      <c r="C25" t="s">
        <v>213</v>
      </c>
      <c r="D25" s="16"/>
      <c r="E25" s="16"/>
      <c r="F25" t="s">
        <v>213</v>
      </c>
      <c r="G25" t="s">
        <v>213</v>
      </c>
      <c r="J25" s="77">
        <v>0</v>
      </c>
      <c r="K25" t="s">
        <v>213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232</v>
      </c>
      <c r="D26" s="16"/>
      <c r="E26" s="16"/>
      <c r="F26" s="16"/>
    </row>
    <row r="27" spans="2:19">
      <c r="B27" t="s">
        <v>355</v>
      </c>
      <c r="D27" s="16"/>
      <c r="E27" s="16"/>
      <c r="F27" s="16"/>
    </row>
    <row r="28" spans="2:19">
      <c r="B28" t="s">
        <v>356</v>
      </c>
      <c r="D28" s="16"/>
      <c r="E28" s="16"/>
      <c r="F28" s="16"/>
    </row>
    <row r="29" spans="2:19">
      <c r="B29" t="s">
        <v>357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5:XFD1048576 C1:C4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 s="1" customFormat="1">
      <c r="B1" s="2" t="s">
        <v>0</v>
      </c>
      <c r="C1" s="82">
        <v>45016</v>
      </c>
    </row>
    <row r="2" spans="2:81" s="1" customFormat="1">
      <c r="B2" s="2" t="s">
        <v>1</v>
      </c>
      <c r="C2" s="12" t="s">
        <v>3917</v>
      </c>
    </row>
    <row r="3" spans="2:81" s="1" customFormat="1">
      <c r="B3" s="2" t="s">
        <v>2</v>
      </c>
      <c r="C3" s="26" t="s">
        <v>3918</v>
      </c>
    </row>
    <row r="4" spans="2:81" s="1" customFormat="1">
      <c r="B4" s="2" t="s">
        <v>3</v>
      </c>
      <c r="C4" s="83" t="s">
        <v>197</v>
      </c>
    </row>
    <row r="6" spans="2:81" ht="26.25" customHeight="1">
      <c r="B6" s="105" t="s">
        <v>136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7"/>
    </row>
    <row r="7" spans="2:81" ht="26.25" customHeight="1">
      <c r="B7" s="105" t="s">
        <v>89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5.24</v>
      </c>
      <c r="K11" s="7"/>
      <c r="L11" s="7"/>
      <c r="M11" s="76">
        <v>4.58E-2</v>
      </c>
      <c r="N11" s="75">
        <v>5556573.9100000001</v>
      </c>
      <c r="O11" s="7"/>
      <c r="P11" s="75">
        <v>6103.87774938031</v>
      </c>
      <c r="Q11" s="7"/>
      <c r="R11" s="76">
        <v>1</v>
      </c>
      <c r="S11" s="76">
        <v>9.2999999999999992E-3</v>
      </c>
      <c r="T11" s="35"/>
      <c r="BZ11" s="16"/>
      <c r="CC11" s="16"/>
    </row>
    <row r="12" spans="2:81">
      <c r="B12" s="79" t="s">
        <v>204</v>
      </c>
      <c r="C12" s="16"/>
      <c r="D12" s="16"/>
      <c r="E12" s="16"/>
      <c r="J12" s="81">
        <v>4.5999999999999996</v>
      </c>
      <c r="M12" s="80">
        <v>4.53E-2</v>
      </c>
      <c r="N12" s="81">
        <v>5345947.9400000004</v>
      </c>
      <c r="P12" s="81">
        <v>5636.9153761853377</v>
      </c>
      <c r="R12" s="80">
        <v>0.92349999999999999</v>
      </c>
      <c r="S12" s="80">
        <v>8.5000000000000006E-3</v>
      </c>
    </row>
    <row r="13" spans="2:81">
      <c r="B13" s="79" t="s">
        <v>2290</v>
      </c>
      <c r="C13" s="16"/>
      <c r="D13" s="16"/>
      <c r="E13" s="16"/>
      <c r="J13" s="81">
        <v>7.26</v>
      </c>
      <c r="M13" s="80">
        <v>2.81E-2</v>
      </c>
      <c r="N13" s="81">
        <v>1859739.7</v>
      </c>
      <c r="P13" s="81">
        <v>2353.5824502271175</v>
      </c>
      <c r="R13" s="80">
        <v>0.3856</v>
      </c>
      <c r="S13" s="80">
        <v>3.5999999999999999E-3</v>
      </c>
    </row>
    <row r="14" spans="2:81">
      <c r="B14" t="s">
        <v>2294</v>
      </c>
      <c r="C14" t="s">
        <v>2295</v>
      </c>
      <c r="D14" t="s">
        <v>123</v>
      </c>
      <c r="E14" t="s">
        <v>388</v>
      </c>
      <c r="F14" t="s">
        <v>127</v>
      </c>
      <c r="G14" t="s">
        <v>208</v>
      </c>
      <c r="H14" t="s">
        <v>209</v>
      </c>
      <c r="I14" t="s">
        <v>2296</v>
      </c>
      <c r="J14" s="77">
        <v>6.24</v>
      </c>
      <c r="K14" t="s">
        <v>102</v>
      </c>
      <c r="L14" s="78">
        <v>4.9000000000000002E-2</v>
      </c>
      <c r="M14" s="78">
        <v>2.7300000000000001E-2</v>
      </c>
      <c r="N14" s="77">
        <v>394194.79</v>
      </c>
      <c r="O14" s="77">
        <v>151.35</v>
      </c>
      <c r="P14" s="77">
        <v>596.61381466499995</v>
      </c>
      <c r="Q14" s="78">
        <v>2.0000000000000001E-4</v>
      </c>
      <c r="R14" s="78">
        <v>9.7699999999999995E-2</v>
      </c>
      <c r="S14" s="78">
        <v>8.9999999999999998E-4</v>
      </c>
    </row>
    <row r="15" spans="2:81">
      <c r="B15" t="s">
        <v>2297</v>
      </c>
      <c r="C15" t="s">
        <v>2298</v>
      </c>
      <c r="D15" t="s">
        <v>123</v>
      </c>
      <c r="E15" t="s">
        <v>388</v>
      </c>
      <c r="F15" t="s">
        <v>127</v>
      </c>
      <c r="G15" t="s">
        <v>208</v>
      </c>
      <c r="H15" t="s">
        <v>209</v>
      </c>
      <c r="I15" t="s">
        <v>2299</v>
      </c>
      <c r="J15" s="77">
        <v>10</v>
      </c>
      <c r="K15" t="s">
        <v>102</v>
      </c>
      <c r="L15" s="78">
        <v>4.1000000000000002E-2</v>
      </c>
      <c r="M15" s="78">
        <v>2.5399999999999999E-2</v>
      </c>
      <c r="N15" s="77">
        <v>804567.94</v>
      </c>
      <c r="O15" s="77">
        <v>134.38999999999999</v>
      </c>
      <c r="P15" s="77">
        <v>1081.2588545660001</v>
      </c>
      <c r="Q15" s="78">
        <v>2.0000000000000001E-4</v>
      </c>
      <c r="R15" s="78">
        <v>0.17710000000000001</v>
      </c>
      <c r="S15" s="78">
        <v>1.6000000000000001E-3</v>
      </c>
    </row>
    <row r="16" spans="2:81">
      <c r="B16" t="s">
        <v>2300</v>
      </c>
      <c r="C16" t="s">
        <v>2301</v>
      </c>
      <c r="D16" t="s">
        <v>123</v>
      </c>
      <c r="E16" t="s">
        <v>2302</v>
      </c>
      <c r="F16" t="s">
        <v>843</v>
      </c>
      <c r="G16" t="s">
        <v>367</v>
      </c>
      <c r="H16" t="s">
        <v>150</v>
      </c>
      <c r="I16" t="s">
        <v>2303</v>
      </c>
      <c r="J16" s="77">
        <v>5.54</v>
      </c>
      <c r="K16" t="s">
        <v>102</v>
      </c>
      <c r="L16" s="78">
        <v>1.89E-2</v>
      </c>
      <c r="M16" s="78">
        <v>1.9900000000000001E-2</v>
      </c>
      <c r="N16" s="77">
        <v>264686.96999999997</v>
      </c>
      <c r="O16" s="77">
        <v>111.56</v>
      </c>
      <c r="P16" s="77">
        <v>295.28478373199999</v>
      </c>
      <c r="Q16" s="78">
        <v>5.9999999999999995E-4</v>
      </c>
      <c r="R16" s="78">
        <v>4.8399999999999999E-2</v>
      </c>
      <c r="S16" s="78">
        <v>4.0000000000000002E-4</v>
      </c>
    </row>
    <row r="17" spans="2:19">
      <c r="B17" t="s">
        <v>2304</v>
      </c>
      <c r="C17" t="s">
        <v>2305</v>
      </c>
      <c r="D17" t="s">
        <v>123</v>
      </c>
      <c r="E17" t="s">
        <v>2306</v>
      </c>
      <c r="F17" t="s">
        <v>366</v>
      </c>
      <c r="G17" t="s">
        <v>434</v>
      </c>
      <c r="H17" t="s">
        <v>209</v>
      </c>
      <c r="I17" t="s">
        <v>427</v>
      </c>
      <c r="J17" s="77">
        <v>3.22</v>
      </c>
      <c r="K17" t="s">
        <v>102</v>
      </c>
      <c r="L17" s="78">
        <v>8.5000000000000006E-3</v>
      </c>
      <c r="M17" s="78">
        <v>5.0500000000000003E-2</v>
      </c>
      <c r="N17" s="77">
        <v>220726.3</v>
      </c>
      <c r="O17" s="77">
        <v>94.43</v>
      </c>
      <c r="P17" s="77">
        <v>208.43184509</v>
      </c>
      <c r="Q17" s="78">
        <v>6.9999999999999999E-4</v>
      </c>
      <c r="R17" s="78">
        <v>3.4099999999999998E-2</v>
      </c>
      <c r="S17" s="78">
        <v>2.9999999999999997E-4</v>
      </c>
    </row>
    <row r="18" spans="2:19">
      <c r="B18" t="s">
        <v>2307</v>
      </c>
      <c r="C18" t="s">
        <v>2308</v>
      </c>
      <c r="D18" t="s">
        <v>123</v>
      </c>
      <c r="E18" t="s">
        <v>2309</v>
      </c>
      <c r="F18" t="s">
        <v>366</v>
      </c>
      <c r="G18" t="s">
        <v>434</v>
      </c>
      <c r="H18" t="s">
        <v>209</v>
      </c>
      <c r="I18" t="s">
        <v>306</v>
      </c>
      <c r="J18" s="77">
        <v>3.34</v>
      </c>
      <c r="K18" t="s">
        <v>102</v>
      </c>
      <c r="L18" s="78">
        <v>6.5000000000000002E-2</v>
      </c>
      <c r="M18" s="78">
        <v>1.5900000000000001E-2</v>
      </c>
      <c r="N18" s="77">
        <v>151.97</v>
      </c>
      <c r="O18" s="77">
        <v>173.84</v>
      </c>
      <c r="P18" s="77">
        <v>0.26418464800000002</v>
      </c>
      <c r="Q18" s="78">
        <v>0</v>
      </c>
      <c r="R18" s="78">
        <v>0</v>
      </c>
      <c r="S18" s="78">
        <v>0</v>
      </c>
    </row>
    <row r="19" spans="2:19">
      <c r="B19" t="s">
        <v>2310</v>
      </c>
      <c r="C19" t="s">
        <v>2311</v>
      </c>
      <c r="D19" t="s">
        <v>123</v>
      </c>
      <c r="E19" t="s">
        <v>433</v>
      </c>
      <c r="F19" t="s">
        <v>127</v>
      </c>
      <c r="G19" t="s">
        <v>434</v>
      </c>
      <c r="H19" t="s">
        <v>209</v>
      </c>
      <c r="I19" t="s">
        <v>2312</v>
      </c>
      <c r="J19" s="77">
        <v>1.94</v>
      </c>
      <c r="K19" t="s">
        <v>102</v>
      </c>
      <c r="L19" s="78">
        <v>5.6000000000000001E-2</v>
      </c>
      <c r="M19" s="78">
        <v>2.4199999999999999E-2</v>
      </c>
      <c r="N19" s="77">
        <v>81891.850000000006</v>
      </c>
      <c r="O19" s="77">
        <v>141.74</v>
      </c>
      <c r="P19" s="77">
        <v>116.07350819</v>
      </c>
      <c r="Q19" s="78">
        <v>2.0000000000000001E-4</v>
      </c>
      <c r="R19" s="78">
        <v>1.9E-2</v>
      </c>
      <c r="S19" s="78">
        <v>2.0000000000000001E-4</v>
      </c>
    </row>
    <row r="20" spans="2:19">
      <c r="B20" t="s">
        <v>2313</v>
      </c>
      <c r="C20" t="s">
        <v>2314</v>
      </c>
      <c r="D20" t="s">
        <v>123</v>
      </c>
      <c r="E20" t="s">
        <v>2315</v>
      </c>
      <c r="F20" t="s">
        <v>112</v>
      </c>
      <c r="G20" t="s">
        <v>213</v>
      </c>
      <c r="H20" t="s">
        <v>214</v>
      </c>
      <c r="I20" t="s">
        <v>306</v>
      </c>
      <c r="J20" s="77">
        <v>0.17</v>
      </c>
      <c r="K20" t="s">
        <v>102</v>
      </c>
      <c r="L20" s="78">
        <v>5.6000000000000001E-2</v>
      </c>
      <c r="M20" s="78">
        <v>5.74E-2</v>
      </c>
      <c r="N20" s="77">
        <v>93519.88</v>
      </c>
      <c r="O20" s="77">
        <v>59.511901999999999</v>
      </c>
      <c r="P20" s="77">
        <v>55.655459336117602</v>
      </c>
      <c r="Q20" s="78">
        <v>2.0000000000000001E-4</v>
      </c>
      <c r="R20" s="78">
        <v>9.1000000000000004E-3</v>
      </c>
      <c r="S20" s="78">
        <v>1E-4</v>
      </c>
    </row>
    <row r="21" spans="2:19">
      <c r="B21" s="79" t="s">
        <v>2291</v>
      </c>
      <c r="C21" s="16"/>
      <c r="D21" s="16"/>
      <c r="E21" s="16"/>
      <c r="J21" s="81">
        <v>2.7</v>
      </c>
      <c r="M21" s="80">
        <v>5.7700000000000001E-2</v>
      </c>
      <c r="N21" s="81">
        <v>3482836.59</v>
      </c>
      <c r="P21" s="81">
        <v>3270.470800044</v>
      </c>
      <c r="R21" s="80">
        <v>0.53580000000000005</v>
      </c>
      <c r="S21" s="80">
        <v>5.0000000000000001E-3</v>
      </c>
    </row>
    <row r="22" spans="2:19">
      <c r="B22" t="s">
        <v>2316</v>
      </c>
      <c r="C22" t="s">
        <v>2317</v>
      </c>
      <c r="D22" t="s">
        <v>123</v>
      </c>
      <c r="E22" t="s">
        <v>2302</v>
      </c>
      <c r="F22" t="s">
        <v>843</v>
      </c>
      <c r="G22" t="s">
        <v>215</v>
      </c>
      <c r="H22" t="s">
        <v>216</v>
      </c>
      <c r="I22" t="s">
        <v>2303</v>
      </c>
      <c r="J22" s="77">
        <v>1.9</v>
      </c>
      <c r="K22" t="s">
        <v>102</v>
      </c>
      <c r="L22" s="78">
        <v>2.5000000000000001E-2</v>
      </c>
      <c r="M22" s="78">
        <v>4.8899999999999999E-2</v>
      </c>
      <c r="N22" s="77">
        <v>811548.13</v>
      </c>
      <c r="O22" s="77">
        <v>95.81</v>
      </c>
      <c r="P22" s="77">
        <v>777.54426335300002</v>
      </c>
      <c r="Q22" s="78">
        <v>2E-3</v>
      </c>
      <c r="R22" s="78">
        <v>0.12740000000000001</v>
      </c>
      <c r="S22" s="78">
        <v>1.1999999999999999E-3</v>
      </c>
    </row>
    <row r="23" spans="2:19">
      <c r="B23" t="s">
        <v>2318</v>
      </c>
      <c r="C23" t="s">
        <v>2319</v>
      </c>
      <c r="D23" t="s">
        <v>123</v>
      </c>
      <c r="E23" t="s">
        <v>2302</v>
      </c>
      <c r="F23" t="s">
        <v>843</v>
      </c>
      <c r="G23" t="s">
        <v>215</v>
      </c>
      <c r="H23" t="s">
        <v>216</v>
      </c>
      <c r="I23" t="s">
        <v>2303</v>
      </c>
      <c r="J23" s="77">
        <v>5.05</v>
      </c>
      <c r="K23" t="s">
        <v>102</v>
      </c>
      <c r="L23" s="78">
        <v>3.49E-2</v>
      </c>
      <c r="M23" s="78">
        <v>5.3900000000000003E-2</v>
      </c>
      <c r="N23" s="77">
        <v>356043.7</v>
      </c>
      <c r="O23" s="77">
        <v>92.47</v>
      </c>
      <c r="P23" s="77">
        <v>329.23360939000003</v>
      </c>
      <c r="Q23" s="78">
        <v>5.0000000000000001E-4</v>
      </c>
      <c r="R23" s="78">
        <v>5.3900000000000003E-2</v>
      </c>
      <c r="S23" s="78">
        <v>5.0000000000000001E-4</v>
      </c>
    </row>
    <row r="24" spans="2:19">
      <c r="B24" t="s">
        <v>2320</v>
      </c>
      <c r="C24" t="s">
        <v>2321</v>
      </c>
      <c r="D24" t="s">
        <v>123</v>
      </c>
      <c r="E24" t="s">
        <v>2322</v>
      </c>
      <c r="F24" t="s">
        <v>397</v>
      </c>
      <c r="G24" t="s">
        <v>525</v>
      </c>
      <c r="H24" t="s">
        <v>150</v>
      </c>
      <c r="I24" t="s">
        <v>2323</v>
      </c>
      <c r="J24" s="77">
        <v>2.71</v>
      </c>
      <c r="K24" t="s">
        <v>102</v>
      </c>
      <c r="L24" s="78">
        <v>2.75E-2</v>
      </c>
      <c r="M24" s="78">
        <v>5.3999999999999999E-2</v>
      </c>
      <c r="N24" s="77">
        <v>989731.63</v>
      </c>
      <c r="O24" s="77">
        <v>94.97</v>
      </c>
      <c r="P24" s="77">
        <v>939.94812901099999</v>
      </c>
      <c r="Q24" s="78">
        <v>1.2999999999999999E-3</v>
      </c>
      <c r="R24" s="78">
        <v>0.154</v>
      </c>
      <c r="S24" s="78">
        <v>1.4E-3</v>
      </c>
    </row>
    <row r="25" spans="2:19">
      <c r="B25" t="s">
        <v>2324</v>
      </c>
      <c r="C25" t="s">
        <v>2325</v>
      </c>
      <c r="D25" t="s">
        <v>123</v>
      </c>
      <c r="E25" t="s">
        <v>1413</v>
      </c>
      <c r="F25" t="s">
        <v>816</v>
      </c>
      <c r="G25" t="s">
        <v>626</v>
      </c>
      <c r="H25" t="s">
        <v>216</v>
      </c>
      <c r="I25" t="s">
        <v>2326</v>
      </c>
      <c r="J25" s="77">
        <v>3.59</v>
      </c>
      <c r="K25" t="s">
        <v>102</v>
      </c>
      <c r="L25" s="78">
        <v>3.3500000000000002E-2</v>
      </c>
      <c r="M25" s="78">
        <v>7.3599999999999999E-2</v>
      </c>
      <c r="N25" s="77">
        <v>662417.30000000005</v>
      </c>
      <c r="O25" s="77">
        <v>87.74</v>
      </c>
      <c r="P25" s="77">
        <v>581.20493901999998</v>
      </c>
      <c r="Q25" s="78">
        <v>6.9999999999999999E-4</v>
      </c>
      <c r="R25" s="78">
        <v>9.5200000000000007E-2</v>
      </c>
      <c r="S25" s="78">
        <v>8.9999999999999998E-4</v>
      </c>
    </row>
    <row r="26" spans="2:19">
      <c r="B26" t="s">
        <v>2327</v>
      </c>
      <c r="C26" t="s">
        <v>2328</v>
      </c>
      <c r="D26" t="s">
        <v>123</v>
      </c>
      <c r="E26" t="s">
        <v>2329</v>
      </c>
      <c r="F26" t="s">
        <v>397</v>
      </c>
      <c r="G26" t="s">
        <v>692</v>
      </c>
      <c r="H26" t="s">
        <v>209</v>
      </c>
      <c r="I26" t="s">
        <v>2330</v>
      </c>
      <c r="J26" s="77">
        <v>1.66</v>
      </c>
      <c r="K26" t="s">
        <v>102</v>
      </c>
      <c r="L26" s="78">
        <v>3.15E-2</v>
      </c>
      <c r="M26" s="78">
        <v>6.1100000000000002E-2</v>
      </c>
      <c r="N26" s="77">
        <v>663095.82999999996</v>
      </c>
      <c r="O26" s="77">
        <v>96.9</v>
      </c>
      <c r="P26" s="77">
        <v>642.53985926999997</v>
      </c>
      <c r="Q26" s="78">
        <v>2.5000000000000001E-3</v>
      </c>
      <c r="R26" s="78">
        <v>0.1053</v>
      </c>
      <c r="S26" s="78">
        <v>1E-3</v>
      </c>
    </row>
    <row r="27" spans="2:19">
      <c r="B27" s="79" t="s">
        <v>360</v>
      </c>
      <c r="C27" s="16"/>
      <c r="D27" s="16"/>
      <c r="E27" s="16"/>
      <c r="J27" s="81">
        <v>2.16</v>
      </c>
      <c r="M27" s="80">
        <v>5.9799999999999999E-2</v>
      </c>
      <c r="N27" s="81">
        <v>3371.65</v>
      </c>
      <c r="P27" s="81">
        <v>12.86212591422</v>
      </c>
      <c r="R27" s="80">
        <v>2.0999999999999999E-3</v>
      </c>
      <c r="S27" s="80">
        <v>0</v>
      </c>
    </row>
    <row r="28" spans="2:19">
      <c r="B28" t="s">
        <v>2331</v>
      </c>
      <c r="C28" t="s">
        <v>2332</v>
      </c>
      <c r="D28" t="s">
        <v>123</v>
      </c>
      <c r="E28" t="s">
        <v>2333</v>
      </c>
      <c r="F28" t="s">
        <v>112</v>
      </c>
      <c r="G28" t="s">
        <v>626</v>
      </c>
      <c r="H28" t="s">
        <v>2334</v>
      </c>
      <c r="I28" t="s">
        <v>532</v>
      </c>
      <c r="J28" s="77">
        <v>2.16</v>
      </c>
      <c r="K28" t="s">
        <v>106</v>
      </c>
      <c r="L28" s="78">
        <v>7.9699999999999993E-2</v>
      </c>
      <c r="M28" s="78">
        <v>5.9799999999999999E-2</v>
      </c>
      <c r="N28" s="77">
        <v>3371.65</v>
      </c>
      <c r="O28" s="77">
        <v>106.38</v>
      </c>
      <c r="P28" s="77">
        <v>12.86212591422</v>
      </c>
      <c r="Q28" s="78">
        <v>0</v>
      </c>
      <c r="R28" s="78">
        <v>2.0999999999999999E-3</v>
      </c>
      <c r="S28" s="78">
        <v>0</v>
      </c>
    </row>
    <row r="29" spans="2:19">
      <c r="B29" s="79" t="s">
        <v>1074</v>
      </c>
      <c r="C29" s="16"/>
      <c r="D29" s="16"/>
      <c r="E29" s="16"/>
      <c r="J29" s="81">
        <v>0</v>
      </c>
      <c r="M29" s="80">
        <v>0</v>
      </c>
      <c r="N29" s="81">
        <v>0</v>
      </c>
      <c r="P29" s="81">
        <v>0</v>
      </c>
      <c r="R29" s="80">
        <v>0</v>
      </c>
      <c r="S29" s="80">
        <v>0</v>
      </c>
    </row>
    <row r="30" spans="2:19">
      <c r="B30" t="s">
        <v>213</v>
      </c>
      <c r="C30" t="s">
        <v>213</v>
      </c>
      <c r="D30" s="16"/>
      <c r="E30" s="16"/>
      <c r="F30" t="s">
        <v>213</v>
      </c>
      <c r="G30" t="s">
        <v>213</v>
      </c>
      <c r="J30" s="77">
        <v>0</v>
      </c>
      <c r="K30" t="s">
        <v>213</v>
      </c>
      <c r="L30" s="78">
        <v>0</v>
      </c>
      <c r="M30" s="78">
        <v>0</v>
      </c>
      <c r="N30" s="77">
        <v>0</v>
      </c>
      <c r="O30" s="77">
        <v>0</v>
      </c>
      <c r="P30" s="77">
        <v>0</v>
      </c>
      <c r="Q30" s="78">
        <v>0</v>
      </c>
      <c r="R30" s="78">
        <v>0</v>
      </c>
      <c r="S30" s="78">
        <v>0</v>
      </c>
    </row>
    <row r="31" spans="2:19">
      <c r="B31" s="79" t="s">
        <v>230</v>
      </c>
      <c r="C31" s="16"/>
      <c r="D31" s="16"/>
      <c r="E31" s="16"/>
      <c r="J31" s="81">
        <v>12.91</v>
      </c>
      <c r="M31" s="80">
        <v>5.11E-2</v>
      </c>
      <c r="N31" s="81">
        <v>210625.97</v>
      </c>
      <c r="P31" s="81">
        <v>466.96237319497197</v>
      </c>
      <c r="R31" s="80">
        <v>7.6499999999999999E-2</v>
      </c>
      <c r="S31" s="80">
        <v>6.9999999999999999E-4</v>
      </c>
    </row>
    <row r="32" spans="2:19">
      <c r="B32" s="79" t="s">
        <v>361</v>
      </c>
      <c r="C32" s="16"/>
      <c r="D32" s="16"/>
      <c r="E32" s="16"/>
      <c r="J32" s="81">
        <v>0</v>
      </c>
      <c r="M32" s="80">
        <v>0</v>
      </c>
      <c r="N32" s="81">
        <v>0</v>
      </c>
      <c r="P32" s="81">
        <v>0</v>
      </c>
      <c r="R32" s="80">
        <v>0</v>
      </c>
      <c r="S32" s="80">
        <v>0</v>
      </c>
    </row>
    <row r="33" spans="2:19">
      <c r="B33" t="s">
        <v>213</v>
      </c>
      <c r="C33" t="s">
        <v>213</v>
      </c>
      <c r="D33" s="16"/>
      <c r="E33" s="16"/>
      <c r="F33" t="s">
        <v>213</v>
      </c>
      <c r="G33" t="s">
        <v>213</v>
      </c>
      <c r="J33" s="77">
        <v>0</v>
      </c>
      <c r="K33" t="s">
        <v>213</v>
      </c>
      <c r="L33" s="78">
        <v>0</v>
      </c>
      <c r="M33" s="78">
        <v>0</v>
      </c>
      <c r="N33" s="77">
        <v>0</v>
      </c>
      <c r="O33" s="77">
        <v>0</v>
      </c>
      <c r="P33" s="77">
        <v>0</v>
      </c>
      <c r="Q33" s="78">
        <v>0</v>
      </c>
      <c r="R33" s="78">
        <v>0</v>
      </c>
      <c r="S33" s="78">
        <v>0</v>
      </c>
    </row>
    <row r="34" spans="2:19">
      <c r="B34" s="79" t="s">
        <v>362</v>
      </c>
      <c r="C34" s="16"/>
      <c r="D34" s="16"/>
      <c r="E34" s="16"/>
      <c r="J34" s="81">
        <v>12.91</v>
      </c>
      <c r="M34" s="80">
        <v>5.11E-2</v>
      </c>
      <c r="N34" s="81">
        <v>210625.97</v>
      </c>
      <c r="P34" s="81">
        <v>466.96237319497197</v>
      </c>
      <c r="R34" s="80">
        <v>7.6499999999999999E-2</v>
      </c>
      <c r="S34" s="80">
        <v>6.9999999999999999E-4</v>
      </c>
    </row>
    <row r="35" spans="2:19">
      <c r="B35" t="s">
        <v>2335</v>
      </c>
      <c r="C35" t="s">
        <v>2336</v>
      </c>
      <c r="D35" t="s">
        <v>1077</v>
      </c>
      <c r="E35" t="s">
        <v>2337</v>
      </c>
      <c r="F35" t="s">
        <v>1169</v>
      </c>
      <c r="G35" t="s">
        <v>1162</v>
      </c>
      <c r="H35" t="s">
        <v>352</v>
      </c>
      <c r="I35" t="s">
        <v>532</v>
      </c>
      <c r="J35" s="77">
        <v>14.71</v>
      </c>
      <c r="K35" t="s">
        <v>116</v>
      </c>
      <c r="L35" s="78">
        <v>4.5600000000000002E-2</v>
      </c>
      <c r="M35" s="78">
        <v>6.13E-2</v>
      </c>
      <c r="N35" s="77">
        <v>112686.76</v>
      </c>
      <c r="O35" s="77">
        <v>82.237500036383906</v>
      </c>
      <c r="P35" s="77">
        <v>245.29027248408201</v>
      </c>
      <c r="Q35" s="78">
        <v>6.9999999999999999E-4</v>
      </c>
      <c r="R35" s="78">
        <v>4.02E-2</v>
      </c>
      <c r="S35" s="78">
        <v>4.0000000000000002E-4</v>
      </c>
    </row>
    <row r="36" spans="2:19">
      <c r="B36" t="s">
        <v>2338</v>
      </c>
      <c r="C36" t="s">
        <v>2339</v>
      </c>
      <c r="D36" t="s">
        <v>123</v>
      </c>
      <c r="E36" t="s">
        <v>2340</v>
      </c>
      <c r="F36" t="s">
        <v>1117</v>
      </c>
      <c r="G36" t="s">
        <v>213</v>
      </c>
      <c r="H36" t="s">
        <v>214</v>
      </c>
      <c r="I36" t="s">
        <v>532</v>
      </c>
      <c r="J36" s="77">
        <v>10.92</v>
      </c>
      <c r="K36" t="s">
        <v>116</v>
      </c>
      <c r="L36" s="78">
        <v>3.95E-2</v>
      </c>
      <c r="M36" s="78">
        <v>3.9899999999999998E-2</v>
      </c>
      <c r="N36" s="77">
        <v>97939.21</v>
      </c>
      <c r="O36" s="77">
        <v>85.510000000000034</v>
      </c>
      <c r="P36" s="77">
        <v>221.67210071088999</v>
      </c>
      <c r="Q36" s="78">
        <v>2.0000000000000001E-4</v>
      </c>
      <c r="R36" s="78">
        <v>3.6299999999999999E-2</v>
      </c>
      <c r="S36" s="78">
        <v>2.9999999999999997E-4</v>
      </c>
    </row>
    <row r="37" spans="2:19">
      <c r="B37" t="s">
        <v>232</v>
      </c>
      <c r="C37" s="16"/>
      <c r="D37" s="16"/>
      <c r="E37" s="16"/>
    </row>
    <row r="38" spans="2:19">
      <c r="B38" t="s">
        <v>355</v>
      </c>
      <c r="C38" s="16"/>
      <c r="D38" s="16"/>
      <c r="E38" s="16"/>
    </row>
    <row r="39" spans="2:19">
      <c r="B39" t="s">
        <v>356</v>
      </c>
      <c r="C39" s="16"/>
      <c r="D39" s="16"/>
      <c r="E39" s="16"/>
    </row>
    <row r="40" spans="2:19">
      <c r="B40" t="s">
        <v>357</v>
      </c>
      <c r="C40" s="16"/>
      <c r="D40" s="16"/>
      <c r="E40" s="16"/>
    </row>
    <row r="41" spans="2:19"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5:XFD1048576 C1:C4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 s="1" customFormat="1">
      <c r="B1" s="2" t="s">
        <v>0</v>
      </c>
      <c r="C1" s="82">
        <v>45016</v>
      </c>
    </row>
    <row r="2" spans="2:98" s="1" customFormat="1">
      <c r="B2" s="2" t="s">
        <v>1</v>
      </c>
      <c r="C2" s="12" t="s">
        <v>3917</v>
      </c>
    </row>
    <row r="3" spans="2:98" s="1" customFormat="1">
      <c r="B3" s="2" t="s">
        <v>2</v>
      </c>
      <c r="C3" s="26" t="s">
        <v>3918</v>
      </c>
    </row>
    <row r="4" spans="2:98" s="1" customFormat="1">
      <c r="B4" s="2" t="s">
        <v>3</v>
      </c>
      <c r="C4" s="83" t="s">
        <v>197</v>
      </c>
    </row>
    <row r="6" spans="2:98" ht="26.25" customHeight="1">
      <c r="B6" s="105" t="s">
        <v>136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7"/>
    </row>
    <row r="7" spans="2:98" ht="26.25" customHeight="1">
      <c r="B7" s="105" t="s">
        <v>91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5615995.8099999996</v>
      </c>
      <c r="I11" s="7"/>
      <c r="J11" s="75">
        <v>16683.703024031882</v>
      </c>
      <c r="K11" s="7"/>
      <c r="L11" s="76">
        <v>1</v>
      </c>
      <c r="M11" s="76">
        <v>2.53E-2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204</v>
      </c>
      <c r="C12" s="16"/>
      <c r="D12" s="16"/>
      <c r="E12" s="16"/>
      <c r="H12" s="81">
        <v>1879628.27</v>
      </c>
      <c r="J12" s="81">
        <v>3287.8716002593278</v>
      </c>
      <c r="L12" s="80">
        <v>0.1971</v>
      </c>
      <c r="M12" s="80">
        <v>5.0000000000000001E-3</v>
      </c>
    </row>
    <row r="13" spans="2:98">
      <c r="B13" t="s">
        <v>2341</v>
      </c>
      <c r="C13" t="s">
        <v>2342</v>
      </c>
      <c r="D13" t="s">
        <v>123</v>
      </c>
      <c r="E13" t="s">
        <v>2343</v>
      </c>
      <c r="F13" t="s">
        <v>1888</v>
      </c>
      <c r="G13" t="s">
        <v>102</v>
      </c>
      <c r="H13" s="77">
        <v>19317.490000000002</v>
      </c>
      <c r="I13" s="77">
        <v>2189.2600649999972</v>
      </c>
      <c r="J13" s="77">
        <v>422.91009413036801</v>
      </c>
      <c r="K13" s="78">
        <v>5.9999999999999995E-4</v>
      </c>
      <c r="L13" s="78">
        <v>2.53E-2</v>
      </c>
      <c r="M13" s="78">
        <v>5.9999999999999995E-4</v>
      </c>
    </row>
    <row r="14" spans="2:98">
      <c r="B14" t="s">
        <v>2344</v>
      </c>
      <c r="C14" t="s">
        <v>2345</v>
      </c>
      <c r="D14" t="s">
        <v>123</v>
      </c>
      <c r="E14" t="s">
        <v>2343</v>
      </c>
      <c r="F14" t="s">
        <v>1888</v>
      </c>
      <c r="G14" t="s">
        <v>102</v>
      </c>
      <c r="H14" s="77">
        <v>465693.28</v>
      </c>
      <c r="I14" s="77">
        <v>100</v>
      </c>
      <c r="J14" s="77">
        <v>465.69328000000002</v>
      </c>
      <c r="K14" s="78">
        <v>8.9999999999999998E-4</v>
      </c>
      <c r="L14" s="78">
        <v>2.7900000000000001E-2</v>
      </c>
      <c r="M14" s="78">
        <v>6.9999999999999999E-4</v>
      </c>
    </row>
    <row r="15" spans="2:98">
      <c r="B15" t="s">
        <v>2346</v>
      </c>
      <c r="C15" t="s">
        <v>2347</v>
      </c>
      <c r="D15" t="s">
        <v>123</v>
      </c>
      <c r="E15" t="s">
        <v>2348</v>
      </c>
      <c r="F15" t="s">
        <v>123</v>
      </c>
      <c r="G15" t="s">
        <v>110</v>
      </c>
      <c r="H15" s="77">
        <v>22284.16</v>
      </c>
      <c r="I15" s="77">
        <v>144.71679999999969</v>
      </c>
      <c r="J15" s="77">
        <v>125.648254801248</v>
      </c>
      <c r="K15" s="78">
        <v>1.5E-3</v>
      </c>
      <c r="L15" s="78">
        <v>7.4999999999999997E-3</v>
      </c>
      <c r="M15" s="78">
        <v>2.0000000000000001E-4</v>
      </c>
    </row>
    <row r="16" spans="2:98">
      <c r="B16" t="s">
        <v>2349</v>
      </c>
      <c r="C16" t="s">
        <v>2350</v>
      </c>
      <c r="D16" t="s">
        <v>123</v>
      </c>
      <c r="E16" t="s">
        <v>2351</v>
      </c>
      <c r="F16" t="s">
        <v>123</v>
      </c>
      <c r="G16" t="s">
        <v>102</v>
      </c>
      <c r="H16" s="77">
        <v>506666.35</v>
      </c>
      <c r="I16" s="77">
        <v>106.50960000000001</v>
      </c>
      <c r="J16" s="77">
        <v>539.6483027196</v>
      </c>
      <c r="K16" s="78">
        <v>8.0000000000000004E-4</v>
      </c>
      <c r="L16" s="78">
        <v>3.2300000000000002E-2</v>
      </c>
      <c r="M16" s="78">
        <v>8.0000000000000004E-4</v>
      </c>
    </row>
    <row r="17" spans="2:13">
      <c r="B17" t="s">
        <v>2352</v>
      </c>
      <c r="C17" t="s">
        <v>2353</v>
      </c>
      <c r="D17" t="s">
        <v>123</v>
      </c>
      <c r="E17" t="s">
        <v>2354</v>
      </c>
      <c r="F17" t="s">
        <v>416</v>
      </c>
      <c r="G17" t="s">
        <v>102</v>
      </c>
      <c r="H17" s="77">
        <v>759021.37</v>
      </c>
      <c r="I17" s="77">
        <v>100</v>
      </c>
      <c r="J17" s="77">
        <v>759.02137000000005</v>
      </c>
      <c r="K17" s="78">
        <v>1.6999999999999999E-3</v>
      </c>
      <c r="L17" s="78">
        <v>4.5499999999999999E-2</v>
      </c>
      <c r="M17" s="78">
        <v>1.1999999999999999E-3</v>
      </c>
    </row>
    <row r="18" spans="2:13">
      <c r="B18" t="s">
        <v>2355</v>
      </c>
      <c r="C18" t="s">
        <v>2356</v>
      </c>
      <c r="D18" t="s">
        <v>123</v>
      </c>
      <c r="E18" t="s">
        <v>2039</v>
      </c>
      <c r="F18" t="s">
        <v>1681</v>
      </c>
      <c r="G18" t="s">
        <v>106</v>
      </c>
      <c r="H18" s="77">
        <v>6532.2</v>
      </c>
      <c r="I18" s="77">
        <v>100</v>
      </c>
      <c r="J18" s="77">
        <v>23.424469200000001</v>
      </c>
      <c r="K18" s="78">
        <v>0</v>
      </c>
      <c r="L18" s="78">
        <v>1.4E-3</v>
      </c>
      <c r="M18" s="78">
        <v>0</v>
      </c>
    </row>
    <row r="19" spans="2:13">
      <c r="B19" t="s">
        <v>2357</v>
      </c>
      <c r="C19" t="s">
        <v>2358</v>
      </c>
      <c r="D19" t="s">
        <v>123</v>
      </c>
      <c r="E19" t="s">
        <v>2359</v>
      </c>
      <c r="F19" t="s">
        <v>1681</v>
      </c>
      <c r="G19" t="s">
        <v>106</v>
      </c>
      <c r="H19" s="77">
        <v>6532.2</v>
      </c>
      <c r="I19" s="77">
        <v>100</v>
      </c>
      <c r="J19" s="77">
        <v>23.424469200000001</v>
      </c>
      <c r="K19" s="78">
        <v>0</v>
      </c>
      <c r="L19" s="78">
        <v>1.4E-3</v>
      </c>
      <c r="M19" s="78">
        <v>0</v>
      </c>
    </row>
    <row r="20" spans="2:13">
      <c r="B20" t="s">
        <v>2360</v>
      </c>
      <c r="C20" t="s">
        <v>2361</v>
      </c>
      <c r="D20" t="s">
        <v>123</v>
      </c>
      <c r="E20" t="s">
        <v>2362</v>
      </c>
      <c r="F20" t="s">
        <v>1681</v>
      </c>
      <c r="G20" t="s">
        <v>106</v>
      </c>
      <c r="H20" s="77">
        <v>9201.08</v>
      </c>
      <c r="I20" s="77">
        <v>334.45</v>
      </c>
      <c r="J20" s="77">
        <v>110.35202124716</v>
      </c>
      <c r="K20" s="78">
        <v>0</v>
      </c>
      <c r="L20" s="78">
        <v>6.6E-3</v>
      </c>
      <c r="M20" s="78">
        <v>2.0000000000000001E-4</v>
      </c>
    </row>
    <row r="21" spans="2:13">
      <c r="B21" t="s">
        <v>2363</v>
      </c>
      <c r="C21" t="s">
        <v>2364</v>
      </c>
      <c r="D21" t="s">
        <v>123</v>
      </c>
      <c r="E21" t="s">
        <v>2365</v>
      </c>
      <c r="F21" t="s">
        <v>1681</v>
      </c>
      <c r="G21" t="s">
        <v>102</v>
      </c>
      <c r="H21" s="77">
        <v>652.92999999999995</v>
      </c>
      <c r="I21" s="77">
        <v>3904.375</v>
      </c>
      <c r="J21" s="77">
        <v>25.492835687500001</v>
      </c>
      <c r="K21" s="78">
        <v>6.9999999999999999E-4</v>
      </c>
      <c r="L21" s="78">
        <v>1.5E-3</v>
      </c>
      <c r="M21" s="78">
        <v>0</v>
      </c>
    </row>
    <row r="22" spans="2:13">
      <c r="B22" t="s">
        <v>2366</v>
      </c>
      <c r="C22" t="s">
        <v>2367</v>
      </c>
      <c r="D22" t="s">
        <v>123</v>
      </c>
      <c r="E22" t="s">
        <v>2368</v>
      </c>
      <c r="F22" t="s">
        <v>1681</v>
      </c>
      <c r="G22" t="s">
        <v>106</v>
      </c>
      <c r="H22" s="77">
        <v>17504</v>
      </c>
      <c r="I22" s="77">
        <v>222.5001</v>
      </c>
      <c r="J22" s="77">
        <v>139.661853169344</v>
      </c>
      <c r="K22" s="78">
        <v>2.0000000000000001E-4</v>
      </c>
      <c r="L22" s="78">
        <v>8.3999999999999995E-3</v>
      </c>
      <c r="M22" s="78">
        <v>2.0000000000000001E-4</v>
      </c>
    </row>
    <row r="23" spans="2:13">
      <c r="B23" t="s">
        <v>2369</v>
      </c>
      <c r="C23" t="s">
        <v>2370</v>
      </c>
      <c r="D23" t="s">
        <v>123</v>
      </c>
      <c r="E23" t="s">
        <v>2371</v>
      </c>
      <c r="F23" t="s">
        <v>1701</v>
      </c>
      <c r="G23" t="s">
        <v>106</v>
      </c>
      <c r="H23" s="77">
        <v>1848.24</v>
      </c>
      <c r="I23" s="77">
        <v>824.19640000000061</v>
      </c>
      <c r="J23" s="77">
        <v>54.625995370489001</v>
      </c>
      <c r="K23" s="78">
        <v>2.0000000000000001E-4</v>
      </c>
      <c r="L23" s="78">
        <v>3.3E-3</v>
      </c>
      <c r="M23" s="78">
        <v>1E-4</v>
      </c>
    </row>
    <row r="24" spans="2:13">
      <c r="B24" t="s">
        <v>2372</v>
      </c>
      <c r="C24" t="s">
        <v>2373</v>
      </c>
      <c r="D24" t="s">
        <v>123</v>
      </c>
      <c r="E24" t="s">
        <v>2374</v>
      </c>
      <c r="F24" t="s">
        <v>1701</v>
      </c>
      <c r="G24" t="s">
        <v>106</v>
      </c>
      <c r="H24" s="77">
        <v>2652.01</v>
      </c>
      <c r="I24" s="77">
        <v>580.20000000000005</v>
      </c>
      <c r="J24" s="77">
        <v>55.177645803719997</v>
      </c>
      <c r="K24" s="78">
        <v>2.9999999999999997E-4</v>
      </c>
      <c r="L24" s="78">
        <v>3.3E-3</v>
      </c>
      <c r="M24" s="78">
        <v>1E-4</v>
      </c>
    </row>
    <row r="25" spans="2:13">
      <c r="B25" t="s">
        <v>2375</v>
      </c>
      <c r="C25" t="s">
        <v>2376</v>
      </c>
      <c r="D25" t="s">
        <v>123</v>
      </c>
      <c r="E25" t="s">
        <v>2377</v>
      </c>
      <c r="F25" t="s">
        <v>603</v>
      </c>
      <c r="G25" t="s">
        <v>106</v>
      </c>
      <c r="H25" s="77">
        <v>4886.4799999999996</v>
      </c>
      <c r="I25" s="77">
        <v>1115.5499000000016</v>
      </c>
      <c r="J25" s="77">
        <v>195.47688619412301</v>
      </c>
      <c r="K25" s="78">
        <v>2.0000000000000001E-4</v>
      </c>
      <c r="L25" s="78">
        <v>1.17E-2</v>
      </c>
      <c r="M25" s="78">
        <v>2.9999999999999997E-4</v>
      </c>
    </row>
    <row r="26" spans="2:13">
      <c r="B26" t="s">
        <v>2378</v>
      </c>
      <c r="C26" t="s">
        <v>2379</v>
      </c>
      <c r="D26" t="s">
        <v>123</v>
      </c>
      <c r="E26" t="s">
        <v>2380</v>
      </c>
      <c r="F26" t="s">
        <v>1765</v>
      </c>
      <c r="G26" t="s">
        <v>106</v>
      </c>
      <c r="H26" s="77">
        <v>24618</v>
      </c>
      <c r="I26" s="77">
        <v>100</v>
      </c>
      <c r="J26" s="77">
        <v>88.280147999999997</v>
      </c>
      <c r="K26" s="78">
        <v>0</v>
      </c>
      <c r="L26" s="78">
        <v>5.3E-3</v>
      </c>
      <c r="M26" s="78">
        <v>1E-4</v>
      </c>
    </row>
    <row r="27" spans="2:13">
      <c r="B27" t="s">
        <v>2381</v>
      </c>
      <c r="C27" t="s">
        <v>2382</v>
      </c>
      <c r="D27" t="s">
        <v>123</v>
      </c>
      <c r="E27" t="s">
        <v>2383</v>
      </c>
      <c r="F27" t="s">
        <v>757</v>
      </c>
      <c r="G27" t="s">
        <v>106</v>
      </c>
      <c r="H27" s="77">
        <v>6884.99</v>
      </c>
      <c r="I27" s="77">
        <v>369.08189999999973</v>
      </c>
      <c r="J27" s="77">
        <v>91.124749337820603</v>
      </c>
      <c r="K27" s="78">
        <v>1E-4</v>
      </c>
      <c r="L27" s="78">
        <v>5.4999999999999997E-3</v>
      </c>
      <c r="M27" s="78">
        <v>1E-4</v>
      </c>
    </row>
    <row r="28" spans="2:13">
      <c r="B28" t="s">
        <v>2384</v>
      </c>
      <c r="C28" t="s">
        <v>2385</v>
      </c>
      <c r="D28" t="s">
        <v>123</v>
      </c>
      <c r="E28" t="s">
        <v>2386</v>
      </c>
      <c r="F28" t="s">
        <v>1095</v>
      </c>
      <c r="G28" t="s">
        <v>106</v>
      </c>
      <c r="H28" s="77">
        <v>6532.2</v>
      </c>
      <c r="I28" s="77">
        <v>100</v>
      </c>
      <c r="J28" s="77">
        <v>23.424469200000001</v>
      </c>
      <c r="K28" s="78">
        <v>0</v>
      </c>
      <c r="L28" s="78">
        <v>1.4E-3</v>
      </c>
      <c r="M28" s="78">
        <v>0</v>
      </c>
    </row>
    <row r="29" spans="2:13">
      <c r="B29" t="s">
        <v>2387</v>
      </c>
      <c r="C29" t="s">
        <v>2388</v>
      </c>
      <c r="D29" t="s">
        <v>123</v>
      </c>
      <c r="E29" t="s">
        <v>2389</v>
      </c>
      <c r="F29" t="s">
        <v>1622</v>
      </c>
      <c r="G29" t="s">
        <v>106</v>
      </c>
      <c r="H29" s="77">
        <v>6859.93</v>
      </c>
      <c r="I29" s="77">
        <v>322.17920000000015</v>
      </c>
      <c r="J29" s="77">
        <v>79.255145594092198</v>
      </c>
      <c r="K29" s="78">
        <v>5.9999999999999995E-4</v>
      </c>
      <c r="L29" s="78">
        <v>4.7999999999999996E-3</v>
      </c>
      <c r="M29" s="78">
        <v>1E-4</v>
      </c>
    </row>
    <row r="30" spans="2:13">
      <c r="B30" t="s">
        <v>2390</v>
      </c>
      <c r="C30" t="s">
        <v>2391</v>
      </c>
      <c r="D30" t="s">
        <v>123</v>
      </c>
      <c r="E30" t="s">
        <v>2365</v>
      </c>
      <c r="F30" t="s">
        <v>128</v>
      </c>
      <c r="G30" t="s">
        <v>106</v>
      </c>
      <c r="H30" s="77">
        <v>6532.2</v>
      </c>
      <c r="I30" s="77">
        <v>100</v>
      </c>
      <c r="J30" s="77">
        <v>23.424469200000001</v>
      </c>
      <c r="K30" s="78">
        <v>0</v>
      </c>
      <c r="L30" s="78">
        <v>1.4E-3</v>
      </c>
      <c r="M30" s="78">
        <v>0</v>
      </c>
    </row>
    <row r="31" spans="2:13">
      <c r="B31" t="s">
        <v>2392</v>
      </c>
      <c r="C31" t="s">
        <v>2393</v>
      </c>
      <c r="D31" t="s">
        <v>123</v>
      </c>
      <c r="E31" t="s">
        <v>2394</v>
      </c>
      <c r="F31" t="s">
        <v>128</v>
      </c>
      <c r="G31" t="s">
        <v>106</v>
      </c>
      <c r="H31" s="77">
        <v>5367.96</v>
      </c>
      <c r="I31" s="77">
        <v>100</v>
      </c>
      <c r="J31" s="77">
        <v>19.249504559999998</v>
      </c>
      <c r="K31" s="78">
        <v>0</v>
      </c>
      <c r="L31" s="78">
        <v>1.1999999999999999E-3</v>
      </c>
      <c r="M31" s="78">
        <v>0</v>
      </c>
    </row>
    <row r="32" spans="2:13">
      <c r="B32" t="s">
        <v>2395</v>
      </c>
      <c r="C32" t="s">
        <v>2396</v>
      </c>
      <c r="D32" t="s">
        <v>123</v>
      </c>
      <c r="E32" t="s">
        <v>2397</v>
      </c>
      <c r="F32" t="s">
        <v>129</v>
      </c>
      <c r="G32" t="s">
        <v>106</v>
      </c>
      <c r="H32" s="77">
        <v>41.2</v>
      </c>
      <c r="I32" s="77">
        <v>15266.785099999999</v>
      </c>
      <c r="J32" s="77">
        <v>22.555636843863201</v>
      </c>
      <c r="K32" s="78">
        <v>5.0000000000000001E-4</v>
      </c>
      <c r="L32" s="78">
        <v>1.4E-3</v>
      </c>
      <c r="M32" s="78">
        <v>0</v>
      </c>
    </row>
    <row r="33" spans="2:13">
      <c r="B33" s="79" t="s">
        <v>230</v>
      </c>
      <c r="C33" s="16"/>
      <c r="D33" s="16"/>
      <c r="E33" s="16"/>
      <c r="H33" s="81">
        <v>3736367.54</v>
      </c>
      <c r="J33" s="81">
        <v>13395.831423772552</v>
      </c>
      <c r="L33" s="80">
        <v>0.80289999999999995</v>
      </c>
      <c r="M33" s="80">
        <v>2.0299999999999999E-2</v>
      </c>
    </row>
    <row r="34" spans="2:13">
      <c r="B34" s="79" t="s">
        <v>361</v>
      </c>
      <c r="C34" s="16"/>
      <c r="D34" s="16"/>
      <c r="E34" s="16"/>
      <c r="H34" s="81">
        <v>0</v>
      </c>
      <c r="J34" s="81">
        <v>0</v>
      </c>
      <c r="L34" s="80">
        <v>0</v>
      </c>
      <c r="M34" s="80">
        <v>0</v>
      </c>
    </row>
    <row r="35" spans="2:13">
      <c r="B35" t="s">
        <v>213</v>
      </c>
      <c r="C35" t="s">
        <v>213</v>
      </c>
      <c r="D35" s="16"/>
      <c r="E35" s="16"/>
      <c r="F35" t="s">
        <v>213</v>
      </c>
      <c r="G35" t="s">
        <v>213</v>
      </c>
      <c r="H35" s="77">
        <v>0</v>
      </c>
      <c r="I35" s="77">
        <v>0</v>
      </c>
      <c r="J35" s="77">
        <v>0</v>
      </c>
      <c r="K35" s="78">
        <v>0</v>
      </c>
      <c r="L35" s="78">
        <v>0</v>
      </c>
      <c r="M35" s="78">
        <v>0</v>
      </c>
    </row>
    <row r="36" spans="2:13">
      <c r="B36" s="79" t="s">
        <v>362</v>
      </c>
      <c r="C36" s="16"/>
      <c r="D36" s="16"/>
      <c r="E36" s="16"/>
      <c r="H36" s="81">
        <v>3736367.54</v>
      </c>
      <c r="J36" s="81">
        <v>13395.831423772552</v>
      </c>
      <c r="L36" s="80">
        <v>0.80289999999999995</v>
      </c>
      <c r="M36" s="80">
        <v>2.0299999999999999E-2</v>
      </c>
    </row>
    <row r="37" spans="2:13">
      <c r="B37" t="s">
        <v>2398</v>
      </c>
      <c r="C37" t="s">
        <v>2399</v>
      </c>
      <c r="D37" t="s">
        <v>123</v>
      </c>
      <c r="E37" t="s">
        <v>1229</v>
      </c>
      <c r="F37" t="s">
        <v>1117</v>
      </c>
      <c r="G37" t="s">
        <v>106</v>
      </c>
      <c r="H37" s="77">
        <v>69467.960000000006</v>
      </c>
      <c r="I37" s="77">
        <v>94.250100000000174</v>
      </c>
      <c r="J37" s="77">
        <v>234.788407659905</v>
      </c>
      <c r="K37" s="78">
        <v>1E-4</v>
      </c>
      <c r="L37" s="78">
        <v>1.41E-2</v>
      </c>
      <c r="M37" s="78">
        <v>4.0000000000000002E-4</v>
      </c>
    </row>
    <row r="38" spans="2:13">
      <c r="B38" t="s">
        <v>2400</v>
      </c>
      <c r="C38" t="s">
        <v>2401</v>
      </c>
      <c r="D38" t="s">
        <v>123</v>
      </c>
      <c r="E38" t="s">
        <v>2402</v>
      </c>
      <c r="F38" t="s">
        <v>1273</v>
      </c>
      <c r="G38" t="s">
        <v>106</v>
      </c>
      <c r="H38" s="77">
        <v>280877.33</v>
      </c>
      <c r="I38" s="77">
        <v>218.58120000000014</v>
      </c>
      <c r="J38" s="77">
        <v>2201.6069078528699</v>
      </c>
      <c r="K38" s="78">
        <v>5.9999999999999995E-4</v>
      </c>
      <c r="L38" s="78">
        <v>0.13200000000000001</v>
      </c>
      <c r="M38" s="78">
        <v>3.3E-3</v>
      </c>
    </row>
    <row r="39" spans="2:13">
      <c r="B39" t="s">
        <v>2403</v>
      </c>
      <c r="C39" t="s">
        <v>2404</v>
      </c>
      <c r="D39" t="s">
        <v>123</v>
      </c>
      <c r="E39" t="s">
        <v>2405</v>
      </c>
      <c r="F39" t="s">
        <v>1273</v>
      </c>
      <c r="G39" t="s">
        <v>106</v>
      </c>
      <c r="H39" s="77">
        <v>197044.69</v>
      </c>
      <c r="I39" s="77">
        <v>114.91610000000004</v>
      </c>
      <c r="J39" s="77">
        <v>811.99975779625299</v>
      </c>
      <c r="K39" s="78">
        <v>1.5E-3</v>
      </c>
      <c r="L39" s="78">
        <v>4.87E-2</v>
      </c>
      <c r="M39" s="78">
        <v>1.1999999999999999E-3</v>
      </c>
    </row>
    <row r="40" spans="2:13">
      <c r="B40" t="s">
        <v>2406</v>
      </c>
      <c r="C40" t="s">
        <v>2407</v>
      </c>
      <c r="D40" t="s">
        <v>123</v>
      </c>
      <c r="E40" t="s">
        <v>2408</v>
      </c>
      <c r="F40" t="s">
        <v>1273</v>
      </c>
      <c r="G40" t="s">
        <v>106</v>
      </c>
      <c r="H40" s="77">
        <v>454365.2</v>
      </c>
      <c r="I40" s="77">
        <v>142.95779999999991</v>
      </c>
      <c r="J40" s="77">
        <v>2329.28807107376</v>
      </c>
      <c r="K40" s="78">
        <v>5.0000000000000001E-4</v>
      </c>
      <c r="L40" s="78">
        <v>0.1396</v>
      </c>
      <c r="M40" s="78">
        <v>3.5000000000000001E-3</v>
      </c>
    </row>
    <row r="41" spans="2:13">
      <c r="B41" t="s">
        <v>2409</v>
      </c>
      <c r="C41" t="s">
        <v>2410</v>
      </c>
      <c r="D41" t="s">
        <v>123</v>
      </c>
      <c r="E41" t="s">
        <v>2411</v>
      </c>
      <c r="F41" t="s">
        <v>1273</v>
      </c>
      <c r="G41" t="s">
        <v>106</v>
      </c>
      <c r="H41" s="77">
        <v>3624.02</v>
      </c>
      <c r="I41" s="77">
        <v>3362.7687999999971</v>
      </c>
      <c r="J41" s="77">
        <v>437.01654612261501</v>
      </c>
      <c r="K41" s="78">
        <v>1E-4</v>
      </c>
      <c r="L41" s="78">
        <v>2.6200000000000001E-2</v>
      </c>
      <c r="M41" s="78">
        <v>6.9999999999999999E-4</v>
      </c>
    </row>
    <row r="42" spans="2:13">
      <c r="B42" t="s">
        <v>2412</v>
      </c>
      <c r="C42" t="s">
        <v>2413</v>
      </c>
      <c r="D42" t="s">
        <v>123</v>
      </c>
      <c r="E42" t="s">
        <v>2414</v>
      </c>
      <c r="F42" t="s">
        <v>1108</v>
      </c>
      <c r="G42" t="s">
        <v>106</v>
      </c>
      <c r="H42" s="77">
        <v>2174.4899999999998</v>
      </c>
      <c r="I42" s="77">
        <v>2377.2423999999955</v>
      </c>
      <c r="J42" s="77">
        <v>185.37073317384301</v>
      </c>
      <c r="K42" s="78">
        <v>0</v>
      </c>
      <c r="L42" s="78">
        <v>1.11E-2</v>
      </c>
      <c r="M42" s="78">
        <v>2.9999999999999997E-4</v>
      </c>
    </row>
    <row r="43" spans="2:13">
      <c r="B43" t="s">
        <v>2415</v>
      </c>
      <c r="C43" t="s">
        <v>2416</v>
      </c>
      <c r="D43" t="s">
        <v>123</v>
      </c>
      <c r="E43" t="s">
        <v>2414</v>
      </c>
      <c r="F43" t="s">
        <v>1108</v>
      </c>
      <c r="G43" t="s">
        <v>106</v>
      </c>
      <c r="H43" s="77">
        <v>2681.3</v>
      </c>
      <c r="I43" s="77">
        <v>2467.1547000000041</v>
      </c>
      <c r="J43" s="77">
        <v>237.22042283036501</v>
      </c>
      <c r="K43" s="78">
        <v>0</v>
      </c>
      <c r="L43" s="78">
        <v>1.4200000000000001E-2</v>
      </c>
      <c r="M43" s="78">
        <v>4.0000000000000002E-4</v>
      </c>
    </row>
    <row r="44" spans="2:13">
      <c r="B44" t="s">
        <v>2417</v>
      </c>
      <c r="C44" t="s">
        <v>2418</v>
      </c>
      <c r="D44" t="s">
        <v>123</v>
      </c>
      <c r="E44" t="s">
        <v>2419</v>
      </c>
      <c r="F44" t="s">
        <v>1121</v>
      </c>
      <c r="G44" t="s">
        <v>110</v>
      </c>
      <c r="H44" s="77">
        <v>40588.78</v>
      </c>
      <c r="I44" s="77">
        <v>97.47579999999995</v>
      </c>
      <c r="J44" s="77">
        <v>154.15018415497801</v>
      </c>
      <c r="K44" s="78">
        <v>1.6000000000000001E-3</v>
      </c>
      <c r="L44" s="78">
        <v>9.1999999999999998E-3</v>
      </c>
      <c r="M44" s="78">
        <v>2.0000000000000001E-4</v>
      </c>
    </row>
    <row r="45" spans="2:13">
      <c r="B45" t="s">
        <v>2420</v>
      </c>
      <c r="C45" t="s">
        <v>2421</v>
      </c>
      <c r="D45" t="s">
        <v>123</v>
      </c>
      <c r="E45" t="s">
        <v>2422</v>
      </c>
      <c r="F45" t="s">
        <v>1134</v>
      </c>
      <c r="G45" t="s">
        <v>106</v>
      </c>
      <c r="H45" s="77">
        <v>1603620.27</v>
      </c>
      <c r="I45" s="77">
        <v>1E-4</v>
      </c>
      <c r="J45" s="77">
        <v>5.7505822882199997E-3</v>
      </c>
      <c r="K45" s="78">
        <v>2.9999999999999997E-4</v>
      </c>
      <c r="L45" s="78">
        <v>0</v>
      </c>
      <c r="M45" s="78">
        <v>0</v>
      </c>
    </row>
    <row r="46" spans="2:13">
      <c r="B46" t="s">
        <v>2423</v>
      </c>
      <c r="C46" t="s">
        <v>2424</v>
      </c>
      <c r="D46" t="s">
        <v>123</v>
      </c>
      <c r="E46" t="s">
        <v>2425</v>
      </c>
      <c r="F46" t="s">
        <v>1134</v>
      </c>
      <c r="G46" t="s">
        <v>110</v>
      </c>
      <c r="H46" s="77">
        <v>55057</v>
      </c>
      <c r="I46" s="77">
        <v>100</v>
      </c>
      <c r="J46" s="77">
        <v>214.5130834</v>
      </c>
      <c r="K46" s="78">
        <v>8.0000000000000004E-4</v>
      </c>
      <c r="L46" s="78">
        <v>1.29E-2</v>
      </c>
      <c r="M46" s="78">
        <v>2.9999999999999997E-4</v>
      </c>
    </row>
    <row r="47" spans="2:13">
      <c r="B47" t="s">
        <v>2426</v>
      </c>
      <c r="C47" t="s">
        <v>2427</v>
      </c>
      <c r="D47" t="s">
        <v>123</v>
      </c>
      <c r="E47" t="s">
        <v>2428</v>
      </c>
      <c r="F47" t="s">
        <v>1134</v>
      </c>
      <c r="G47" t="s">
        <v>106</v>
      </c>
      <c r="H47" s="77">
        <v>346.82</v>
      </c>
      <c r="I47" s="77">
        <v>14777.717699999997</v>
      </c>
      <c r="J47" s="77">
        <v>183.789960770324</v>
      </c>
      <c r="K47" s="78">
        <v>1E-4</v>
      </c>
      <c r="L47" s="78">
        <v>1.0999999999999999E-2</v>
      </c>
      <c r="M47" s="78">
        <v>2.9999999999999997E-4</v>
      </c>
    </row>
    <row r="48" spans="2:13">
      <c r="B48" t="s">
        <v>2429</v>
      </c>
      <c r="C48" t="s">
        <v>2430</v>
      </c>
      <c r="D48" t="s">
        <v>123</v>
      </c>
      <c r="E48" t="s">
        <v>2431</v>
      </c>
      <c r="F48" t="s">
        <v>1134</v>
      </c>
      <c r="G48" t="s">
        <v>106</v>
      </c>
      <c r="H48" s="77">
        <v>2080.35</v>
      </c>
      <c r="I48" s="77">
        <v>7958.1319999999996</v>
      </c>
      <c r="J48" s="77">
        <v>593.68739863633198</v>
      </c>
      <c r="K48" s="78">
        <v>5.9999999999999995E-4</v>
      </c>
      <c r="L48" s="78">
        <v>3.56E-2</v>
      </c>
      <c r="M48" s="78">
        <v>8.9999999999999998E-4</v>
      </c>
    </row>
    <row r="49" spans="2:13">
      <c r="B49" t="s">
        <v>2432</v>
      </c>
      <c r="C49" t="s">
        <v>2433</v>
      </c>
      <c r="D49" t="s">
        <v>123</v>
      </c>
      <c r="E49" t="s">
        <v>2405</v>
      </c>
      <c r="F49" t="s">
        <v>1134</v>
      </c>
      <c r="G49" t="s">
        <v>106</v>
      </c>
      <c r="H49" s="77">
        <v>16274.88</v>
      </c>
      <c r="I49" s="77">
        <v>100</v>
      </c>
      <c r="J49" s="77">
        <v>58.36171968</v>
      </c>
      <c r="K49" s="78">
        <v>8.0000000000000004E-4</v>
      </c>
      <c r="L49" s="78">
        <v>3.5000000000000001E-3</v>
      </c>
      <c r="M49" s="78">
        <v>1E-4</v>
      </c>
    </row>
    <row r="50" spans="2:13">
      <c r="B50" t="s">
        <v>2434</v>
      </c>
      <c r="C50" t="s">
        <v>2435</v>
      </c>
      <c r="D50" t="s">
        <v>123</v>
      </c>
      <c r="E50" t="s">
        <v>2436</v>
      </c>
      <c r="F50" t="s">
        <v>1134</v>
      </c>
      <c r="G50" t="s">
        <v>106</v>
      </c>
      <c r="H50" s="77">
        <v>1671.6</v>
      </c>
      <c r="I50" s="77">
        <v>12526.340899999994</v>
      </c>
      <c r="J50" s="77">
        <v>750.87366774105794</v>
      </c>
      <c r="K50" s="78">
        <v>1E-3</v>
      </c>
      <c r="L50" s="78">
        <v>4.4999999999999998E-2</v>
      </c>
      <c r="M50" s="78">
        <v>1.1000000000000001E-3</v>
      </c>
    </row>
    <row r="51" spans="2:13">
      <c r="B51" t="s">
        <v>2437</v>
      </c>
      <c r="C51" t="s">
        <v>2438</v>
      </c>
      <c r="D51" t="s">
        <v>123</v>
      </c>
      <c r="E51" t="s">
        <v>2439</v>
      </c>
      <c r="F51" t="s">
        <v>1134</v>
      </c>
      <c r="G51" t="s">
        <v>106</v>
      </c>
      <c r="H51" s="77">
        <v>1887.47</v>
      </c>
      <c r="I51" s="77">
        <v>11369.545599999994</v>
      </c>
      <c r="J51" s="77">
        <v>769.54398973804405</v>
      </c>
      <c r="K51" s="78">
        <v>1.2999999999999999E-3</v>
      </c>
      <c r="L51" s="78">
        <v>4.6100000000000002E-2</v>
      </c>
      <c r="M51" s="78">
        <v>1.1999999999999999E-3</v>
      </c>
    </row>
    <row r="52" spans="2:13">
      <c r="B52" t="s">
        <v>2440</v>
      </c>
      <c r="C52" t="s">
        <v>2441</v>
      </c>
      <c r="D52" t="s">
        <v>123</v>
      </c>
      <c r="E52" t="s">
        <v>2442</v>
      </c>
      <c r="F52" t="s">
        <v>1134</v>
      </c>
      <c r="G52" t="s">
        <v>106</v>
      </c>
      <c r="H52" s="77">
        <v>161419.70000000001</v>
      </c>
      <c r="I52" s="77">
        <v>134.52090000000004</v>
      </c>
      <c r="J52" s="77">
        <v>778.67563431723795</v>
      </c>
      <c r="K52" s="78">
        <v>1.9E-3</v>
      </c>
      <c r="L52" s="78">
        <v>4.6699999999999998E-2</v>
      </c>
      <c r="M52" s="78">
        <v>1.1999999999999999E-3</v>
      </c>
    </row>
    <row r="53" spans="2:13">
      <c r="B53" t="s">
        <v>2443</v>
      </c>
      <c r="C53" t="s">
        <v>2444</v>
      </c>
      <c r="D53" t="s">
        <v>123</v>
      </c>
      <c r="E53" t="s">
        <v>2445</v>
      </c>
      <c r="F53" t="s">
        <v>1134</v>
      </c>
      <c r="G53" t="s">
        <v>106</v>
      </c>
      <c r="H53" s="77">
        <v>136463.25</v>
      </c>
      <c r="I53" s="77">
        <v>111.6399000000001</v>
      </c>
      <c r="J53" s="77">
        <v>546.31790491058598</v>
      </c>
      <c r="K53" s="78">
        <v>1.4E-3</v>
      </c>
      <c r="L53" s="78">
        <v>3.27E-2</v>
      </c>
      <c r="M53" s="78">
        <v>8.0000000000000004E-4</v>
      </c>
    </row>
    <row r="54" spans="2:13">
      <c r="B54" t="s">
        <v>2446</v>
      </c>
      <c r="C54" t="s">
        <v>2447</v>
      </c>
      <c r="D54" t="s">
        <v>123</v>
      </c>
      <c r="E54" t="s">
        <v>2448</v>
      </c>
      <c r="F54" t="s">
        <v>1134</v>
      </c>
      <c r="G54" t="s">
        <v>106</v>
      </c>
      <c r="H54" s="77">
        <v>373898.45</v>
      </c>
      <c r="I54" s="77">
        <v>90.11870000000016</v>
      </c>
      <c r="J54" s="77">
        <v>1208.3113869420999</v>
      </c>
      <c r="K54" s="78">
        <v>1.2999999999999999E-3</v>
      </c>
      <c r="L54" s="78">
        <v>7.2400000000000006E-2</v>
      </c>
      <c r="M54" s="78">
        <v>1.8E-3</v>
      </c>
    </row>
    <row r="55" spans="2:13">
      <c r="B55" t="s">
        <v>2449</v>
      </c>
      <c r="C55" t="s">
        <v>2450</v>
      </c>
      <c r="D55" t="s">
        <v>123</v>
      </c>
      <c r="E55" t="s">
        <v>2451</v>
      </c>
      <c r="F55" t="s">
        <v>1220</v>
      </c>
      <c r="G55" t="s">
        <v>106</v>
      </c>
      <c r="H55" s="77">
        <v>8545.7999999999993</v>
      </c>
      <c r="I55" s="77">
        <v>704.57379999999864</v>
      </c>
      <c r="J55" s="77">
        <v>215.91832353223401</v>
      </c>
      <c r="K55" s="78">
        <v>0</v>
      </c>
      <c r="L55" s="78">
        <v>1.29E-2</v>
      </c>
      <c r="M55" s="78">
        <v>2.9999999999999997E-4</v>
      </c>
    </row>
    <row r="56" spans="2:13">
      <c r="B56" t="s">
        <v>2452</v>
      </c>
      <c r="C56" t="s">
        <v>2453</v>
      </c>
      <c r="D56" t="s">
        <v>123</v>
      </c>
      <c r="E56" t="s">
        <v>2425</v>
      </c>
      <c r="F56" t="s">
        <v>416</v>
      </c>
      <c r="G56" t="s">
        <v>110</v>
      </c>
      <c r="H56" s="77">
        <v>124113.86</v>
      </c>
      <c r="I56" s="77">
        <v>100</v>
      </c>
      <c r="J56" s="77">
        <v>483.57242133199998</v>
      </c>
      <c r="K56" s="78">
        <v>1.8E-3</v>
      </c>
      <c r="L56" s="78">
        <v>2.9000000000000001E-2</v>
      </c>
      <c r="M56" s="78">
        <v>6.9999999999999999E-4</v>
      </c>
    </row>
    <row r="57" spans="2:13">
      <c r="B57" t="s">
        <v>2454</v>
      </c>
      <c r="C57" t="s">
        <v>2455</v>
      </c>
      <c r="D57" t="s">
        <v>123</v>
      </c>
      <c r="E57" t="s">
        <v>2425</v>
      </c>
      <c r="F57" t="s">
        <v>416</v>
      </c>
      <c r="G57" t="s">
        <v>110</v>
      </c>
      <c r="H57" s="77">
        <v>50215.56</v>
      </c>
      <c r="I57" s="77">
        <v>100</v>
      </c>
      <c r="J57" s="77">
        <v>195.64986487199999</v>
      </c>
      <c r="K57" s="78">
        <v>1.8E-3</v>
      </c>
      <c r="L57" s="78">
        <v>1.17E-2</v>
      </c>
      <c r="M57" s="78">
        <v>2.9999999999999997E-4</v>
      </c>
    </row>
    <row r="58" spans="2:13">
      <c r="B58" t="s">
        <v>2456</v>
      </c>
      <c r="C58" t="s">
        <v>2457</v>
      </c>
      <c r="D58" t="s">
        <v>123</v>
      </c>
      <c r="E58" t="s">
        <v>2425</v>
      </c>
      <c r="F58" t="s">
        <v>416</v>
      </c>
      <c r="G58" t="s">
        <v>110</v>
      </c>
      <c r="H58" s="77">
        <v>15279.08</v>
      </c>
      <c r="I58" s="77">
        <v>100</v>
      </c>
      <c r="J58" s="77">
        <v>59.530351496000002</v>
      </c>
      <c r="K58" s="78">
        <v>1.8E-3</v>
      </c>
      <c r="L58" s="78">
        <v>3.5999999999999999E-3</v>
      </c>
      <c r="M58" s="78">
        <v>1E-4</v>
      </c>
    </row>
    <row r="59" spans="2:13">
      <c r="B59" t="s">
        <v>2458</v>
      </c>
      <c r="C59" t="s">
        <v>2459</v>
      </c>
      <c r="D59" t="s">
        <v>123</v>
      </c>
      <c r="E59" t="s">
        <v>2460</v>
      </c>
      <c r="F59" t="s">
        <v>1601</v>
      </c>
      <c r="G59" t="s">
        <v>102</v>
      </c>
      <c r="H59" s="77">
        <v>133498</v>
      </c>
      <c r="I59" s="77">
        <v>380</v>
      </c>
      <c r="J59" s="77">
        <v>507.29239999999999</v>
      </c>
      <c r="K59" s="78">
        <v>2.0000000000000001E-4</v>
      </c>
      <c r="L59" s="78">
        <v>3.04E-2</v>
      </c>
      <c r="M59" s="78">
        <v>8.0000000000000004E-4</v>
      </c>
    </row>
    <row r="60" spans="2:13">
      <c r="B60" t="s">
        <v>2461</v>
      </c>
      <c r="C60" t="s">
        <v>2462</v>
      </c>
      <c r="D60" t="s">
        <v>123</v>
      </c>
      <c r="E60" t="s">
        <v>2463</v>
      </c>
      <c r="F60" t="s">
        <v>129</v>
      </c>
      <c r="G60" t="s">
        <v>106</v>
      </c>
      <c r="H60" s="77">
        <v>1171.68</v>
      </c>
      <c r="I60" s="77">
        <v>5672.6964000000071</v>
      </c>
      <c r="J60" s="77">
        <v>238.34653515775901</v>
      </c>
      <c r="K60" s="78">
        <v>1E-4</v>
      </c>
      <c r="L60" s="78">
        <v>1.43E-2</v>
      </c>
      <c r="M60" s="78">
        <v>4.0000000000000002E-4</v>
      </c>
    </row>
    <row r="61" spans="2:13">
      <c r="B61" t="s">
        <v>232</v>
      </c>
      <c r="C61" s="16"/>
      <c r="D61" s="16"/>
      <c r="E61" s="16"/>
    </row>
    <row r="62" spans="2:13">
      <c r="B62" t="s">
        <v>355</v>
      </c>
      <c r="C62" s="16"/>
      <c r="D62" s="16"/>
      <c r="E62" s="16"/>
    </row>
    <row r="63" spans="2:13">
      <c r="B63" t="s">
        <v>356</v>
      </c>
      <c r="C63" s="16"/>
      <c r="D63" s="16"/>
      <c r="E63" s="16"/>
    </row>
    <row r="64" spans="2:13">
      <c r="B64" t="s">
        <v>357</v>
      </c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5:XFD1048576 C1:C4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 s="1" customFormat="1">
      <c r="B1" s="2" t="s">
        <v>0</v>
      </c>
      <c r="C1" s="82">
        <v>45016</v>
      </c>
    </row>
    <row r="2" spans="2:55" s="1" customFormat="1">
      <c r="B2" s="2" t="s">
        <v>1</v>
      </c>
      <c r="C2" s="12" t="s">
        <v>3917</v>
      </c>
    </row>
    <row r="3" spans="2:55" s="1" customFormat="1">
      <c r="B3" s="2" t="s">
        <v>2</v>
      </c>
      <c r="C3" s="26" t="s">
        <v>3918</v>
      </c>
    </row>
    <row r="4" spans="2:55" s="1" customFormat="1">
      <c r="B4" s="2" t="s">
        <v>3</v>
      </c>
      <c r="C4" s="83" t="s">
        <v>197</v>
      </c>
    </row>
    <row r="6" spans="2:55" ht="26.25" customHeight="1">
      <c r="B6" s="105" t="s">
        <v>136</v>
      </c>
      <c r="C6" s="106"/>
      <c r="D6" s="106"/>
      <c r="E6" s="106"/>
      <c r="F6" s="106"/>
      <c r="G6" s="106"/>
      <c r="H6" s="106"/>
      <c r="I6" s="106"/>
      <c r="J6" s="106"/>
      <c r="K6" s="107"/>
    </row>
    <row r="7" spans="2:55" ht="26.25" customHeight="1">
      <c r="B7" s="105" t="s">
        <v>139</v>
      </c>
      <c r="C7" s="106"/>
      <c r="D7" s="106"/>
      <c r="E7" s="106"/>
      <c r="F7" s="106"/>
      <c r="G7" s="106"/>
      <c r="H7" s="106"/>
      <c r="I7" s="106"/>
      <c r="J7" s="106"/>
      <c r="K7" s="10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25704982.554000001</v>
      </c>
      <c r="G11" s="7"/>
      <c r="H11" s="75">
        <v>83048.704591679882</v>
      </c>
      <c r="I11" s="7"/>
      <c r="J11" s="76">
        <v>1</v>
      </c>
      <c r="K11" s="76">
        <v>0.12590000000000001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204</v>
      </c>
      <c r="C12" s="16"/>
      <c r="F12" s="81">
        <v>4745964.84</v>
      </c>
      <c r="H12" s="81">
        <v>6245.5046207421055</v>
      </c>
      <c r="J12" s="80">
        <v>7.5200000000000003E-2</v>
      </c>
      <c r="K12" s="80">
        <v>9.4999999999999998E-3</v>
      </c>
    </row>
    <row r="13" spans="2:55">
      <c r="B13" s="79" t="s">
        <v>2464</v>
      </c>
      <c r="C13" s="16"/>
      <c r="F13" s="81">
        <v>180866.18</v>
      </c>
      <c r="H13" s="81">
        <v>655.48463802978824</v>
      </c>
      <c r="J13" s="80">
        <v>7.9000000000000008E-3</v>
      </c>
      <c r="K13" s="80">
        <v>1E-3</v>
      </c>
    </row>
    <row r="14" spans="2:55">
      <c r="B14" t="s">
        <v>2465</v>
      </c>
      <c r="C14" t="s">
        <v>2466</v>
      </c>
      <c r="D14" t="s">
        <v>106</v>
      </c>
      <c r="E14" t="s">
        <v>2467</v>
      </c>
      <c r="F14" s="77">
        <v>26560.66</v>
      </c>
      <c r="G14" s="77">
        <v>160.79309999999992</v>
      </c>
      <c r="H14" s="77">
        <v>153.149843019733</v>
      </c>
      <c r="I14" s="78">
        <v>2.9999999999999997E-4</v>
      </c>
      <c r="J14" s="78">
        <v>1.8E-3</v>
      </c>
      <c r="K14" s="78">
        <v>2.0000000000000001E-4</v>
      </c>
    </row>
    <row r="15" spans="2:55">
      <c r="B15" t="s">
        <v>2468</v>
      </c>
      <c r="C15" t="s">
        <v>2469</v>
      </c>
      <c r="D15" t="s">
        <v>106</v>
      </c>
      <c r="E15" t="s">
        <v>2470</v>
      </c>
      <c r="F15" s="77">
        <v>6207.53</v>
      </c>
      <c r="G15" s="77">
        <v>183.4923000000002</v>
      </c>
      <c r="H15" s="77">
        <v>40.845757698701398</v>
      </c>
      <c r="I15" s="78">
        <v>2.9999999999999997E-4</v>
      </c>
      <c r="J15" s="78">
        <v>5.0000000000000001E-4</v>
      </c>
      <c r="K15" s="78">
        <v>1E-4</v>
      </c>
    </row>
    <row r="16" spans="2:55">
      <c r="B16" t="s">
        <v>2471</v>
      </c>
      <c r="C16" t="s">
        <v>2472</v>
      </c>
      <c r="D16" t="s">
        <v>106</v>
      </c>
      <c r="E16" t="s">
        <v>559</v>
      </c>
      <c r="F16" s="77">
        <v>8636.0400000000009</v>
      </c>
      <c r="G16" s="77">
        <v>105.40359999999987</v>
      </c>
      <c r="H16" s="77">
        <v>32.642271647979797</v>
      </c>
      <c r="I16" s="78">
        <v>1E-4</v>
      </c>
      <c r="J16" s="78">
        <v>4.0000000000000002E-4</v>
      </c>
      <c r="K16" s="78">
        <v>0</v>
      </c>
    </row>
    <row r="17" spans="2:11">
      <c r="B17" t="s">
        <v>2473</v>
      </c>
      <c r="C17" t="s">
        <v>2474</v>
      </c>
      <c r="D17" t="s">
        <v>106</v>
      </c>
      <c r="E17" t="s">
        <v>559</v>
      </c>
      <c r="F17" s="77">
        <v>6297.12</v>
      </c>
      <c r="G17" s="77">
        <v>59.898300000000177</v>
      </c>
      <c r="H17" s="77">
        <v>13.5259180346506</v>
      </c>
      <c r="I17" s="78">
        <v>0</v>
      </c>
      <c r="J17" s="78">
        <v>2.0000000000000001E-4</v>
      </c>
      <c r="K17" s="78">
        <v>0</v>
      </c>
    </row>
    <row r="18" spans="2:11">
      <c r="B18" t="s">
        <v>2475</v>
      </c>
      <c r="C18" t="s">
        <v>2476</v>
      </c>
      <c r="D18" t="s">
        <v>106</v>
      </c>
      <c r="E18" t="s">
        <v>559</v>
      </c>
      <c r="F18" s="77">
        <v>5301.38</v>
      </c>
      <c r="G18" s="77">
        <v>151.50800000000001</v>
      </c>
      <c r="H18" s="77">
        <v>28.8028051100944</v>
      </c>
      <c r="I18" s="78">
        <v>0</v>
      </c>
      <c r="J18" s="78">
        <v>2.9999999999999997E-4</v>
      </c>
      <c r="K18" s="78">
        <v>0</v>
      </c>
    </row>
    <row r="19" spans="2:11">
      <c r="B19" t="s">
        <v>2477</v>
      </c>
      <c r="C19" t="s">
        <v>2478</v>
      </c>
      <c r="D19" t="s">
        <v>106</v>
      </c>
      <c r="E19" t="s">
        <v>2479</v>
      </c>
      <c r="F19" s="77">
        <v>27696.19</v>
      </c>
      <c r="G19" s="77">
        <v>101.73679999999987</v>
      </c>
      <c r="H19" s="77">
        <v>101.04350169652101</v>
      </c>
      <c r="I19" s="78">
        <v>0</v>
      </c>
      <c r="J19" s="78">
        <v>1.1999999999999999E-3</v>
      </c>
      <c r="K19" s="78">
        <v>2.0000000000000001E-4</v>
      </c>
    </row>
    <row r="20" spans="2:11">
      <c r="B20" t="s">
        <v>2480</v>
      </c>
      <c r="C20" t="s">
        <v>2481</v>
      </c>
      <c r="D20" t="s">
        <v>106</v>
      </c>
      <c r="E20" t="s">
        <v>2482</v>
      </c>
      <c r="F20" s="77">
        <v>73240.34</v>
      </c>
      <c r="G20" s="77">
        <v>71.479299999999881</v>
      </c>
      <c r="H20" s="77">
        <v>187.73313290573699</v>
      </c>
      <c r="I20" s="78">
        <v>1.1999999999999999E-3</v>
      </c>
      <c r="J20" s="78">
        <v>2.3E-3</v>
      </c>
      <c r="K20" s="78">
        <v>2.9999999999999997E-4</v>
      </c>
    </row>
    <row r="21" spans="2:11">
      <c r="B21" t="s">
        <v>2483</v>
      </c>
      <c r="C21" t="s">
        <v>2484</v>
      </c>
      <c r="D21" t="s">
        <v>106</v>
      </c>
      <c r="E21" t="s">
        <v>2485</v>
      </c>
      <c r="F21" s="77">
        <v>15386.92</v>
      </c>
      <c r="G21" s="77">
        <v>100.45509999999996</v>
      </c>
      <c r="H21" s="77">
        <v>55.428607900291098</v>
      </c>
      <c r="I21" s="78">
        <v>0</v>
      </c>
      <c r="J21" s="78">
        <v>6.9999999999999999E-4</v>
      </c>
      <c r="K21" s="78">
        <v>1E-4</v>
      </c>
    </row>
    <row r="22" spans="2:11">
      <c r="B22" t="s">
        <v>2486</v>
      </c>
      <c r="C22" t="s">
        <v>2487</v>
      </c>
      <c r="D22" t="s">
        <v>106</v>
      </c>
      <c r="E22" t="s">
        <v>2488</v>
      </c>
      <c r="F22" s="77">
        <v>11540</v>
      </c>
      <c r="G22" s="77">
        <v>102.2482</v>
      </c>
      <c r="H22" s="77">
        <v>42.312800016079997</v>
      </c>
      <c r="I22" s="78">
        <v>0</v>
      </c>
      <c r="J22" s="78">
        <v>5.0000000000000001E-4</v>
      </c>
      <c r="K22" s="78">
        <v>1E-4</v>
      </c>
    </row>
    <row r="23" spans="2:11">
      <c r="B23" s="79" t="s">
        <v>2489</v>
      </c>
      <c r="C23" s="16"/>
      <c r="F23" s="81">
        <v>0</v>
      </c>
      <c r="H23" s="81">
        <v>0</v>
      </c>
      <c r="J23" s="80">
        <v>0</v>
      </c>
      <c r="K23" s="80">
        <v>0</v>
      </c>
    </row>
    <row r="24" spans="2:11">
      <c r="B24" t="s">
        <v>213</v>
      </c>
      <c r="C24" t="s">
        <v>213</v>
      </c>
      <c r="D24" t="s">
        <v>213</v>
      </c>
      <c r="F24" s="77">
        <v>0</v>
      </c>
      <c r="G24" s="77">
        <v>0</v>
      </c>
      <c r="H24" s="77">
        <v>0</v>
      </c>
      <c r="I24" s="78">
        <v>0</v>
      </c>
      <c r="J24" s="78">
        <v>0</v>
      </c>
      <c r="K24" s="78">
        <v>0</v>
      </c>
    </row>
    <row r="25" spans="2:11">
      <c r="B25" s="79" t="s">
        <v>2490</v>
      </c>
      <c r="C25" s="16"/>
      <c r="F25" s="81">
        <v>1013788.29</v>
      </c>
      <c r="H25" s="81">
        <v>936.92543820709398</v>
      </c>
      <c r="J25" s="80">
        <v>1.1299999999999999E-2</v>
      </c>
      <c r="K25" s="80">
        <v>1.4E-3</v>
      </c>
    </row>
    <row r="26" spans="2:11">
      <c r="B26" t="s">
        <v>2491</v>
      </c>
      <c r="C26" t="s">
        <v>2492</v>
      </c>
      <c r="D26" t="s">
        <v>102</v>
      </c>
      <c r="E26" t="s">
        <v>2493</v>
      </c>
      <c r="F26" s="77">
        <v>622040.17000000004</v>
      </c>
      <c r="G26" s="77">
        <v>94.060878999999957</v>
      </c>
      <c r="H26" s="77">
        <v>585.09645163509401</v>
      </c>
      <c r="I26" s="78">
        <v>4.0000000000000002E-4</v>
      </c>
      <c r="J26" s="78">
        <v>7.0000000000000001E-3</v>
      </c>
      <c r="K26" s="78">
        <v>8.9999999999999998E-4</v>
      </c>
    </row>
    <row r="27" spans="2:11">
      <c r="B27" t="s">
        <v>2494</v>
      </c>
      <c r="C27" t="s">
        <v>2495</v>
      </c>
      <c r="D27" t="s">
        <v>102</v>
      </c>
      <c r="E27" t="s">
        <v>2496</v>
      </c>
      <c r="F27" s="77">
        <v>391748.12</v>
      </c>
      <c r="G27" s="77">
        <v>89.81</v>
      </c>
      <c r="H27" s="77">
        <v>351.82898657200002</v>
      </c>
      <c r="I27" s="78">
        <v>0</v>
      </c>
      <c r="J27" s="78">
        <v>4.1999999999999997E-3</v>
      </c>
      <c r="K27" s="78">
        <v>5.0000000000000001E-4</v>
      </c>
    </row>
    <row r="28" spans="2:11">
      <c r="B28" s="79" t="s">
        <v>2497</v>
      </c>
      <c r="C28" s="16"/>
      <c r="F28" s="81">
        <v>3551310.37</v>
      </c>
      <c r="H28" s="81">
        <v>4653.094544505223</v>
      </c>
      <c r="J28" s="80">
        <v>5.6000000000000001E-2</v>
      </c>
      <c r="K28" s="80">
        <v>7.1000000000000004E-3</v>
      </c>
    </row>
    <row r="29" spans="2:11">
      <c r="B29" t="s">
        <v>2498</v>
      </c>
      <c r="C29" t="s">
        <v>2499</v>
      </c>
      <c r="D29" t="s">
        <v>110</v>
      </c>
      <c r="E29" t="s">
        <v>636</v>
      </c>
      <c r="F29" s="77">
        <v>18770.09</v>
      </c>
      <c r="G29" s="77">
        <v>91.522499999999937</v>
      </c>
      <c r="H29" s="77">
        <v>66.932257267617999</v>
      </c>
      <c r="I29" s="78">
        <v>1E-4</v>
      </c>
      <c r="J29" s="78">
        <v>8.0000000000000004E-4</v>
      </c>
      <c r="K29" s="78">
        <v>1E-4</v>
      </c>
    </row>
    <row r="30" spans="2:11">
      <c r="B30" t="s">
        <v>2500</v>
      </c>
      <c r="C30" t="s">
        <v>2501</v>
      </c>
      <c r="D30" t="s">
        <v>106</v>
      </c>
      <c r="E30" t="s">
        <v>2502</v>
      </c>
      <c r="F30" s="77">
        <v>141938.29</v>
      </c>
      <c r="G30" s="77">
        <v>117.84350000000002</v>
      </c>
      <c r="H30" s="77">
        <v>599.81246491127399</v>
      </c>
      <c r="I30" s="78">
        <v>0</v>
      </c>
      <c r="J30" s="78">
        <v>7.1999999999999998E-3</v>
      </c>
      <c r="K30" s="78">
        <v>8.9999999999999998E-4</v>
      </c>
    </row>
    <row r="31" spans="2:11">
      <c r="B31" t="s">
        <v>2503</v>
      </c>
      <c r="C31" t="s">
        <v>2504</v>
      </c>
      <c r="D31" t="s">
        <v>102</v>
      </c>
      <c r="E31" t="s">
        <v>2505</v>
      </c>
      <c r="F31" s="77">
        <v>72859.990000000005</v>
      </c>
      <c r="G31" s="77">
        <v>100.329408</v>
      </c>
      <c r="H31" s="77">
        <v>73.099996635859199</v>
      </c>
      <c r="I31" s="78">
        <v>3.5000000000000001E-3</v>
      </c>
      <c r="J31" s="78">
        <v>8.9999999999999998E-4</v>
      </c>
      <c r="K31" s="78">
        <v>1E-4</v>
      </c>
    </row>
    <row r="32" spans="2:11">
      <c r="B32" t="s">
        <v>2506</v>
      </c>
      <c r="C32" t="s">
        <v>2507</v>
      </c>
      <c r="D32" t="s">
        <v>102</v>
      </c>
      <c r="E32" t="s">
        <v>2505</v>
      </c>
      <c r="F32" s="77">
        <v>323822.15999999997</v>
      </c>
      <c r="G32" s="77">
        <v>101.050855</v>
      </c>
      <c r="H32" s="77">
        <v>327.22506135946799</v>
      </c>
      <c r="I32" s="78">
        <v>3.5000000000000001E-3</v>
      </c>
      <c r="J32" s="78">
        <v>3.8999999999999998E-3</v>
      </c>
      <c r="K32" s="78">
        <v>5.0000000000000001E-4</v>
      </c>
    </row>
    <row r="33" spans="2:11">
      <c r="B33" t="s">
        <v>2508</v>
      </c>
      <c r="C33" t="s">
        <v>2509</v>
      </c>
      <c r="D33" t="s">
        <v>106</v>
      </c>
      <c r="E33" t="s">
        <v>532</v>
      </c>
      <c r="F33" s="77">
        <v>85193</v>
      </c>
      <c r="G33" s="77">
        <v>111.49509999999999</v>
      </c>
      <c r="H33" s="77">
        <v>340.61986966719797</v>
      </c>
      <c r="I33" s="78">
        <v>0</v>
      </c>
      <c r="J33" s="78">
        <v>4.1000000000000003E-3</v>
      </c>
      <c r="K33" s="78">
        <v>5.0000000000000001E-4</v>
      </c>
    </row>
    <row r="34" spans="2:11">
      <c r="B34" t="s">
        <v>2510</v>
      </c>
      <c r="C34" t="s">
        <v>2511</v>
      </c>
      <c r="D34" t="s">
        <v>106</v>
      </c>
      <c r="E34" t="s">
        <v>2512</v>
      </c>
      <c r="F34" s="77">
        <v>31003.26</v>
      </c>
      <c r="G34" s="77">
        <v>101.06509999999967</v>
      </c>
      <c r="H34" s="77">
        <v>112.361843940024</v>
      </c>
      <c r="I34" s="78">
        <v>0</v>
      </c>
      <c r="J34" s="78">
        <v>1.4E-3</v>
      </c>
      <c r="K34" s="78">
        <v>2.0000000000000001E-4</v>
      </c>
    </row>
    <row r="35" spans="2:11">
      <c r="B35" t="s">
        <v>2513</v>
      </c>
      <c r="C35" t="s">
        <v>2514</v>
      </c>
      <c r="D35" t="s">
        <v>102</v>
      </c>
      <c r="E35" t="s">
        <v>2515</v>
      </c>
      <c r="F35" s="77">
        <v>569842.1</v>
      </c>
      <c r="G35" s="77">
        <v>56.796007000000003</v>
      </c>
      <c r="H35" s="77">
        <v>323.64755900494703</v>
      </c>
      <c r="I35" s="78">
        <v>1.5E-3</v>
      </c>
      <c r="J35" s="78">
        <v>3.8999999999999998E-3</v>
      </c>
      <c r="K35" s="78">
        <v>5.0000000000000001E-4</v>
      </c>
    </row>
    <row r="36" spans="2:11">
      <c r="B36" t="s">
        <v>2516</v>
      </c>
      <c r="C36" t="s">
        <v>2517</v>
      </c>
      <c r="D36" t="s">
        <v>102</v>
      </c>
      <c r="E36" t="s">
        <v>2518</v>
      </c>
      <c r="F36" s="77">
        <v>810192.26</v>
      </c>
      <c r="G36" s="77">
        <v>106.95726300000003</v>
      </c>
      <c r="H36" s="77">
        <v>866.55946633384394</v>
      </c>
      <c r="I36" s="78">
        <v>1.4E-3</v>
      </c>
      <c r="J36" s="78">
        <v>1.04E-2</v>
      </c>
      <c r="K36" s="78">
        <v>1.2999999999999999E-3</v>
      </c>
    </row>
    <row r="37" spans="2:11">
      <c r="B37" t="s">
        <v>2519</v>
      </c>
      <c r="C37" t="s">
        <v>2520</v>
      </c>
      <c r="D37" t="s">
        <v>102</v>
      </c>
      <c r="E37" t="s">
        <v>2521</v>
      </c>
      <c r="F37" s="77">
        <v>621481.16</v>
      </c>
      <c r="G37" s="77">
        <v>88.877776999999966</v>
      </c>
      <c r="H37" s="77">
        <v>552.35863948181304</v>
      </c>
      <c r="I37" s="78">
        <v>5.9999999999999995E-4</v>
      </c>
      <c r="J37" s="78">
        <v>6.7000000000000002E-3</v>
      </c>
      <c r="K37" s="78">
        <v>8.0000000000000004E-4</v>
      </c>
    </row>
    <row r="38" spans="2:11">
      <c r="B38" t="s">
        <v>2522</v>
      </c>
      <c r="C38" t="s">
        <v>2523</v>
      </c>
      <c r="D38" t="s">
        <v>106</v>
      </c>
      <c r="E38" t="s">
        <v>2524</v>
      </c>
      <c r="F38" s="77">
        <v>45456.12</v>
      </c>
      <c r="G38" s="77">
        <v>116.11889999999971</v>
      </c>
      <c r="H38" s="77">
        <v>189.28036344467401</v>
      </c>
      <c r="I38" s="78">
        <v>0</v>
      </c>
      <c r="J38" s="78">
        <v>2.3E-3</v>
      </c>
      <c r="K38" s="78">
        <v>2.9999999999999997E-4</v>
      </c>
    </row>
    <row r="39" spans="2:11">
      <c r="B39" t="s">
        <v>2525</v>
      </c>
      <c r="C39" t="s">
        <v>2526</v>
      </c>
      <c r="D39" t="s">
        <v>106</v>
      </c>
      <c r="E39" t="s">
        <v>2527</v>
      </c>
      <c r="F39" s="77">
        <v>48258.62</v>
      </c>
      <c r="G39" s="77">
        <v>141.57719999999998</v>
      </c>
      <c r="H39" s="77">
        <v>245.00700579533901</v>
      </c>
      <c r="I39" s="78">
        <v>8.0000000000000004E-4</v>
      </c>
      <c r="J39" s="78">
        <v>3.0000000000000001E-3</v>
      </c>
      <c r="K39" s="78">
        <v>4.0000000000000002E-4</v>
      </c>
    </row>
    <row r="40" spans="2:11">
      <c r="B40" t="s">
        <v>2528</v>
      </c>
      <c r="C40" t="s">
        <v>2529</v>
      </c>
      <c r="D40" t="s">
        <v>102</v>
      </c>
      <c r="E40" t="s">
        <v>2530</v>
      </c>
      <c r="F40" s="77">
        <v>440206.32</v>
      </c>
      <c r="G40" s="77">
        <v>133.20028599999995</v>
      </c>
      <c r="H40" s="77">
        <v>586.35607723007502</v>
      </c>
      <c r="I40" s="78">
        <v>0</v>
      </c>
      <c r="J40" s="78">
        <v>7.1000000000000004E-3</v>
      </c>
      <c r="K40" s="78">
        <v>8.9999999999999998E-4</v>
      </c>
    </row>
    <row r="41" spans="2:11">
      <c r="B41" t="s">
        <v>2531</v>
      </c>
      <c r="C41" t="s">
        <v>2532</v>
      </c>
      <c r="D41" t="s">
        <v>102</v>
      </c>
      <c r="E41" t="s">
        <v>2488</v>
      </c>
      <c r="F41" s="77">
        <v>342287</v>
      </c>
      <c r="G41" s="77">
        <v>108.047907</v>
      </c>
      <c r="H41" s="77">
        <v>369.83393943308999</v>
      </c>
      <c r="I41" s="78">
        <v>0</v>
      </c>
      <c r="J41" s="78">
        <v>4.4999999999999997E-3</v>
      </c>
      <c r="K41" s="78">
        <v>5.9999999999999995E-4</v>
      </c>
    </row>
    <row r="42" spans="2:11">
      <c r="B42" s="79" t="s">
        <v>230</v>
      </c>
      <c r="C42" s="16"/>
      <c r="F42" s="81">
        <v>20959017.714000002</v>
      </c>
      <c r="H42" s="81">
        <v>76803.199970937771</v>
      </c>
      <c r="J42" s="80">
        <v>0.92479999999999996</v>
      </c>
      <c r="K42" s="80">
        <v>0.1164</v>
      </c>
    </row>
    <row r="43" spans="2:11">
      <c r="B43" s="79" t="s">
        <v>2533</v>
      </c>
      <c r="C43" s="16"/>
      <c r="F43" s="81">
        <v>870761.49</v>
      </c>
      <c r="H43" s="81">
        <v>3999.7667266399499</v>
      </c>
      <c r="J43" s="80">
        <v>4.82E-2</v>
      </c>
      <c r="K43" s="80">
        <v>6.1000000000000004E-3</v>
      </c>
    </row>
    <row r="44" spans="2:11">
      <c r="B44" t="s">
        <v>2534</v>
      </c>
      <c r="C44" t="s">
        <v>2535</v>
      </c>
      <c r="D44" t="s">
        <v>106</v>
      </c>
      <c r="E44" t="s">
        <v>2536</v>
      </c>
      <c r="F44" s="77">
        <v>19202</v>
      </c>
      <c r="G44" s="77">
        <v>100</v>
      </c>
      <c r="H44" s="77">
        <v>68.858372000000003</v>
      </c>
      <c r="I44" s="78">
        <v>1E-4</v>
      </c>
      <c r="J44" s="78">
        <v>8.0000000000000004E-4</v>
      </c>
      <c r="K44" s="78">
        <v>1E-4</v>
      </c>
    </row>
    <row r="45" spans="2:11">
      <c r="B45" t="s">
        <v>2537</v>
      </c>
      <c r="C45" t="s">
        <v>2538</v>
      </c>
      <c r="D45" t="s">
        <v>106</v>
      </c>
      <c r="E45" t="s">
        <v>2539</v>
      </c>
      <c r="F45" s="77">
        <v>153025.28</v>
      </c>
      <c r="G45" s="77">
        <v>111.69919999999993</v>
      </c>
      <c r="H45" s="77">
        <v>612.94785661812705</v>
      </c>
      <c r="I45" s="78">
        <v>2.0000000000000001E-4</v>
      </c>
      <c r="J45" s="78">
        <v>7.4000000000000003E-3</v>
      </c>
      <c r="K45" s="78">
        <v>8.9999999999999998E-4</v>
      </c>
    </row>
    <row r="46" spans="2:11">
      <c r="B46" t="s">
        <v>2540</v>
      </c>
      <c r="C46" t="s">
        <v>2541</v>
      </c>
      <c r="D46" t="s">
        <v>106</v>
      </c>
      <c r="E46" t="s">
        <v>2542</v>
      </c>
      <c r="F46" s="77">
        <v>59265.45</v>
      </c>
      <c r="G46" s="77">
        <v>95.542000000000002</v>
      </c>
      <c r="H46" s="77">
        <v>203.05149891305399</v>
      </c>
      <c r="I46" s="78">
        <v>0</v>
      </c>
      <c r="J46" s="78">
        <v>2.3999999999999998E-3</v>
      </c>
      <c r="K46" s="78">
        <v>2.9999999999999997E-4</v>
      </c>
    </row>
    <row r="47" spans="2:11">
      <c r="B47" t="s">
        <v>2543</v>
      </c>
      <c r="C47" t="s">
        <v>2544</v>
      </c>
      <c r="D47" t="s">
        <v>106</v>
      </c>
      <c r="E47" t="s">
        <v>2545</v>
      </c>
      <c r="F47" s="77">
        <v>68892.23</v>
      </c>
      <c r="G47" s="77">
        <v>211.86579999999989</v>
      </c>
      <c r="H47" s="77">
        <v>523.40924017924101</v>
      </c>
      <c r="I47" s="78">
        <v>0</v>
      </c>
      <c r="J47" s="78">
        <v>6.3E-3</v>
      </c>
      <c r="K47" s="78">
        <v>8.0000000000000004E-4</v>
      </c>
    </row>
    <row r="48" spans="2:11">
      <c r="B48" t="s">
        <v>2546</v>
      </c>
      <c r="C48" t="s">
        <v>2547</v>
      </c>
      <c r="D48" t="s">
        <v>106</v>
      </c>
      <c r="E48" t="s">
        <v>2548</v>
      </c>
      <c r="F48" s="77">
        <v>98855.69</v>
      </c>
      <c r="G48" s="77">
        <v>122.61449999999992</v>
      </c>
      <c r="H48" s="77">
        <v>434.66411631396898</v>
      </c>
      <c r="I48" s="78">
        <v>0</v>
      </c>
      <c r="J48" s="78">
        <v>5.1999999999999998E-3</v>
      </c>
      <c r="K48" s="78">
        <v>6.9999999999999999E-4</v>
      </c>
    </row>
    <row r="49" spans="2:11">
      <c r="B49" t="s">
        <v>2549</v>
      </c>
      <c r="C49" t="s">
        <v>2550</v>
      </c>
      <c r="D49" t="s">
        <v>106</v>
      </c>
      <c r="E49" t="s">
        <v>2551</v>
      </c>
      <c r="F49" s="77">
        <v>195458</v>
      </c>
      <c r="G49" s="77">
        <v>107.24590000000001</v>
      </c>
      <c r="H49" s="77">
        <v>751.69979872209205</v>
      </c>
      <c r="I49" s="78">
        <v>0</v>
      </c>
      <c r="J49" s="78">
        <v>9.1000000000000004E-3</v>
      </c>
      <c r="K49" s="78">
        <v>1.1000000000000001E-3</v>
      </c>
    </row>
    <row r="50" spans="2:11">
      <c r="B50" t="s">
        <v>2552</v>
      </c>
      <c r="C50" t="s">
        <v>2553</v>
      </c>
      <c r="D50" t="s">
        <v>106</v>
      </c>
      <c r="E50" t="s">
        <v>2554</v>
      </c>
      <c r="F50" s="77">
        <v>22164.22</v>
      </c>
      <c r="G50" s="77">
        <v>136.8951000000001</v>
      </c>
      <c r="H50" s="77">
        <v>108.80544784372699</v>
      </c>
      <c r="I50" s="78">
        <v>0</v>
      </c>
      <c r="J50" s="78">
        <v>1.2999999999999999E-3</v>
      </c>
      <c r="K50" s="78">
        <v>2.0000000000000001E-4</v>
      </c>
    </row>
    <row r="51" spans="2:11">
      <c r="B51" t="s">
        <v>2555</v>
      </c>
      <c r="C51" t="s">
        <v>2556</v>
      </c>
      <c r="D51" t="s">
        <v>106</v>
      </c>
      <c r="E51" t="s">
        <v>2557</v>
      </c>
      <c r="F51" s="77">
        <v>23089.200000000001</v>
      </c>
      <c r="G51" s="77">
        <v>222.73640000000026</v>
      </c>
      <c r="H51" s="77">
        <v>184.42099758751701</v>
      </c>
      <c r="I51" s="78">
        <v>0</v>
      </c>
      <c r="J51" s="78">
        <v>2.2000000000000001E-3</v>
      </c>
      <c r="K51" s="78">
        <v>2.9999999999999997E-4</v>
      </c>
    </row>
    <row r="52" spans="2:11">
      <c r="B52" t="s">
        <v>2558</v>
      </c>
      <c r="C52" t="s">
        <v>2559</v>
      </c>
      <c r="D52" t="s">
        <v>106</v>
      </c>
      <c r="E52" t="s">
        <v>2560</v>
      </c>
      <c r="F52" s="77">
        <v>58296.32</v>
      </c>
      <c r="G52" s="77">
        <v>190.13419999999971</v>
      </c>
      <c r="H52" s="77">
        <v>397.476692597924</v>
      </c>
      <c r="I52" s="78">
        <v>2.9999999999999997E-4</v>
      </c>
      <c r="J52" s="78">
        <v>4.7999999999999996E-3</v>
      </c>
      <c r="K52" s="78">
        <v>5.9999999999999995E-4</v>
      </c>
    </row>
    <row r="53" spans="2:11">
      <c r="B53" t="s">
        <v>2561</v>
      </c>
      <c r="C53" t="s">
        <v>2562</v>
      </c>
      <c r="D53" t="s">
        <v>106</v>
      </c>
      <c r="E53" t="s">
        <v>2563</v>
      </c>
      <c r="F53" s="77">
        <v>172513.1</v>
      </c>
      <c r="G53" s="77">
        <v>115.48589999999993</v>
      </c>
      <c r="H53" s="77">
        <v>714.43270586429901</v>
      </c>
      <c r="I53" s="78">
        <v>0</v>
      </c>
      <c r="J53" s="78">
        <v>8.6E-3</v>
      </c>
      <c r="K53" s="78">
        <v>1.1000000000000001E-3</v>
      </c>
    </row>
    <row r="54" spans="2:11">
      <c r="B54" s="79" t="s">
        <v>2564</v>
      </c>
      <c r="C54" s="16"/>
      <c r="F54" s="81">
        <v>37.28</v>
      </c>
      <c r="H54" s="81">
        <v>132.94158222048</v>
      </c>
      <c r="J54" s="80">
        <v>1.6000000000000001E-3</v>
      </c>
      <c r="K54" s="80">
        <v>2.0000000000000001E-4</v>
      </c>
    </row>
    <row r="55" spans="2:11">
      <c r="B55" t="s">
        <v>2565</v>
      </c>
      <c r="C55" t="s">
        <v>2566</v>
      </c>
      <c r="D55" t="s">
        <v>106</v>
      </c>
      <c r="E55" t="s">
        <v>559</v>
      </c>
      <c r="F55" s="77">
        <v>37.28</v>
      </c>
      <c r="G55" s="77">
        <v>99443.1</v>
      </c>
      <c r="H55" s="77">
        <v>132.94158222048</v>
      </c>
      <c r="I55" s="78">
        <v>0</v>
      </c>
      <c r="J55" s="78">
        <v>1.6000000000000001E-3</v>
      </c>
      <c r="K55" s="78">
        <v>2.0000000000000001E-4</v>
      </c>
    </row>
    <row r="56" spans="2:11">
      <c r="B56" s="79" t="s">
        <v>2567</v>
      </c>
      <c r="C56" s="16"/>
      <c r="F56" s="81">
        <v>551710.56000000006</v>
      </c>
      <c r="H56" s="81">
        <v>2378.3110189615959</v>
      </c>
      <c r="J56" s="80">
        <v>2.86E-2</v>
      </c>
      <c r="K56" s="80">
        <v>3.5999999999999999E-3</v>
      </c>
    </row>
    <row r="57" spans="2:11">
      <c r="B57" t="s">
        <v>2568</v>
      </c>
      <c r="C57" t="s">
        <v>2569</v>
      </c>
      <c r="D57" t="s">
        <v>106</v>
      </c>
      <c r="E57" t="s">
        <v>2570</v>
      </c>
      <c r="F57" s="77">
        <v>229241</v>
      </c>
      <c r="G57" s="77">
        <v>108.50749999999999</v>
      </c>
      <c r="H57" s="77">
        <v>891.99482957695</v>
      </c>
      <c r="I57" s="78">
        <v>0</v>
      </c>
      <c r="J57" s="78">
        <v>1.0699999999999999E-2</v>
      </c>
      <c r="K57" s="78">
        <v>1.4E-3</v>
      </c>
    </row>
    <row r="58" spans="2:11">
      <c r="B58" t="s">
        <v>2571</v>
      </c>
      <c r="C58" t="s">
        <v>2572</v>
      </c>
      <c r="D58" t="s">
        <v>106</v>
      </c>
      <c r="E58" t="s">
        <v>2573</v>
      </c>
      <c r="F58" s="77">
        <v>113853.62</v>
      </c>
      <c r="G58" s="77">
        <v>118.37240000000008</v>
      </c>
      <c r="H58" s="77">
        <v>483.28974725643599</v>
      </c>
      <c r="I58" s="78">
        <v>2.0000000000000001E-4</v>
      </c>
      <c r="J58" s="78">
        <v>5.7999999999999996E-3</v>
      </c>
      <c r="K58" s="78">
        <v>6.9999999999999999E-4</v>
      </c>
    </row>
    <row r="59" spans="2:11">
      <c r="B59" t="s">
        <v>2574</v>
      </c>
      <c r="C59" t="s">
        <v>2575</v>
      </c>
      <c r="D59" t="s">
        <v>106</v>
      </c>
      <c r="E59" t="s">
        <v>2576</v>
      </c>
      <c r="F59" s="77">
        <v>208615.94</v>
      </c>
      <c r="G59" s="77">
        <v>134.07710000000031</v>
      </c>
      <c r="H59" s="77">
        <v>1003.02644212821</v>
      </c>
      <c r="I59" s="78">
        <v>0</v>
      </c>
      <c r="J59" s="78">
        <v>1.21E-2</v>
      </c>
      <c r="K59" s="78">
        <v>1.5E-3</v>
      </c>
    </row>
    <row r="60" spans="2:11">
      <c r="B60" s="79" t="s">
        <v>2577</v>
      </c>
      <c r="C60" s="16"/>
      <c r="F60" s="81">
        <v>19536508.384</v>
      </c>
      <c r="H60" s="81">
        <v>70292.180643115746</v>
      </c>
      <c r="J60" s="80">
        <v>0.84640000000000004</v>
      </c>
      <c r="K60" s="80">
        <v>0.1065</v>
      </c>
    </row>
    <row r="61" spans="2:11">
      <c r="B61" t="s">
        <v>2578</v>
      </c>
      <c r="C61" t="s">
        <v>2579</v>
      </c>
      <c r="D61" t="s">
        <v>106</v>
      </c>
      <c r="E61" t="s">
        <v>2580</v>
      </c>
      <c r="F61" s="77">
        <v>12339.29</v>
      </c>
      <c r="G61" s="77">
        <v>99.990200000000044</v>
      </c>
      <c r="H61" s="77">
        <v>44.244357567993902</v>
      </c>
      <c r="I61" s="78">
        <v>1.1999999999999999E-3</v>
      </c>
      <c r="J61" s="78">
        <v>5.0000000000000001E-4</v>
      </c>
      <c r="K61" s="78">
        <v>1E-4</v>
      </c>
    </row>
    <row r="62" spans="2:11">
      <c r="B62" t="s">
        <v>2581</v>
      </c>
      <c r="C62" t="s">
        <v>2582</v>
      </c>
      <c r="D62" t="s">
        <v>106</v>
      </c>
      <c r="E62" t="s">
        <v>2583</v>
      </c>
      <c r="F62" s="77">
        <v>12331.15</v>
      </c>
      <c r="G62" s="77">
        <v>0.81669999999999998</v>
      </c>
      <c r="H62" s="77">
        <v>0.36114068835129998</v>
      </c>
      <c r="I62" s="78">
        <v>0</v>
      </c>
      <c r="J62" s="78">
        <v>0</v>
      </c>
      <c r="K62" s="78">
        <v>0</v>
      </c>
    </row>
    <row r="63" spans="2:11">
      <c r="B63" t="s">
        <v>2584</v>
      </c>
      <c r="C63" t="s">
        <v>2585</v>
      </c>
      <c r="D63" t="s">
        <v>106</v>
      </c>
      <c r="E63" t="s">
        <v>2586</v>
      </c>
      <c r="F63" s="77">
        <v>134051.07</v>
      </c>
      <c r="G63" s="77">
        <v>104.70650000000001</v>
      </c>
      <c r="H63" s="77">
        <v>503.33161842384601</v>
      </c>
      <c r="I63" s="78">
        <v>4.0000000000000002E-4</v>
      </c>
      <c r="J63" s="78">
        <v>6.1000000000000004E-3</v>
      </c>
      <c r="K63" s="78">
        <v>8.0000000000000004E-4</v>
      </c>
    </row>
    <row r="64" spans="2:11">
      <c r="B64" t="s">
        <v>2587</v>
      </c>
      <c r="C64" t="s">
        <v>2588</v>
      </c>
      <c r="D64" t="s">
        <v>106</v>
      </c>
      <c r="E64" t="s">
        <v>2589</v>
      </c>
      <c r="F64" s="77">
        <v>87311.24</v>
      </c>
      <c r="G64" s="77">
        <v>85.177600000000112</v>
      </c>
      <c r="H64" s="77">
        <v>266.68945288139298</v>
      </c>
      <c r="I64" s="78">
        <v>1.1999999999999999E-3</v>
      </c>
      <c r="J64" s="78">
        <v>3.2000000000000002E-3</v>
      </c>
      <c r="K64" s="78">
        <v>4.0000000000000002E-4</v>
      </c>
    </row>
    <row r="65" spans="2:11">
      <c r="B65" t="s">
        <v>2590</v>
      </c>
      <c r="C65" t="s">
        <v>2591</v>
      </c>
      <c r="D65" t="s">
        <v>106</v>
      </c>
      <c r="E65" t="s">
        <v>2592</v>
      </c>
      <c r="F65" s="77">
        <v>83194.399999999994</v>
      </c>
      <c r="G65" s="77">
        <v>77.922299999999936</v>
      </c>
      <c r="H65" s="77">
        <v>232.46958596500301</v>
      </c>
      <c r="I65" s="78">
        <v>2.0000000000000001E-4</v>
      </c>
      <c r="J65" s="78">
        <v>2.8E-3</v>
      </c>
      <c r="K65" s="78">
        <v>4.0000000000000002E-4</v>
      </c>
    </row>
    <row r="66" spans="2:11">
      <c r="B66" t="s">
        <v>2593</v>
      </c>
      <c r="C66" t="s">
        <v>2594</v>
      </c>
      <c r="D66" t="s">
        <v>106</v>
      </c>
      <c r="E66" t="s">
        <v>2595</v>
      </c>
      <c r="F66" s="77">
        <v>148443.6</v>
      </c>
      <c r="G66" s="77">
        <v>73.66539999999992</v>
      </c>
      <c r="H66" s="77">
        <v>392.13473616783801</v>
      </c>
      <c r="I66" s="78">
        <v>1.1999999999999999E-3</v>
      </c>
      <c r="J66" s="78">
        <v>4.7000000000000002E-3</v>
      </c>
      <c r="K66" s="78">
        <v>5.9999999999999995E-4</v>
      </c>
    </row>
    <row r="67" spans="2:11">
      <c r="B67" t="s">
        <v>2596</v>
      </c>
      <c r="C67" t="s">
        <v>2597</v>
      </c>
      <c r="D67" t="s">
        <v>106</v>
      </c>
      <c r="E67" t="s">
        <v>379</v>
      </c>
      <c r="F67" s="77">
        <v>77516.53</v>
      </c>
      <c r="G67" s="77">
        <v>136.13349999999988</v>
      </c>
      <c r="H67" s="77">
        <v>378.41611180803397</v>
      </c>
      <c r="I67" s="78">
        <v>1E-4</v>
      </c>
      <c r="J67" s="78">
        <v>4.5999999999999999E-3</v>
      </c>
      <c r="K67" s="78">
        <v>5.9999999999999995E-4</v>
      </c>
    </row>
    <row r="68" spans="2:11">
      <c r="B68" t="s">
        <v>2598</v>
      </c>
      <c r="C68" t="s">
        <v>2599</v>
      </c>
      <c r="D68" t="s">
        <v>106</v>
      </c>
      <c r="E68" t="s">
        <v>2467</v>
      </c>
      <c r="F68" s="77">
        <v>25793.47</v>
      </c>
      <c r="G68" s="77">
        <v>203.91339999999968</v>
      </c>
      <c r="H68" s="77">
        <v>188.61048117475801</v>
      </c>
      <c r="I68" s="78">
        <v>1E-3</v>
      </c>
      <c r="J68" s="78">
        <v>2.3E-3</v>
      </c>
      <c r="K68" s="78">
        <v>2.9999999999999997E-4</v>
      </c>
    </row>
    <row r="69" spans="2:11">
      <c r="B69" t="s">
        <v>2600</v>
      </c>
      <c r="C69" t="s">
        <v>2601</v>
      </c>
      <c r="D69" t="s">
        <v>106</v>
      </c>
      <c r="E69" t="s">
        <v>2602</v>
      </c>
      <c r="F69" s="77">
        <v>15251.05</v>
      </c>
      <c r="G69" s="77">
        <v>1E-4</v>
      </c>
      <c r="H69" s="77">
        <v>5.46902653E-5</v>
      </c>
      <c r="I69" s="78">
        <v>0</v>
      </c>
      <c r="J69" s="78">
        <v>0</v>
      </c>
      <c r="K69" s="78">
        <v>0</v>
      </c>
    </row>
    <row r="70" spans="2:11">
      <c r="B70" t="s">
        <v>2603</v>
      </c>
      <c r="C70" t="s">
        <v>2604</v>
      </c>
      <c r="D70" t="s">
        <v>106</v>
      </c>
      <c r="E70" t="s">
        <v>2605</v>
      </c>
      <c r="F70" s="77">
        <v>10533.82</v>
      </c>
      <c r="G70" s="77">
        <v>98.380700000000004</v>
      </c>
      <c r="H70" s="77">
        <v>37.162599627925601</v>
      </c>
      <c r="I70" s="78">
        <v>6.9999999999999999E-4</v>
      </c>
      <c r="J70" s="78">
        <v>4.0000000000000002E-4</v>
      </c>
      <c r="K70" s="78">
        <v>1E-4</v>
      </c>
    </row>
    <row r="71" spans="2:11">
      <c r="B71" t="s">
        <v>2606</v>
      </c>
      <c r="C71" t="s">
        <v>2607</v>
      </c>
      <c r="D71" t="s">
        <v>106</v>
      </c>
      <c r="E71" t="s">
        <v>2608</v>
      </c>
      <c r="F71" s="77">
        <v>344918.97</v>
      </c>
      <c r="G71" s="77">
        <v>109.30629999999964</v>
      </c>
      <c r="H71" s="77">
        <v>1351.9871364809201</v>
      </c>
      <c r="I71" s="78">
        <v>1.9E-3</v>
      </c>
      <c r="J71" s="78">
        <v>1.6299999999999999E-2</v>
      </c>
      <c r="K71" s="78">
        <v>2E-3</v>
      </c>
    </row>
    <row r="72" spans="2:11">
      <c r="B72" t="s">
        <v>2609</v>
      </c>
      <c r="C72" t="s">
        <v>2610</v>
      </c>
      <c r="D72" t="s">
        <v>106</v>
      </c>
      <c r="E72" t="s">
        <v>2608</v>
      </c>
      <c r="F72" s="77">
        <v>899824.44</v>
      </c>
      <c r="G72" s="77">
        <v>126.28049999999983</v>
      </c>
      <c r="H72" s="77">
        <v>4074.7818478077602</v>
      </c>
      <c r="I72" s="78">
        <v>6.9999999999999999E-4</v>
      </c>
      <c r="J72" s="78">
        <v>4.9099999999999998E-2</v>
      </c>
      <c r="K72" s="78">
        <v>6.1999999999999998E-3</v>
      </c>
    </row>
    <row r="73" spans="2:11">
      <c r="B73" t="s">
        <v>2611</v>
      </c>
      <c r="C73" t="s">
        <v>2612</v>
      </c>
      <c r="D73" t="s">
        <v>110</v>
      </c>
      <c r="E73" t="s">
        <v>2613</v>
      </c>
      <c r="F73" s="77">
        <v>282264.56</v>
      </c>
      <c r="G73" s="77">
        <v>98.656800000000203</v>
      </c>
      <c r="H73" s="77">
        <v>1084.98721338408</v>
      </c>
      <c r="I73" s="78">
        <v>2.8E-3</v>
      </c>
      <c r="J73" s="78">
        <v>1.3100000000000001E-2</v>
      </c>
      <c r="K73" s="78">
        <v>1.6000000000000001E-3</v>
      </c>
    </row>
    <row r="74" spans="2:11">
      <c r="B74" t="s">
        <v>2614</v>
      </c>
      <c r="C74" t="s">
        <v>2615</v>
      </c>
      <c r="D74" t="s">
        <v>110</v>
      </c>
      <c r="E74" t="s">
        <v>2616</v>
      </c>
      <c r="F74" s="77">
        <v>72551.45</v>
      </c>
      <c r="G74" s="77">
        <v>66.53009999999982</v>
      </c>
      <c r="H74" s="77">
        <v>188.06393322365599</v>
      </c>
      <c r="I74" s="78">
        <v>1E-4</v>
      </c>
      <c r="J74" s="78">
        <v>2.3E-3</v>
      </c>
      <c r="K74" s="78">
        <v>2.9999999999999997E-4</v>
      </c>
    </row>
    <row r="75" spans="2:11">
      <c r="B75" t="s">
        <v>2617</v>
      </c>
      <c r="C75" t="s">
        <v>2618</v>
      </c>
      <c r="D75" t="s">
        <v>110</v>
      </c>
      <c r="E75" t="s">
        <v>2619</v>
      </c>
      <c r="F75" s="77">
        <v>89870.97</v>
      </c>
      <c r="G75" s="77">
        <v>92.123700000000269</v>
      </c>
      <c r="H75" s="77">
        <v>322.57599352197002</v>
      </c>
      <c r="I75" s="78">
        <v>1.1999999999999999E-3</v>
      </c>
      <c r="J75" s="78">
        <v>3.8999999999999998E-3</v>
      </c>
      <c r="K75" s="78">
        <v>5.0000000000000001E-4</v>
      </c>
    </row>
    <row r="76" spans="2:11">
      <c r="B76" t="s">
        <v>2620</v>
      </c>
      <c r="C76" t="s">
        <v>2621</v>
      </c>
      <c r="D76" t="s">
        <v>110</v>
      </c>
      <c r="E76" t="s">
        <v>805</v>
      </c>
      <c r="F76" s="77">
        <v>55490.64</v>
      </c>
      <c r="G76" s="77">
        <v>112.15470000000015</v>
      </c>
      <c r="H76" s="77">
        <v>242.48141282719601</v>
      </c>
      <c r="I76" s="78">
        <v>0</v>
      </c>
      <c r="J76" s="78">
        <v>2.8999999999999998E-3</v>
      </c>
      <c r="K76" s="78">
        <v>4.0000000000000002E-4</v>
      </c>
    </row>
    <row r="77" spans="2:11">
      <c r="B77" t="s">
        <v>2622</v>
      </c>
      <c r="C77" t="s">
        <v>2623</v>
      </c>
      <c r="D77" t="s">
        <v>110</v>
      </c>
      <c r="E77" t="s">
        <v>2624</v>
      </c>
      <c r="F77" s="77">
        <v>198591.31</v>
      </c>
      <c r="G77" s="77">
        <v>96.519499999999965</v>
      </c>
      <c r="H77" s="77">
        <v>746.82104238632405</v>
      </c>
      <c r="I77" s="78">
        <v>1E-4</v>
      </c>
      <c r="J77" s="78">
        <v>8.9999999999999993E-3</v>
      </c>
      <c r="K77" s="78">
        <v>1.1000000000000001E-3</v>
      </c>
    </row>
    <row r="78" spans="2:11">
      <c r="B78" t="s">
        <v>2625</v>
      </c>
      <c r="C78" t="s">
        <v>2626</v>
      </c>
      <c r="D78" t="s">
        <v>106</v>
      </c>
      <c r="E78" t="s">
        <v>2512</v>
      </c>
      <c r="F78" s="77">
        <v>46127.82</v>
      </c>
      <c r="G78" s="77">
        <v>123.4515999999998</v>
      </c>
      <c r="H78" s="77">
        <v>204.20667716074001</v>
      </c>
      <c r="I78" s="78">
        <v>0</v>
      </c>
      <c r="J78" s="78">
        <v>2.5000000000000001E-3</v>
      </c>
      <c r="K78" s="78">
        <v>2.9999999999999997E-4</v>
      </c>
    </row>
    <row r="79" spans="2:11">
      <c r="B79" t="s">
        <v>2627</v>
      </c>
      <c r="C79" t="s">
        <v>2628</v>
      </c>
      <c r="D79" t="s">
        <v>106</v>
      </c>
      <c r="E79" t="s">
        <v>2629</v>
      </c>
      <c r="F79" s="77">
        <v>196652</v>
      </c>
      <c r="G79" s="77">
        <v>98.612099999999998</v>
      </c>
      <c r="H79" s="77">
        <v>695.40668347471205</v>
      </c>
      <c r="I79" s="78">
        <v>0</v>
      </c>
      <c r="J79" s="78">
        <v>8.3999999999999995E-3</v>
      </c>
      <c r="K79" s="78">
        <v>1.1000000000000001E-3</v>
      </c>
    </row>
    <row r="80" spans="2:11">
      <c r="B80" t="s">
        <v>2630</v>
      </c>
      <c r="C80" t="s">
        <v>2631</v>
      </c>
      <c r="D80" t="s">
        <v>110</v>
      </c>
      <c r="E80" t="s">
        <v>2632</v>
      </c>
      <c r="F80" s="77">
        <v>257758.81</v>
      </c>
      <c r="G80" s="77">
        <v>118.42889999999962</v>
      </c>
      <c r="H80" s="77">
        <v>1189.3576095020701</v>
      </c>
      <c r="I80" s="78">
        <v>5.0000000000000001E-4</v>
      </c>
      <c r="J80" s="78">
        <v>1.43E-2</v>
      </c>
      <c r="K80" s="78">
        <v>1.8E-3</v>
      </c>
    </row>
    <row r="81" spans="2:11">
      <c r="B81" t="s">
        <v>2633</v>
      </c>
      <c r="C81" t="s">
        <v>2634</v>
      </c>
      <c r="D81" t="s">
        <v>106</v>
      </c>
      <c r="E81" t="s">
        <v>2635</v>
      </c>
      <c r="F81" s="77">
        <v>158921.09</v>
      </c>
      <c r="G81" s="77">
        <v>126.92899999999989</v>
      </c>
      <c r="H81" s="77">
        <v>723.35698386939396</v>
      </c>
      <c r="I81" s="78">
        <v>1.6000000000000001E-3</v>
      </c>
      <c r="J81" s="78">
        <v>8.6999999999999994E-3</v>
      </c>
      <c r="K81" s="78">
        <v>1.1000000000000001E-3</v>
      </c>
    </row>
    <row r="82" spans="2:11">
      <c r="B82" t="s">
        <v>2636</v>
      </c>
      <c r="C82" t="s">
        <v>2637</v>
      </c>
      <c r="D82" t="s">
        <v>106</v>
      </c>
      <c r="E82" t="s">
        <v>287</v>
      </c>
      <c r="F82" s="77">
        <v>4793.5640000000003</v>
      </c>
      <c r="G82" s="77">
        <v>132.78270000000009</v>
      </c>
      <c r="H82" s="77">
        <v>22.824975007665</v>
      </c>
      <c r="I82" s="78">
        <v>0</v>
      </c>
      <c r="J82" s="78">
        <v>2.9999999999999997E-4</v>
      </c>
      <c r="K82" s="78">
        <v>0</v>
      </c>
    </row>
    <row r="83" spans="2:11">
      <c r="B83" t="s">
        <v>2638</v>
      </c>
      <c r="C83" t="s">
        <v>2639</v>
      </c>
      <c r="D83" t="s">
        <v>106</v>
      </c>
      <c r="E83" t="s">
        <v>2640</v>
      </c>
      <c r="F83" s="77">
        <v>223875</v>
      </c>
      <c r="G83" s="77">
        <v>100</v>
      </c>
      <c r="H83" s="77">
        <v>802.81574999999998</v>
      </c>
      <c r="I83" s="78">
        <v>0</v>
      </c>
      <c r="J83" s="78">
        <v>9.7000000000000003E-3</v>
      </c>
      <c r="K83" s="78">
        <v>1.1999999999999999E-3</v>
      </c>
    </row>
    <row r="84" spans="2:11">
      <c r="B84" t="s">
        <v>2641</v>
      </c>
      <c r="C84" t="s">
        <v>2642</v>
      </c>
      <c r="D84" t="s">
        <v>106</v>
      </c>
      <c r="E84" t="s">
        <v>805</v>
      </c>
      <c r="F84" s="77">
        <v>361773.77</v>
      </c>
      <c r="G84" s="77">
        <v>101.21450000000024</v>
      </c>
      <c r="H84" s="77">
        <v>1313.0766995978299</v>
      </c>
      <c r="I84" s="78">
        <v>2.9999999999999997E-4</v>
      </c>
      <c r="J84" s="78">
        <v>1.5800000000000002E-2</v>
      </c>
      <c r="K84" s="78">
        <v>2E-3</v>
      </c>
    </row>
    <row r="85" spans="2:11">
      <c r="B85" t="s">
        <v>2643</v>
      </c>
      <c r="C85" t="s">
        <v>2644</v>
      </c>
      <c r="D85" t="s">
        <v>106</v>
      </c>
      <c r="E85" t="s">
        <v>379</v>
      </c>
      <c r="F85" s="77">
        <v>34152.81</v>
      </c>
      <c r="G85" s="77">
        <v>100.09789999999988</v>
      </c>
      <c r="H85" s="77">
        <v>122.59187672515</v>
      </c>
      <c r="I85" s="78">
        <v>0</v>
      </c>
      <c r="J85" s="78">
        <v>1.5E-3</v>
      </c>
      <c r="K85" s="78">
        <v>2.0000000000000001E-4</v>
      </c>
    </row>
    <row r="86" spans="2:11">
      <c r="B86" t="s">
        <v>2645</v>
      </c>
      <c r="C86" t="s">
        <v>2646</v>
      </c>
      <c r="D86" t="s">
        <v>110</v>
      </c>
      <c r="E86" t="s">
        <v>2647</v>
      </c>
      <c r="F86" s="77">
        <v>389397.83</v>
      </c>
      <c r="G86" s="77">
        <v>97.561100000000309</v>
      </c>
      <c r="H86" s="77">
        <v>1480.1695216000801</v>
      </c>
      <c r="I86" s="78">
        <v>1E-4</v>
      </c>
      <c r="J86" s="78">
        <v>1.78E-2</v>
      </c>
      <c r="K86" s="78">
        <v>2.2000000000000001E-3</v>
      </c>
    </row>
    <row r="87" spans="2:11">
      <c r="B87" t="s">
        <v>2648</v>
      </c>
      <c r="C87" t="s">
        <v>2649</v>
      </c>
      <c r="D87" t="s">
        <v>110</v>
      </c>
      <c r="E87" t="s">
        <v>287</v>
      </c>
      <c r="F87" s="77">
        <v>17231.689999999999</v>
      </c>
      <c r="G87" s="77">
        <v>100</v>
      </c>
      <c r="H87" s="77">
        <v>67.138110577999996</v>
      </c>
      <c r="I87" s="78">
        <v>0</v>
      </c>
      <c r="J87" s="78">
        <v>8.0000000000000004E-4</v>
      </c>
      <c r="K87" s="78">
        <v>1E-4</v>
      </c>
    </row>
    <row r="88" spans="2:11">
      <c r="B88" t="s">
        <v>2650</v>
      </c>
      <c r="C88" t="s">
        <v>2651</v>
      </c>
      <c r="D88" t="s">
        <v>110</v>
      </c>
      <c r="E88" t="s">
        <v>2652</v>
      </c>
      <c r="F88" s="77">
        <v>55811.43</v>
      </c>
      <c r="G88" s="77">
        <v>102.91579999999981</v>
      </c>
      <c r="H88" s="77">
        <v>223.79297337339699</v>
      </c>
      <c r="I88" s="78">
        <v>0</v>
      </c>
      <c r="J88" s="78">
        <v>2.7000000000000001E-3</v>
      </c>
      <c r="K88" s="78">
        <v>2.9999999999999997E-4</v>
      </c>
    </row>
    <row r="89" spans="2:11">
      <c r="B89" t="s">
        <v>2653</v>
      </c>
      <c r="C89" t="s">
        <v>2654</v>
      </c>
      <c r="D89" t="s">
        <v>113</v>
      </c>
      <c r="E89" t="s">
        <v>460</v>
      </c>
      <c r="F89" s="77">
        <v>224671.35</v>
      </c>
      <c r="G89" s="77">
        <v>102.16900000000047</v>
      </c>
      <c r="H89" s="77">
        <v>1016.00974011404</v>
      </c>
      <c r="I89" s="78">
        <v>2.0000000000000001E-4</v>
      </c>
      <c r="J89" s="78">
        <v>1.2200000000000001E-2</v>
      </c>
      <c r="K89" s="78">
        <v>1.5E-3</v>
      </c>
    </row>
    <row r="90" spans="2:11">
      <c r="B90" t="s">
        <v>2655</v>
      </c>
      <c r="C90" t="s">
        <v>2656</v>
      </c>
      <c r="D90" t="s">
        <v>106</v>
      </c>
      <c r="E90" t="s">
        <v>2657</v>
      </c>
      <c r="F90" s="77">
        <v>76360</v>
      </c>
      <c r="G90" s="77">
        <v>87.2577</v>
      </c>
      <c r="H90" s="77">
        <v>238.93510727591999</v>
      </c>
      <c r="I90" s="78">
        <v>1.1000000000000001E-3</v>
      </c>
      <c r="J90" s="78">
        <v>2.8999999999999998E-3</v>
      </c>
      <c r="K90" s="78">
        <v>4.0000000000000002E-4</v>
      </c>
    </row>
    <row r="91" spans="2:11">
      <c r="B91" t="s">
        <v>2658</v>
      </c>
      <c r="C91" t="s">
        <v>2659</v>
      </c>
      <c r="D91" t="s">
        <v>106</v>
      </c>
      <c r="E91" t="s">
        <v>2660</v>
      </c>
      <c r="F91" s="77">
        <v>36091.39</v>
      </c>
      <c r="G91" s="77">
        <v>102.13640000000034</v>
      </c>
      <c r="H91" s="77">
        <v>132.18873299107301</v>
      </c>
      <c r="I91" s="78">
        <v>2.9999999999999997E-4</v>
      </c>
      <c r="J91" s="78">
        <v>1.6000000000000001E-3</v>
      </c>
      <c r="K91" s="78">
        <v>2.0000000000000001E-4</v>
      </c>
    </row>
    <row r="92" spans="2:11">
      <c r="B92" t="s">
        <v>2661</v>
      </c>
      <c r="C92" t="s">
        <v>2662</v>
      </c>
      <c r="D92" t="s">
        <v>106</v>
      </c>
      <c r="E92" t="s">
        <v>2663</v>
      </c>
      <c r="F92" s="77">
        <v>9151.2999999999993</v>
      </c>
      <c r="G92" s="77">
        <v>102.2286</v>
      </c>
      <c r="H92" s="77">
        <v>33.547911696274802</v>
      </c>
      <c r="I92" s="78">
        <v>1.1999999999999999E-3</v>
      </c>
      <c r="J92" s="78">
        <v>4.0000000000000002E-4</v>
      </c>
      <c r="K92" s="78">
        <v>1E-4</v>
      </c>
    </row>
    <row r="93" spans="2:11">
      <c r="B93" t="s">
        <v>2664</v>
      </c>
      <c r="C93" t="s">
        <v>2665</v>
      </c>
      <c r="D93" t="s">
        <v>110</v>
      </c>
      <c r="E93" t="s">
        <v>2666</v>
      </c>
      <c r="F93" s="77">
        <v>587417.39</v>
      </c>
      <c r="G93" s="77">
        <v>101.39819999999985</v>
      </c>
      <c r="H93" s="77">
        <v>2320.6961772854202</v>
      </c>
      <c r="I93" s="78">
        <v>1E-4</v>
      </c>
      <c r="J93" s="78">
        <v>2.7900000000000001E-2</v>
      </c>
      <c r="K93" s="78">
        <v>3.5000000000000001E-3</v>
      </c>
    </row>
    <row r="94" spans="2:11">
      <c r="B94" t="s">
        <v>2667</v>
      </c>
      <c r="C94" t="s">
        <v>2668</v>
      </c>
      <c r="D94" t="s">
        <v>110</v>
      </c>
      <c r="E94" t="s">
        <v>2669</v>
      </c>
      <c r="F94" s="77">
        <v>165898.64000000001</v>
      </c>
      <c r="G94" s="77">
        <v>103.12329999999997</v>
      </c>
      <c r="H94" s="77">
        <v>666.56248909171995</v>
      </c>
      <c r="I94" s="78">
        <v>1.2999999999999999E-3</v>
      </c>
      <c r="J94" s="78">
        <v>8.0000000000000002E-3</v>
      </c>
      <c r="K94" s="78">
        <v>1E-3</v>
      </c>
    </row>
    <row r="95" spans="2:11">
      <c r="B95" t="s">
        <v>2670</v>
      </c>
      <c r="C95" t="s">
        <v>2671</v>
      </c>
      <c r="D95" t="s">
        <v>110</v>
      </c>
      <c r="E95" t="s">
        <v>2672</v>
      </c>
      <c r="F95" s="77">
        <v>205516.88</v>
      </c>
      <c r="G95" s="77">
        <v>110.43289999999992</v>
      </c>
      <c r="H95" s="77">
        <v>884.27473588454802</v>
      </c>
      <c r="I95" s="78">
        <v>0</v>
      </c>
      <c r="J95" s="78">
        <v>1.06E-2</v>
      </c>
      <c r="K95" s="78">
        <v>1.2999999999999999E-3</v>
      </c>
    </row>
    <row r="96" spans="2:11">
      <c r="B96" t="s">
        <v>2673</v>
      </c>
      <c r="C96" t="s">
        <v>2674</v>
      </c>
      <c r="D96" t="s">
        <v>110</v>
      </c>
      <c r="E96" t="s">
        <v>2675</v>
      </c>
      <c r="F96" s="77">
        <v>435843.68</v>
      </c>
      <c r="G96" s="77">
        <v>93.817200000000227</v>
      </c>
      <c r="H96" s="77">
        <v>1593.14190803613</v>
      </c>
      <c r="I96" s="78">
        <v>1E-4</v>
      </c>
      <c r="J96" s="78">
        <v>1.9199999999999998E-2</v>
      </c>
      <c r="K96" s="78">
        <v>2.3999999999999998E-3</v>
      </c>
    </row>
    <row r="97" spans="2:11">
      <c r="B97" t="s">
        <v>2676</v>
      </c>
      <c r="C97" t="s">
        <v>2677</v>
      </c>
      <c r="D97" t="s">
        <v>110</v>
      </c>
      <c r="E97" t="s">
        <v>460</v>
      </c>
      <c r="F97" s="77">
        <v>81293.789999999994</v>
      </c>
      <c r="G97" s="77">
        <v>101.33619999999985</v>
      </c>
      <c r="H97" s="77">
        <v>320.96910258275801</v>
      </c>
      <c r="I97" s="78">
        <v>2.0000000000000001E-4</v>
      </c>
      <c r="J97" s="78">
        <v>3.8999999999999998E-3</v>
      </c>
      <c r="K97" s="78">
        <v>5.0000000000000001E-4</v>
      </c>
    </row>
    <row r="98" spans="2:11">
      <c r="B98" t="s">
        <v>2678</v>
      </c>
      <c r="C98" t="s">
        <v>2679</v>
      </c>
      <c r="D98" t="s">
        <v>106</v>
      </c>
      <c r="E98" t="s">
        <v>2586</v>
      </c>
      <c r="F98" s="77">
        <v>70514</v>
      </c>
      <c r="G98" s="77">
        <v>105.39</v>
      </c>
      <c r="H98" s="77">
        <v>266.49253069560001</v>
      </c>
      <c r="I98" s="78">
        <v>2.2000000000000001E-3</v>
      </c>
      <c r="J98" s="78">
        <v>3.2000000000000002E-3</v>
      </c>
      <c r="K98" s="78">
        <v>4.0000000000000002E-4</v>
      </c>
    </row>
    <row r="99" spans="2:11">
      <c r="B99" t="s">
        <v>2680</v>
      </c>
      <c r="C99" t="s">
        <v>2681</v>
      </c>
      <c r="D99" t="s">
        <v>106</v>
      </c>
      <c r="E99" t="s">
        <v>2682</v>
      </c>
      <c r="F99" s="77">
        <v>94249.52</v>
      </c>
      <c r="G99" s="77">
        <v>1E-4</v>
      </c>
      <c r="H99" s="77">
        <v>3.3797877872E-4</v>
      </c>
      <c r="I99" s="78">
        <v>0</v>
      </c>
      <c r="J99" s="78">
        <v>0</v>
      </c>
      <c r="K99" s="78">
        <v>0</v>
      </c>
    </row>
    <row r="100" spans="2:11">
      <c r="B100" t="s">
        <v>2683</v>
      </c>
      <c r="C100" t="s">
        <v>2684</v>
      </c>
      <c r="D100" t="s">
        <v>106</v>
      </c>
      <c r="E100" t="s">
        <v>2685</v>
      </c>
      <c r="F100" s="77">
        <v>194569.93</v>
      </c>
      <c r="G100" s="77">
        <v>81.263799999999961</v>
      </c>
      <c r="H100" s="77">
        <v>567.00009872836904</v>
      </c>
      <c r="I100" s="78">
        <v>1E-4</v>
      </c>
      <c r="J100" s="78">
        <v>6.7999999999999996E-3</v>
      </c>
      <c r="K100" s="78">
        <v>8.9999999999999998E-4</v>
      </c>
    </row>
    <row r="101" spans="2:11">
      <c r="B101" t="s">
        <v>2686</v>
      </c>
      <c r="C101" t="s">
        <v>2687</v>
      </c>
      <c r="D101" t="s">
        <v>106</v>
      </c>
      <c r="E101" t="s">
        <v>2688</v>
      </c>
      <c r="F101" s="77">
        <v>472021.15</v>
      </c>
      <c r="G101" s="77">
        <v>70.557599999999695</v>
      </c>
      <c r="H101" s="77">
        <v>1194.3058066275801</v>
      </c>
      <c r="I101" s="78">
        <v>1E-4</v>
      </c>
      <c r="J101" s="78">
        <v>1.44E-2</v>
      </c>
      <c r="K101" s="78">
        <v>1.8E-3</v>
      </c>
    </row>
    <row r="102" spans="2:11">
      <c r="B102" t="s">
        <v>2689</v>
      </c>
      <c r="C102" t="s">
        <v>2690</v>
      </c>
      <c r="D102" t="s">
        <v>110</v>
      </c>
      <c r="E102" t="s">
        <v>2691</v>
      </c>
      <c r="F102" s="77">
        <v>13009</v>
      </c>
      <c r="G102" s="77">
        <v>122.83320000000001</v>
      </c>
      <c r="H102" s="77">
        <v>62.2588252434456</v>
      </c>
      <c r="I102" s="78">
        <v>0</v>
      </c>
      <c r="J102" s="78">
        <v>6.9999999999999999E-4</v>
      </c>
      <c r="K102" s="78">
        <v>1E-4</v>
      </c>
    </row>
    <row r="103" spans="2:11">
      <c r="B103" t="s">
        <v>2692</v>
      </c>
      <c r="C103" t="s">
        <v>2693</v>
      </c>
      <c r="D103" t="s">
        <v>106</v>
      </c>
      <c r="E103" t="s">
        <v>2694</v>
      </c>
      <c r="F103" s="77">
        <v>54372</v>
      </c>
      <c r="G103" s="77">
        <v>102.1096</v>
      </c>
      <c r="H103" s="77">
        <v>199.091247719232</v>
      </c>
      <c r="I103" s="78">
        <v>0</v>
      </c>
      <c r="J103" s="78">
        <v>2.3999999999999998E-3</v>
      </c>
      <c r="K103" s="78">
        <v>2.9999999999999997E-4</v>
      </c>
    </row>
    <row r="104" spans="2:11">
      <c r="B104" t="s">
        <v>2695</v>
      </c>
      <c r="C104" t="s">
        <v>2696</v>
      </c>
      <c r="D104" t="s">
        <v>106</v>
      </c>
      <c r="E104" t="s">
        <v>559</v>
      </c>
      <c r="F104" s="77">
        <v>56151.32</v>
      </c>
      <c r="G104" s="77">
        <v>109.32469999999978</v>
      </c>
      <c r="H104" s="77">
        <v>220.13472201983899</v>
      </c>
      <c r="I104" s="78">
        <v>1E-4</v>
      </c>
      <c r="J104" s="78">
        <v>2.7000000000000001E-3</v>
      </c>
      <c r="K104" s="78">
        <v>2.9999999999999997E-4</v>
      </c>
    </row>
    <row r="105" spans="2:11">
      <c r="B105" t="s">
        <v>2697</v>
      </c>
      <c r="C105" t="s">
        <v>2698</v>
      </c>
      <c r="D105" t="s">
        <v>110</v>
      </c>
      <c r="E105" t="s">
        <v>636</v>
      </c>
      <c r="F105" s="77">
        <v>16439.97</v>
      </c>
      <c r="G105" s="77">
        <v>101.27200000000003</v>
      </c>
      <c r="H105" s="77">
        <v>64.868170503370095</v>
      </c>
      <c r="I105" s="78">
        <v>0</v>
      </c>
      <c r="J105" s="78">
        <v>8.0000000000000004E-4</v>
      </c>
      <c r="K105" s="78">
        <v>1E-4</v>
      </c>
    </row>
    <row r="106" spans="2:11">
      <c r="B106" t="s">
        <v>2699</v>
      </c>
      <c r="C106" t="s">
        <v>2700</v>
      </c>
      <c r="D106" t="s">
        <v>106</v>
      </c>
      <c r="E106" t="s">
        <v>460</v>
      </c>
      <c r="F106" s="77">
        <v>5037.7</v>
      </c>
      <c r="G106" s="77">
        <v>314.83000120000003</v>
      </c>
      <c r="H106" s="77">
        <v>15.8601909704524</v>
      </c>
      <c r="I106" s="78">
        <v>0</v>
      </c>
      <c r="J106" s="78">
        <v>2.0000000000000001E-4</v>
      </c>
      <c r="K106" s="78">
        <v>0</v>
      </c>
    </row>
    <row r="107" spans="2:11">
      <c r="B107" t="s">
        <v>2701</v>
      </c>
      <c r="C107" t="s">
        <v>2702</v>
      </c>
      <c r="D107" t="s">
        <v>110</v>
      </c>
      <c r="E107" t="s">
        <v>2703</v>
      </c>
      <c r="F107" s="77">
        <v>112845.36</v>
      </c>
      <c r="G107" s="77">
        <v>100</v>
      </c>
      <c r="H107" s="77">
        <v>439.66809163200003</v>
      </c>
      <c r="I107" s="78">
        <v>2.9999999999999997E-4</v>
      </c>
      <c r="J107" s="78">
        <v>5.3E-3</v>
      </c>
      <c r="K107" s="78">
        <v>6.9999999999999999E-4</v>
      </c>
    </row>
    <row r="108" spans="2:11">
      <c r="B108" t="s">
        <v>2704</v>
      </c>
      <c r="C108" t="s">
        <v>2705</v>
      </c>
      <c r="D108" t="s">
        <v>110</v>
      </c>
      <c r="E108" t="s">
        <v>2706</v>
      </c>
      <c r="F108" s="77">
        <v>267453</v>
      </c>
      <c r="G108" s="77">
        <v>86.131399999999957</v>
      </c>
      <c r="H108" s="77">
        <v>897.53257979347995</v>
      </c>
      <c r="I108" s="78">
        <v>2.0000000000000001E-4</v>
      </c>
      <c r="J108" s="78">
        <v>1.0800000000000001E-2</v>
      </c>
      <c r="K108" s="78">
        <v>1.4E-3</v>
      </c>
    </row>
    <row r="109" spans="2:11">
      <c r="B109" t="s">
        <v>2707</v>
      </c>
      <c r="C109" t="s">
        <v>2708</v>
      </c>
      <c r="D109" t="s">
        <v>106</v>
      </c>
      <c r="E109" t="s">
        <v>2706</v>
      </c>
      <c r="F109" s="77">
        <v>24950</v>
      </c>
      <c r="G109" s="77">
        <v>100.9092</v>
      </c>
      <c r="H109" s="77">
        <v>90.284167604399997</v>
      </c>
      <c r="I109" s="78">
        <v>1E-4</v>
      </c>
      <c r="J109" s="78">
        <v>1.1000000000000001E-3</v>
      </c>
      <c r="K109" s="78">
        <v>1E-4</v>
      </c>
    </row>
    <row r="110" spans="2:11">
      <c r="B110" t="s">
        <v>2709</v>
      </c>
      <c r="C110" t="s">
        <v>2710</v>
      </c>
      <c r="D110" t="s">
        <v>106</v>
      </c>
      <c r="E110" t="s">
        <v>2711</v>
      </c>
      <c r="F110" s="77">
        <v>212239.93</v>
      </c>
      <c r="G110" s="77">
        <v>100.60909999999997</v>
      </c>
      <c r="H110" s="77">
        <v>765.72820272127694</v>
      </c>
      <c r="I110" s="78">
        <v>2.9999999999999997E-4</v>
      </c>
      <c r="J110" s="78">
        <v>9.1999999999999998E-3</v>
      </c>
      <c r="K110" s="78">
        <v>1.1999999999999999E-3</v>
      </c>
    </row>
    <row r="111" spans="2:11">
      <c r="B111" t="s">
        <v>2712</v>
      </c>
      <c r="C111" t="s">
        <v>2713</v>
      </c>
      <c r="D111" t="s">
        <v>106</v>
      </c>
      <c r="E111" t="s">
        <v>281</v>
      </c>
      <c r="F111" s="77">
        <v>3291.19</v>
      </c>
      <c r="G111" s="77">
        <v>100</v>
      </c>
      <c r="H111" s="77">
        <v>11.802207340000001</v>
      </c>
      <c r="I111" s="78">
        <v>0</v>
      </c>
      <c r="J111" s="78">
        <v>1E-4</v>
      </c>
      <c r="K111" s="78">
        <v>0</v>
      </c>
    </row>
    <row r="112" spans="2:11">
      <c r="B112" t="s">
        <v>2714</v>
      </c>
      <c r="C112" t="s">
        <v>2715</v>
      </c>
      <c r="D112" t="s">
        <v>110</v>
      </c>
      <c r="E112" t="s">
        <v>693</v>
      </c>
      <c r="F112" s="77">
        <v>471926</v>
      </c>
      <c r="G112" s="77">
        <v>113.59740000000006</v>
      </c>
      <c r="H112" s="77">
        <v>2088.7359335730898</v>
      </c>
      <c r="I112" s="78">
        <v>0</v>
      </c>
      <c r="J112" s="78">
        <v>2.52E-2</v>
      </c>
      <c r="K112" s="78">
        <v>3.2000000000000002E-3</v>
      </c>
    </row>
    <row r="113" spans="2:11">
      <c r="B113" t="s">
        <v>2716</v>
      </c>
      <c r="C113" t="s">
        <v>2717</v>
      </c>
      <c r="D113" t="s">
        <v>106</v>
      </c>
      <c r="E113" t="s">
        <v>2718</v>
      </c>
      <c r="F113" s="77">
        <v>37548.720000000001</v>
      </c>
      <c r="G113" s="77">
        <v>103.96209999999977</v>
      </c>
      <c r="H113" s="77">
        <v>139.98466607674001</v>
      </c>
      <c r="I113" s="78">
        <v>0</v>
      </c>
      <c r="J113" s="78">
        <v>1.6999999999999999E-3</v>
      </c>
      <c r="K113" s="78">
        <v>2.0000000000000001E-4</v>
      </c>
    </row>
    <row r="114" spans="2:11">
      <c r="B114" t="s">
        <v>2719</v>
      </c>
      <c r="C114" t="s">
        <v>2720</v>
      </c>
      <c r="D114" t="s">
        <v>110</v>
      </c>
      <c r="E114" t="s">
        <v>2721</v>
      </c>
      <c r="F114" s="77">
        <v>87122.96</v>
      </c>
      <c r="G114" s="77">
        <v>145.35930000000013</v>
      </c>
      <c r="H114" s="77">
        <v>493.41992966737001</v>
      </c>
      <c r="I114" s="78">
        <v>0</v>
      </c>
      <c r="J114" s="78">
        <v>5.8999999999999999E-3</v>
      </c>
      <c r="K114" s="78">
        <v>6.9999999999999999E-4</v>
      </c>
    </row>
    <row r="115" spans="2:11">
      <c r="B115" t="s">
        <v>2722</v>
      </c>
      <c r="C115" t="s">
        <v>2723</v>
      </c>
      <c r="D115" t="s">
        <v>106</v>
      </c>
      <c r="E115" t="s">
        <v>2724</v>
      </c>
      <c r="F115" s="77">
        <v>274896.95</v>
      </c>
      <c r="G115" s="77">
        <v>94.39219999999996</v>
      </c>
      <c r="H115" s="77">
        <v>930.49986591270897</v>
      </c>
      <c r="I115" s="78">
        <v>1E-4</v>
      </c>
      <c r="J115" s="78">
        <v>1.12E-2</v>
      </c>
      <c r="K115" s="78">
        <v>1.4E-3</v>
      </c>
    </row>
    <row r="116" spans="2:11">
      <c r="B116" t="s">
        <v>2725</v>
      </c>
      <c r="C116" t="s">
        <v>2726</v>
      </c>
      <c r="D116" t="s">
        <v>106</v>
      </c>
      <c r="E116" t="s">
        <v>543</v>
      </c>
      <c r="F116" s="77">
        <v>26838.84</v>
      </c>
      <c r="G116" s="77">
        <v>79.153200000000027</v>
      </c>
      <c r="H116" s="77">
        <v>76.1802693205277</v>
      </c>
      <c r="I116" s="78">
        <v>6.9999999999999999E-4</v>
      </c>
      <c r="J116" s="78">
        <v>8.9999999999999998E-4</v>
      </c>
      <c r="K116" s="78">
        <v>1E-4</v>
      </c>
    </row>
    <row r="117" spans="2:11">
      <c r="B117" t="s">
        <v>2727</v>
      </c>
      <c r="C117" t="s">
        <v>2728</v>
      </c>
      <c r="D117" t="s">
        <v>106</v>
      </c>
      <c r="E117" t="s">
        <v>2729</v>
      </c>
      <c r="F117" s="77">
        <v>182999.62</v>
      </c>
      <c r="G117" s="77">
        <v>122.74180000000017</v>
      </c>
      <c r="H117" s="77">
        <v>805.47666090604002</v>
      </c>
      <c r="I117" s="78">
        <v>0</v>
      </c>
      <c r="J117" s="78">
        <v>9.7000000000000003E-3</v>
      </c>
      <c r="K117" s="78">
        <v>1.1999999999999999E-3</v>
      </c>
    </row>
    <row r="118" spans="2:11">
      <c r="B118" t="s">
        <v>2730</v>
      </c>
      <c r="C118" t="s">
        <v>2731</v>
      </c>
      <c r="D118" t="s">
        <v>106</v>
      </c>
      <c r="E118" t="s">
        <v>2732</v>
      </c>
      <c r="F118" s="77">
        <v>24606.84</v>
      </c>
      <c r="G118" s="77">
        <v>77.467899999999943</v>
      </c>
      <c r="H118" s="77">
        <v>68.357774304834905</v>
      </c>
      <c r="I118" s="78">
        <v>1.1999999999999999E-3</v>
      </c>
      <c r="J118" s="78">
        <v>8.0000000000000004E-4</v>
      </c>
      <c r="K118" s="78">
        <v>1E-4</v>
      </c>
    </row>
    <row r="119" spans="2:11">
      <c r="B119" t="s">
        <v>2733</v>
      </c>
      <c r="C119" t="s">
        <v>2734</v>
      </c>
      <c r="D119" t="s">
        <v>106</v>
      </c>
      <c r="E119" t="s">
        <v>2735</v>
      </c>
      <c r="F119" s="77">
        <v>68357.88</v>
      </c>
      <c r="G119" s="77">
        <v>111.6357000000001</v>
      </c>
      <c r="H119" s="77">
        <v>273.65410706557202</v>
      </c>
      <c r="I119" s="78">
        <v>0</v>
      </c>
      <c r="J119" s="78">
        <v>3.3E-3</v>
      </c>
      <c r="K119" s="78">
        <v>4.0000000000000002E-4</v>
      </c>
    </row>
    <row r="120" spans="2:11">
      <c r="B120" t="s">
        <v>2736</v>
      </c>
      <c r="C120" t="s">
        <v>2737</v>
      </c>
      <c r="D120" t="s">
        <v>110</v>
      </c>
      <c r="E120" t="s">
        <v>2652</v>
      </c>
      <c r="F120" s="77">
        <v>52676.5</v>
      </c>
      <c r="G120" s="77">
        <v>104.2872000000002</v>
      </c>
      <c r="H120" s="77">
        <v>214.03715052294999</v>
      </c>
      <c r="I120" s="78">
        <v>0</v>
      </c>
      <c r="J120" s="78">
        <v>2.5999999999999999E-3</v>
      </c>
      <c r="K120" s="78">
        <v>2.9999999999999997E-4</v>
      </c>
    </row>
    <row r="121" spans="2:11">
      <c r="B121" t="s">
        <v>2738</v>
      </c>
      <c r="C121" t="s">
        <v>2739</v>
      </c>
      <c r="D121" t="s">
        <v>110</v>
      </c>
      <c r="E121" t="s">
        <v>2740</v>
      </c>
      <c r="F121" s="77">
        <v>79777.23</v>
      </c>
      <c r="G121" s="77">
        <v>56.315499999999929</v>
      </c>
      <c r="H121" s="77">
        <v>175.04436685188401</v>
      </c>
      <c r="I121" s="78">
        <v>8.9999999999999998E-4</v>
      </c>
      <c r="J121" s="78">
        <v>2.0999999999999999E-3</v>
      </c>
      <c r="K121" s="78">
        <v>2.9999999999999997E-4</v>
      </c>
    </row>
    <row r="122" spans="2:11">
      <c r="B122" t="s">
        <v>2741</v>
      </c>
      <c r="C122" t="s">
        <v>2742</v>
      </c>
      <c r="D122" t="s">
        <v>106</v>
      </c>
      <c r="E122" t="s">
        <v>2743</v>
      </c>
      <c r="F122" s="77">
        <v>39006.080000000002</v>
      </c>
      <c r="G122" s="77">
        <v>117.87979999999983</v>
      </c>
      <c r="H122" s="77">
        <v>164.885316683338</v>
      </c>
      <c r="I122" s="78">
        <v>0</v>
      </c>
      <c r="J122" s="78">
        <v>2E-3</v>
      </c>
      <c r="K122" s="78">
        <v>2.0000000000000001E-4</v>
      </c>
    </row>
    <row r="123" spans="2:11">
      <c r="B123" t="s">
        <v>2744</v>
      </c>
      <c r="C123" t="s">
        <v>2745</v>
      </c>
      <c r="D123" t="s">
        <v>110</v>
      </c>
      <c r="E123" t="s">
        <v>2746</v>
      </c>
      <c r="F123" s="77">
        <v>233947</v>
      </c>
      <c r="G123" s="77">
        <v>140.86159999999973</v>
      </c>
      <c r="H123" s="77">
        <v>1283.9595430208601</v>
      </c>
      <c r="I123" s="78">
        <v>0</v>
      </c>
      <c r="J123" s="78">
        <v>1.55E-2</v>
      </c>
      <c r="K123" s="78">
        <v>1.9E-3</v>
      </c>
    </row>
    <row r="124" spans="2:11">
      <c r="B124" t="s">
        <v>2747</v>
      </c>
      <c r="C124" t="s">
        <v>2748</v>
      </c>
      <c r="D124" t="s">
        <v>106</v>
      </c>
      <c r="E124" t="s">
        <v>2749</v>
      </c>
      <c r="F124" s="77">
        <v>282134.89</v>
      </c>
      <c r="G124" s="77">
        <v>96.047299999999964</v>
      </c>
      <c r="H124" s="77">
        <v>971.74483791185003</v>
      </c>
      <c r="I124" s="78">
        <v>0</v>
      </c>
      <c r="J124" s="78">
        <v>1.17E-2</v>
      </c>
      <c r="K124" s="78">
        <v>1.5E-3</v>
      </c>
    </row>
    <row r="125" spans="2:11">
      <c r="B125" t="s">
        <v>2750</v>
      </c>
      <c r="C125" t="s">
        <v>2751</v>
      </c>
      <c r="D125" t="s">
        <v>106</v>
      </c>
      <c r="E125" t="s">
        <v>2752</v>
      </c>
      <c r="F125" s="77">
        <v>223108.05</v>
      </c>
      <c r="G125" s="77">
        <v>110.77819999999991</v>
      </c>
      <c r="H125" s="77">
        <v>886.29812349652798</v>
      </c>
      <c r="I125" s="78">
        <v>0</v>
      </c>
      <c r="J125" s="78">
        <v>1.0699999999999999E-2</v>
      </c>
      <c r="K125" s="78">
        <v>1.2999999999999999E-3</v>
      </c>
    </row>
    <row r="126" spans="2:11">
      <c r="B126" t="s">
        <v>2753</v>
      </c>
      <c r="C126" t="s">
        <v>2754</v>
      </c>
      <c r="D126" t="s">
        <v>106</v>
      </c>
      <c r="E126" t="s">
        <v>2536</v>
      </c>
      <c r="F126" s="77">
        <v>113984.19</v>
      </c>
      <c r="G126" s="77">
        <v>100.60539999999992</v>
      </c>
      <c r="H126" s="77">
        <v>411.22186152652802</v>
      </c>
      <c r="I126" s="78">
        <v>0</v>
      </c>
      <c r="J126" s="78">
        <v>5.0000000000000001E-3</v>
      </c>
      <c r="K126" s="78">
        <v>5.9999999999999995E-4</v>
      </c>
    </row>
    <row r="127" spans="2:11">
      <c r="B127" t="s">
        <v>2755</v>
      </c>
      <c r="C127" t="s">
        <v>2756</v>
      </c>
      <c r="D127" t="s">
        <v>106</v>
      </c>
      <c r="E127" t="s">
        <v>2757</v>
      </c>
      <c r="F127" s="77">
        <v>33323.730000000003</v>
      </c>
      <c r="G127" s="77">
        <v>102.06349999999975</v>
      </c>
      <c r="H127" s="77">
        <v>121.96475549442</v>
      </c>
      <c r="I127" s="78">
        <v>1E-4</v>
      </c>
      <c r="J127" s="78">
        <v>1.5E-3</v>
      </c>
      <c r="K127" s="78">
        <v>2.0000000000000001E-4</v>
      </c>
    </row>
    <row r="128" spans="2:11">
      <c r="B128" t="s">
        <v>2758</v>
      </c>
      <c r="C128" t="s">
        <v>2759</v>
      </c>
      <c r="D128" t="s">
        <v>113</v>
      </c>
      <c r="E128" t="s">
        <v>2721</v>
      </c>
      <c r="F128" s="77">
        <v>216487.7</v>
      </c>
      <c r="G128" s="77">
        <v>108.46039999999948</v>
      </c>
      <c r="H128" s="77">
        <v>1039.2869213762301</v>
      </c>
      <c r="I128" s="78">
        <v>1E-4</v>
      </c>
      <c r="J128" s="78">
        <v>1.2500000000000001E-2</v>
      </c>
      <c r="K128" s="78">
        <v>1.6000000000000001E-3</v>
      </c>
    </row>
    <row r="129" spans="2:11">
      <c r="B129" t="s">
        <v>2760</v>
      </c>
      <c r="C129" t="s">
        <v>2761</v>
      </c>
      <c r="D129" t="s">
        <v>106</v>
      </c>
      <c r="E129" t="s">
        <v>2762</v>
      </c>
      <c r="F129" s="77">
        <v>9825.56</v>
      </c>
      <c r="G129" s="77">
        <v>117.54139999999988</v>
      </c>
      <c r="H129" s="77">
        <v>41.415075403678202</v>
      </c>
      <c r="I129" s="78">
        <v>0</v>
      </c>
      <c r="J129" s="78">
        <v>5.0000000000000001E-4</v>
      </c>
      <c r="K129" s="78">
        <v>1E-4</v>
      </c>
    </row>
    <row r="130" spans="2:11">
      <c r="B130" t="s">
        <v>2763</v>
      </c>
      <c r="C130" t="s">
        <v>2764</v>
      </c>
      <c r="D130" t="s">
        <v>106</v>
      </c>
      <c r="E130" t="s">
        <v>2765</v>
      </c>
      <c r="F130" s="77">
        <v>89587.95</v>
      </c>
      <c r="G130" s="77">
        <v>101.94529999999997</v>
      </c>
      <c r="H130" s="77">
        <v>327.51190594738102</v>
      </c>
      <c r="I130" s="78">
        <v>8.9999999999999998E-4</v>
      </c>
      <c r="J130" s="78">
        <v>3.8999999999999998E-3</v>
      </c>
      <c r="K130" s="78">
        <v>5.0000000000000001E-4</v>
      </c>
    </row>
    <row r="131" spans="2:11">
      <c r="B131" t="s">
        <v>2766</v>
      </c>
      <c r="C131" t="s">
        <v>2767</v>
      </c>
      <c r="D131" t="s">
        <v>106</v>
      </c>
      <c r="E131" t="s">
        <v>2768</v>
      </c>
      <c r="F131" s="77">
        <v>211454</v>
      </c>
      <c r="G131" s="77">
        <v>107.44889999999999</v>
      </c>
      <c r="H131" s="77">
        <v>814.75711926351596</v>
      </c>
      <c r="I131" s="78">
        <v>0</v>
      </c>
      <c r="J131" s="78">
        <v>9.7999999999999997E-3</v>
      </c>
      <c r="K131" s="78">
        <v>1.1999999999999999E-3</v>
      </c>
    </row>
    <row r="132" spans="2:11">
      <c r="B132" t="s">
        <v>2769</v>
      </c>
      <c r="C132" t="s">
        <v>2770</v>
      </c>
      <c r="D132" t="s">
        <v>106</v>
      </c>
      <c r="E132" t="s">
        <v>353</v>
      </c>
      <c r="F132" s="77">
        <v>228734.27</v>
      </c>
      <c r="G132" s="77">
        <v>146.42520000000007</v>
      </c>
      <c r="H132" s="77">
        <v>1201.03965976532</v>
      </c>
      <c r="I132" s="78">
        <v>3.0000000000000001E-3</v>
      </c>
      <c r="J132" s="78">
        <v>1.4500000000000001E-2</v>
      </c>
      <c r="K132" s="78">
        <v>1.8E-3</v>
      </c>
    </row>
    <row r="133" spans="2:11">
      <c r="B133" t="s">
        <v>2771</v>
      </c>
      <c r="C133" t="s">
        <v>2772</v>
      </c>
      <c r="D133" t="s">
        <v>106</v>
      </c>
      <c r="E133" t="s">
        <v>2773</v>
      </c>
      <c r="F133" s="77">
        <v>320406.90000000002</v>
      </c>
      <c r="G133" s="77">
        <v>86.324900000000028</v>
      </c>
      <c r="H133" s="77">
        <v>991.85509656090699</v>
      </c>
      <c r="I133" s="78">
        <v>0</v>
      </c>
      <c r="J133" s="78">
        <v>1.1900000000000001E-2</v>
      </c>
      <c r="K133" s="78">
        <v>1.5E-3</v>
      </c>
    </row>
    <row r="134" spans="2:11">
      <c r="B134" t="s">
        <v>2774</v>
      </c>
      <c r="C134" t="s">
        <v>2775</v>
      </c>
      <c r="D134" t="s">
        <v>110</v>
      </c>
      <c r="E134" t="s">
        <v>281</v>
      </c>
      <c r="F134" s="77">
        <v>311650.12</v>
      </c>
      <c r="G134" s="77">
        <v>100.12929999999965</v>
      </c>
      <c r="H134" s="77">
        <v>1215.82122434242</v>
      </c>
      <c r="I134" s="78">
        <v>1E-4</v>
      </c>
      <c r="J134" s="78">
        <v>1.46E-2</v>
      </c>
      <c r="K134" s="78">
        <v>1.8E-3</v>
      </c>
    </row>
    <row r="135" spans="2:11">
      <c r="B135" t="s">
        <v>2776</v>
      </c>
      <c r="C135" t="s">
        <v>2777</v>
      </c>
      <c r="D135" t="s">
        <v>110</v>
      </c>
      <c r="E135" t="s">
        <v>2778</v>
      </c>
      <c r="F135" s="77">
        <v>68015.240000000005</v>
      </c>
      <c r="G135" s="77">
        <v>76.059799999999967</v>
      </c>
      <c r="H135" s="77">
        <v>201.55921393177701</v>
      </c>
      <c r="I135" s="78">
        <v>8.0000000000000004E-4</v>
      </c>
      <c r="J135" s="78">
        <v>2.3999999999999998E-3</v>
      </c>
      <c r="K135" s="78">
        <v>2.9999999999999997E-4</v>
      </c>
    </row>
    <row r="136" spans="2:11">
      <c r="B136" t="s">
        <v>2779</v>
      </c>
      <c r="C136" t="s">
        <v>2780</v>
      </c>
      <c r="D136" t="s">
        <v>110</v>
      </c>
      <c r="E136" t="s">
        <v>2781</v>
      </c>
      <c r="F136" s="77">
        <v>70426.679999999993</v>
      </c>
      <c r="G136" s="77">
        <v>103.15149999999991</v>
      </c>
      <c r="H136" s="77">
        <v>283.04403412686298</v>
      </c>
      <c r="I136" s="78">
        <v>1.4E-3</v>
      </c>
      <c r="J136" s="78">
        <v>3.3999999999999998E-3</v>
      </c>
      <c r="K136" s="78">
        <v>4.0000000000000002E-4</v>
      </c>
    </row>
    <row r="137" spans="2:11">
      <c r="B137" t="s">
        <v>2782</v>
      </c>
      <c r="C137" t="s">
        <v>2783</v>
      </c>
      <c r="D137" t="s">
        <v>106</v>
      </c>
      <c r="E137" t="s">
        <v>2784</v>
      </c>
      <c r="F137" s="77">
        <v>31264</v>
      </c>
      <c r="G137" s="77">
        <v>122.30200000000001</v>
      </c>
      <c r="H137" s="77">
        <v>137.11607924608001</v>
      </c>
      <c r="I137" s="78">
        <v>1E-4</v>
      </c>
      <c r="J137" s="78">
        <v>1.6999999999999999E-3</v>
      </c>
      <c r="K137" s="78">
        <v>2.0000000000000001E-4</v>
      </c>
    </row>
    <row r="138" spans="2:11">
      <c r="B138" t="s">
        <v>2785</v>
      </c>
      <c r="C138" t="s">
        <v>2786</v>
      </c>
      <c r="D138" t="s">
        <v>102</v>
      </c>
      <c r="E138" t="s">
        <v>2787</v>
      </c>
      <c r="F138" s="77">
        <v>484932.71</v>
      </c>
      <c r="G138" s="77">
        <v>100.21814099999997</v>
      </c>
      <c r="H138" s="77">
        <v>485.990547062921</v>
      </c>
      <c r="I138" s="78">
        <v>0</v>
      </c>
      <c r="J138" s="78">
        <v>5.8999999999999999E-3</v>
      </c>
      <c r="K138" s="78">
        <v>6.9999999999999999E-4</v>
      </c>
    </row>
    <row r="139" spans="2:11">
      <c r="B139" t="s">
        <v>2788</v>
      </c>
      <c r="C139" t="s">
        <v>2789</v>
      </c>
      <c r="D139" t="s">
        <v>110</v>
      </c>
      <c r="E139" t="s">
        <v>2790</v>
      </c>
      <c r="F139" s="77">
        <v>467658.49</v>
      </c>
      <c r="G139" s="77">
        <v>89.034100000000024</v>
      </c>
      <c r="H139" s="77">
        <v>1622.2823308108</v>
      </c>
      <c r="I139" s="78">
        <v>0</v>
      </c>
      <c r="J139" s="78">
        <v>1.95E-2</v>
      </c>
      <c r="K139" s="78">
        <v>2.5000000000000001E-3</v>
      </c>
    </row>
    <row r="140" spans="2:11">
      <c r="B140" t="s">
        <v>2791</v>
      </c>
      <c r="C140" t="s">
        <v>2792</v>
      </c>
      <c r="D140" t="s">
        <v>110</v>
      </c>
      <c r="E140" t="s">
        <v>2793</v>
      </c>
      <c r="F140" s="77">
        <v>107250</v>
      </c>
      <c r="G140" s="77">
        <v>103.6968</v>
      </c>
      <c r="H140" s="77">
        <v>433.31517389160001</v>
      </c>
      <c r="I140" s="78">
        <v>1.1000000000000001E-3</v>
      </c>
      <c r="J140" s="78">
        <v>5.1999999999999998E-3</v>
      </c>
      <c r="K140" s="78">
        <v>6.9999999999999999E-4</v>
      </c>
    </row>
    <row r="141" spans="2:11">
      <c r="B141" t="s">
        <v>2794</v>
      </c>
      <c r="C141" t="s">
        <v>2795</v>
      </c>
      <c r="D141" t="s">
        <v>106</v>
      </c>
      <c r="E141" t="s">
        <v>2796</v>
      </c>
      <c r="F141" s="77">
        <v>393599.94</v>
      </c>
      <c r="G141" s="77">
        <v>118.65379999999972</v>
      </c>
      <c r="H141" s="77">
        <v>1674.7383301892801</v>
      </c>
      <c r="I141" s="78">
        <v>0</v>
      </c>
      <c r="J141" s="78">
        <v>2.0199999999999999E-2</v>
      </c>
      <c r="K141" s="78">
        <v>2.5000000000000001E-3</v>
      </c>
    </row>
    <row r="142" spans="2:11">
      <c r="B142" t="s">
        <v>2797</v>
      </c>
      <c r="C142" t="s">
        <v>2798</v>
      </c>
      <c r="D142" t="s">
        <v>106</v>
      </c>
      <c r="E142" t="s">
        <v>2799</v>
      </c>
      <c r="F142" s="77">
        <v>774191.34</v>
      </c>
      <c r="G142" s="77">
        <v>69.082499999999897</v>
      </c>
      <c r="H142" s="77">
        <v>1917.9030065854199</v>
      </c>
      <c r="I142" s="78">
        <v>0</v>
      </c>
      <c r="J142" s="78">
        <v>2.3099999999999999E-2</v>
      </c>
      <c r="K142" s="78">
        <v>2.8999999999999998E-3</v>
      </c>
    </row>
    <row r="143" spans="2:11">
      <c r="B143" t="s">
        <v>2800</v>
      </c>
      <c r="C143" t="s">
        <v>2801</v>
      </c>
      <c r="D143" t="s">
        <v>106</v>
      </c>
      <c r="E143" t="s">
        <v>2548</v>
      </c>
      <c r="F143" s="77">
        <v>29167.9</v>
      </c>
      <c r="G143" s="77">
        <v>108.51009999999961</v>
      </c>
      <c r="H143" s="77">
        <v>113.49732120402901</v>
      </c>
      <c r="I143" s="78">
        <v>0</v>
      </c>
      <c r="J143" s="78">
        <v>1.4E-3</v>
      </c>
      <c r="K143" s="78">
        <v>2.0000000000000001E-4</v>
      </c>
    </row>
    <row r="144" spans="2:11">
      <c r="B144" t="s">
        <v>2802</v>
      </c>
      <c r="C144" t="s">
        <v>2803</v>
      </c>
      <c r="D144" t="s">
        <v>106</v>
      </c>
      <c r="E144" t="s">
        <v>2804</v>
      </c>
      <c r="F144" s="77">
        <v>2243665.17</v>
      </c>
      <c r="G144" s="77">
        <v>89.065099999999973</v>
      </c>
      <c r="H144" s="77">
        <v>7165.9849415898498</v>
      </c>
      <c r="I144" s="78">
        <v>2.9999999999999997E-4</v>
      </c>
      <c r="J144" s="78">
        <v>8.6300000000000002E-2</v>
      </c>
      <c r="K144" s="78">
        <v>1.09E-2</v>
      </c>
    </row>
    <row r="145" spans="2:11">
      <c r="B145" t="s">
        <v>2805</v>
      </c>
      <c r="C145" t="s">
        <v>2806</v>
      </c>
      <c r="D145" t="s">
        <v>106</v>
      </c>
      <c r="E145" t="s">
        <v>2807</v>
      </c>
      <c r="F145" s="77">
        <v>204014.6</v>
      </c>
      <c r="G145" s="77">
        <v>96.398499999999999</v>
      </c>
      <c r="H145" s="77">
        <v>705.24791285306605</v>
      </c>
      <c r="I145" s="78">
        <v>0</v>
      </c>
      <c r="J145" s="78">
        <v>8.5000000000000006E-3</v>
      </c>
      <c r="K145" s="78">
        <v>1.1000000000000001E-3</v>
      </c>
    </row>
    <row r="146" spans="2:11">
      <c r="B146" t="s">
        <v>2808</v>
      </c>
      <c r="C146" t="s">
        <v>2809</v>
      </c>
      <c r="D146" t="s">
        <v>106</v>
      </c>
      <c r="E146" t="s">
        <v>1140</v>
      </c>
      <c r="F146" s="77">
        <v>47813</v>
      </c>
      <c r="G146" s="77">
        <v>100.378</v>
      </c>
      <c r="H146" s="77">
        <v>172.10552704003999</v>
      </c>
      <c r="I146" s="78">
        <v>0</v>
      </c>
      <c r="J146" s="78">
        <v>2.0999999999999999E-3</v>
      </c>
      <c r="K146" s="78">
        <v>2.9999999999999997E-4</v>
      </c>
    </row>
    <row r="147" spans="2:11">
      <c r="B147" t="s">
        <v>2810</v>
      </c>
      <c r="C147" t="s">
        <v>2811</v>
      </c>
      <c r="D147" t="s">
        <v>106</v>
      </c>
      <c r="E147" t="s">
        <v>2773</v>
      </c>
      <c r="F147" s="77">
        <v>92583.03</v>
      </c>
      <c r="G147" s="77">
        <v>36.096399999999967</v>
      </c>
      <c r="H147" s="77">
        <v>119.841039055539</v>
      </c>
      <c r="I147" s="78">
        <v>1.9E-3</v>
      </c>
      <c r="J147" s="78">
        <v>1.4E-3</v>
      </c>
      <c r="K147" s="78">
        <v>2.0000000000000001E-4</v>
      </c>
    </row>
    <row r="148" spans="2:11">
      <c r="B148" t="s">
        <v>2812</v>
      </c>
      <c r="C148" t="s">
        <v>2813</v>
      </c>
      <c r="D148" t="s">
        <v>106</v>
      </c>
      <c r="E148" t="s">
        <v>2814</v>
      </c>
      <c r="F148" s="77">
        <v>521539.96</v>
      </c>
      <c r="G148" s="77">
        <v>97.327799999999897</v>
      </c>
      <c r="H148" s="77">
        <v>1820.2656819113199</v>
      </c>
      <c r="I148" s="78">
        <v>0</v>
      </c>
      <c r="J148" s="78">
        <v>2.1899999999999999E-2</v>
      </c>
      <c r="K148" s="78">
        <v>2.8E-3</v>
      </c>
    </row>
    <row r="149" spans="2:11">
      <c r="B149" t="s">
        <v>2815</v>
      </c>
      <c r="C149" t="s">
        <v>2816</v>
      </c>
      <c r="D149" t="s">
        <v>110</v>
      </c>
      <c r="E149" t="s">
        <v>2817</v>
      </c>
      <c r="F149" s="77">
        <v>279828.28000000003</v>
      </c>
      <c r="G149" s="77">
        <v>104.39599999999976</v>
      </c>
      <c r="H149" s="77">
        <v>1138.1950794177999</v>
      </c>
      <c r="I149" s="78">
        <v>2.3E-3</v>
      </c>
      <c r="J149" s="78">
        <v>1.37E-2</v>
      </c>
      <c r="K149" s="78">
        <v>1.6999999999999999E-3</v>
      </c>
    </row>
    <row r="150" spans="2:11">
      <c r="B150" t="s">
        <v>2818</v>
      </c>
      <c r="C150" t="s">
        <v>2819</v>
      </c>
      <c r="D150" t="s">
        <v>110</v>
      </c>
      <c r="E150" t="s">
        <v>2820</v>
      </c>
      <c r="F150" s="77">
        <v>65875.7</v>
      </c>
      <c r="G150" s="77">
        <v>103.69290000000005</v>
      </c>
      <c r="H150" s="77">
        <v>266.14328051851402</v>
      </c>
      <c r="I150" s="78">
        <v>0</v>
      </c>
      <c r="J150" s="78">
        <v>3.2000000000000002E-3</v>
      </c>
      <c r="K150" s="78">
        <v>4.0000000000000002E-4</v>
      </c>
    </row>
    <row r="151" spans="2:11">
      <c r="B151" t="s">
        <v>2821</v>
      </c>
      <c r="C151" t="s">
        <v>2822</v>
      </c>
      <c r="D151" t="s">
        <v>106</v>
      </c>
      <c r="E151" t="s">
        <v>379</v>
      </c>
      <c r="F151" s="77">
        <v>47301.2</v>
      </c>
      <c r="G151" s="77">
        <v>99.008599999999888</v>
      </c>
      <c r="H151" s="77">
        <v>167.94046966887501</v>
      </c>
      <c r="I151" s="78">
        <v>1E-4</v>
      </c>
      <c r="J151" s="78">
        <v>2E-3</v>
      </c>
      <c r="K151" s="78">
        <v>2.9999999999999997E-4</v>
      </c>
    </row>
    <row r="152" spans="2:11">
      <c r="B152" t="s">
        <v>2823</v>
      </c>
      <c r="C152" t="s">
        <v>2824</v>
      </c>
      <c r="D152" t="s">
        <v>106</v>
      </c>
      <c r="E152" t="s">
        <v>2825</v>
      </c>
      <c r="F152" s="77">
        <v>39043.300000000003</v>
      </c>
      <c r="G152" s="77">
        <v>73.055599999999984</v>
      </c>
      <c r="H152" s="77">
        <v>102.284615030233</v>
      </c>
      <c r="I152" s="78">
        <v>0</v>
      </c>
      <c r="J152" s="78">
        <v>1.1999999999999999E-3</v>
      </c>
      <c r="K152" s="78">
        <v>2.0000000000000001E-4</v>
      </c>
    </row>
    <row r="153" spans="2:11">
      <c r="B153" t="s">
        <v>2826</v>
      </c>
      <c r="C153" t="s">
        <v>2827</v>
      </c>
      <c r="D153" t="s">
        <v>113</v>
      </c>
      <c r="E153" t="s">
        <v>2828</v>
      </c>
      <c r="F153" s="77">
        <v>221651.16</v>
      </c>
      <c r="G153" s="77">
        <v>99.282499999999956</v>
      </c>
      <c r="H153" s="77">
        <v>974.03317017748702</v>
      </c>
      <c r="I153" s="78">
        <v>1.6999999999999999E-3</v>
      </c>
      <c r="J153" s="78">
        <v>1.17E-2</v>
      </c>
      <c r="K153" s="78">
        <v>1.5E-3</v>
      </c>
    </row>
    <row r="154" spans="2:11">
      <c r="B154" t="s">
        <v>2829</v>
      </c>
      <c r="C154" t="s">
        <v>2830</v>
      </c>
      <c r="D154" t="s">
        <v>110</v>
      </c>
      <c r="E154" t="s">
        <v>2831</v>
      </c>
      <c r="F154" s="77">
        <v>126506.06</v>
      </c>
      <c r="G154" s="77">
        <v>86.511500000000041</v>
      </c>
      <c r="H154" s="77">
        <v>426.40905067554201</v>
      </c>
      <c r="I154" s="78">
        <v>1E-4</v>
      </c>
      <c r="J154" s="78">
        <v>5.1000000000000004E-3</v>
      </c>
      <c r="K154" s="78">
        <v>5.9999999999999995E-4</v>
      </c>
    </row>
    <row r="155" spans="2:11">
      <c r="B155" t="s">
        <v>2832</v>
      </c>
      <c r="C155" t="s">
        <v>2833</v>
      </c>
      <c r="D155" t="s">
        <v>106</v>
      </c>
      <c r="E155" t="s">
        <v>2834</v>
      </c>
      <c r="F155" s="77">
        <v>215596</v>
      </c>
      <c r="G155" s="77">
        <v>96.393000000000001</v>
      </c>
      <c r="H155" s="77">
        <v>745.24055587607995</v>
      </c>
      <c r="I155" s="78">
        <v>0</v>
      </c>
      <c r="J155" s="78">
        <v>8.9999999999999993E-3</v>
      </c>
      <c r="K155" s="78">
        <v>1.1000000000000001E-3</v>
      </c>
    </row>
    <row r="156" spans="2:11">
      <c r="B156" t="s">
        <v>2835</v>
      </c>
      <c r="C156" t="s">
        <v>2836</v>
      </c>
      <c r="D156" t="s">
        <v>106</v>
      </c>
      <c r="E156" t="s">
        <v>2837</v>
      </c>
      <c r="F156" s="77">
        <v>207248.8</v>
      </c>
      <c r="G156" s="77">
        <v>122.69869999999985</v>
      </c>
      <c r="H156" s="77">
        <v>911.88961794904105</v>
      </c>
      <c r="I156" s="78">
        <v>0</v>
      </c>
      <c r="J156" s="78">
        <v>1.0999999999999999E-2</v>
      </c>
      <c r="K156" s="78">
        <v>1.4E-3</v>
      </c>
    </row>
    <row r="157" spans="2:11">
      <c r="B157" t="s">
        <v>2838</v>
      </c>
      <c r="C157" t="s">
        <v>2839</v>
      </c>
      <c r="D157" t="s">
        <v>106</v>
      </c>
      <c r="E157" t="s">
        <v>337</v>
      </c>
      <c r="F157" s="77">
        <v>91754.73</v>
      </c>
      <c r="G157" s="77">
        <v>105.87239999999983</v>
      </c>
      <c r="H157" s="77">
        <v>348.35456406556801</v>
      </c>
      <c r="I157" s="78">
        <v>1E-4</v>
      </c>
      <c r="J157" s="78">
        <v>4.1999999999999997E-3</v>
      </c>
      <c r="K157" s="78">
        <v>5.0000000000000001E-4</v>
      </c>
    </row>
    <row r="158" spans="2:11">
      <c r="B158" t="s">
        <v>2840</v>
      </c>
      <c r="C158" t="s">
        <v>2841</v>
      </c>
      <c r="D158" t="s">
        <v>106</v>
      </c>
      <c r="E158" t="s">
        <v>2842</v>
      </c>
      <c r="F158" s="77">
        <v>246993.61</v>
      </c>
      <c r="G158" s="77">
        <v>91.584899999999962</v>
      </c>
      <c r="H158" s="77">
        <v>811.18493869945496</v>
      </c>
      <c r="I158" s="78">
        <v>5.0000000000000001E-4</v>
      </c>
      <c r="J158" s="78">
        <v>9.7999999999999997E-3</v>
      </c>
      <c r="K158" s="78">
        <v>1.1999999999999999E-3</v>
      </c>
    </row>
    <row r="159" spans="2:11">
      <c r="B159" t="s">
        <v>2843</v>
      </c>
      <c r="C159" t="s">
        <v>2844</v>
      </c>
      <c r="D159" t="s">
        <v>106</v>
      </c>
      <c r="E159" t="s">
        <v>2845</v>
      </c>
      <c r="F159" s="77">
        <v>368714.62</v>
      </c>
      <c r="G159" s="77">
        <v>74.951899999999995</v>
      </c>
      <c r="H159" s="77">
        <v>991.021987178259</v>
      </c>
      <c r="I159" s="78">
        <v>1E-4</v>
      </c>
      <c r="J159" s="78">
        <v>1.1900000000000001E-2</v>
      </c>
      <c r="K159" s="78">
        <v>1.5E-3</v>
      </c>
    </row>
    <row r="160" spans="2:11">
      <c r="B160" t="s">
        <v>2846</v>
      </c>
      <c r="C160" t="s">
        <v>2847</v>
      </c>
      <c r="D160" t="s">
        <v>106</v>
      </c>
      <c r="E160" t="s">
        <v>385</v>
      </c>
      <c r="F160" s="77">
        <v>145276.94</v>
      </c>
      <c r="G160" s="77">
        <v>54.564500000000002</v>
      </c>
      <c r="H160" s="77">
        <v>284.26091443171202</v>
      </c>
      <c r="I160" s="78">
        <v>1E-3</v>
      </c>
      <c r="J160" s="78">
        <v>3.3999999999999998E-3</v>
      </c>
      <c r="K160" s="78">
        <v>4.0000000000000002E-4</v>
      </c>
    </row>
    <row r="161" spans="2:11">
      <c r="B161" t="s">
        <v>2848</v>
      </c>
      <c r="C161" t="s">
        <v>2849</v>
      </c>
      <c r="D161" t="s">
        <v>106</v>
      </c>
      <c r="E161" t="s">
        <v>312</v>
      </c>
      <c r="F161" s="77">
        <v>16258.67</v>
      </c>
      <c r="G161" s="77">
        <v>77.295500000000004</v>
      </c>
      <c r="H161" s="77">
        <v>45.0660518876821</v>
      </c>
      <c r="I161" s="78">
        <v>1E-4</v>
      </c>
      <c r="J161" s="78">
        <v>5.0000000000000001E-4</v>
      </c>
      <c r="K161" s="78">
        <v>1E-4</v>
      </c>
    </row>
    <row r="162" spans="2:11">
      <c r="B162" t="s">
        <v>2850</v>
      </c>
      <c r="C162" t="s">
        <v>2851</v>
      </c>
      <c r="D162" t="s">
        <v>110</v>
      </c>
      <c r="E162" t="s">
        <v>2852</v>
      </c>
      <c r="F162" s="77">
        <v>38799</v>
      </c>
      <c r="G162" s="77">
        <v>93.769100000000137</v>
      </c>
      <c r="H162" s="77">
        <v>141.749495527286</v>
      </c>
      <c r="I162" s="78">
        <v>0</v>
      </c>
      <c r="J162" s="78">
        <v>1.6999999999999999E-3</v>
      </c>
      <c r="K162" s="78">
        <v>2.0000000000000001E-4</v>
      </c>
    </row>
    <row r="163" spans="2:11">
      <c r="B163" t="s">
        <v>2853</v>
      </c>
      <c r="C163" t="s">
        <v>2854</v>
      </c>
      <c r="D163" t="s">
        <v>106</v>
      </c>
      <c r="E163" t="s">
        <v>2855</v>
      </c>
      <c r="F163" s="77">
        <v>192553</v>
      </c>
      <c r="G163" s="77">
        <v>105.7367</v>
      </c>
      <c r="H163" s="77">
        <v>730.10668799228597</v>
      </c>
      <c r="I163" s="78">
        <v>2.9999999999999997E-4</v>
      </c>
      <c r="J163" s="78">
        <v>8.8000000000000005E-3</v>
      </c>
      <c r="K163" s="78">
        <v>1.1000000000000001E-3</v>
      </c>
    </row>
    <row r="164" spans="2:11">
      <c r="B164" t="s">
        <v>2856</v>
      </c>
      <c r="C164" t="s">
        <v>2857</v>
      </c>
      <c r="D164" t="s">
        <v>106</v>
      </c>
      <c r="E164" t="s">
        <v>2858</v>
      </c>
      <c r="F164" s="77">
        <v>7583.24</v>
      </c>
      <c r="G164" s="77">
        <v>108.15229999999993</v>
      </c>
      <c r="H164" s="77">
        <v>29.4103942296287</v>
      </c>
      <c r="I164" s="78">
        <v>5.0000000000000001E-4</v>
      </c>
      <c r="J164" s="78">
        <v>4.0000000000000002E-4</v>
      </c>
      <c r="K164" s="78">
        <v>0</v>
      </c>
    </row>
    <row r="165" spans="2:11">
      <c r="B165" t="s">
        <v>2859</v>
      </c>
      <c r="C165" t="s">
        <v>2860</v>
      </c>
      <c r="D165" t="s">
        <v>106</v>
      </c>
      <c r="E165" t="s">
        <v>2861</v>
      </c>
      <c r="F165" s="77">
        <v>103572</v>
      </c>
      <c r="G165" s="77">
        <v>117.959</v>
      </c>
      <c r="H165" s="77">
        <v>438.11056879128</v>
      </c>
      <c r="I165" s="78">
        <v>0</v>
      </c>
      <c r="J165" s="78">
        <v>5.3E-3</v>
      </c>
      <c r="K165" s="78">
        <v>6.9999999999999999E-4</v>
      </c>
    </row>
    <row r="166" spans="2:11">
      <c r="B166" t="s">
        <v>2862</v>
      </c>
      <c r="C166" t="s">
        <v>2863</v>
      </c>
      <c r="D166" t="s">
        <v>110</v>
      </c>
      <c r="E166" t="s">
        <v>2864</v>
      </c>
      <c r="F166" s="77">
        <v>38572.449999999997</v>
      </c>
      <c r="G166" s="77">
        <v>139.1255000000001</v>
      </c>
      <c r="H166" s="77">
        <v>209.08612067361099</v>
      </c>
      <c r="I166" s="78">
        <v>1E-4</v>
      </c>
      <c r="J166" s="78">
        <v>2.5000000000000001E-3</v>
      </c>
      <c r="K166" s="78">
        <v>2.9999999999999997E-4</v>
      </c>
    </row>
    <row r="167" spans="2:11">
      <c r="B167" t="s">
        <v>2865</v>
      </c>
      <c r="C167" t="s">
        <v>2866</v>
      </c>
      <c r="D167" t="s">
        <v>110</v>
      </c>
      <c r="E167" t="s">
        <v>331</v>
      </c>
      <c r="F167" s="77">
        <v>11751.56</v>
      </c>
      <c r="G167" s="77">
        <v>139.18879999999993</v>
      </c>
      <c r="H167" s="77">
        <v>63.7295797962799</v>
      </c>
      <c r="I167" s="78">
        <v>5.0000000000000001E-4</v>
      </c>
      <c r="J167" s="78">
        <v>8.0000000000000004E-4</v>
      </c>
      <c r="K167" s="78">
        <v>1E-4</v>
      </c>
    </row>
    <row r="168" spans="2:11">
      <c r="B168" t="s">
        <v>2867</v>
      </c>
      <c r="C168" t="s">
        <v>2868</v>
      </c>
      <c r="D168" t="s">
        <v>110</v>
      </c>
      <c r="E168" t="s">
        <v>2657</v>
      </c>
      <c r="F168" s="77">
        <v>135845.10999999999</v>
      </c>
      <c r="G168" s="77">
        <v>138.08829999999998</v>
      </c>
      <c r="H168" s="77">
        <v>730.87336425378498</v>
      </c>
      <c r="I168" s="78">
        <v>5.0000000000000001E-4</v>
      </c>
      <c r="J168" s="78">
        <v>8.8000000000000005E-3</v>
      </c>
      <c r="K168" s="78">
        <v>1.1000000000000001E-3</v>
      </c>
    </row>
    <row r="169" spans="2:11">
      <c r="B169" t="s">
        <v>2869</v>
      </c>
      <c r="C169" t="s">
        <v>2870</v>
      </c>
      <c r="D169" t="s">
        <v>110</v>
      </c>
      <c r="E169" t="s">
        <v>284</v>
      </c>
      <c r="F169" s="77">
        <v>63096.65</v>
      </c>
      <c r="G169" s="77">
        <v>100</v>
      </c>
      <c r="H169" s="77">
        <v>245.83716773</v>
      </c>
      <c r="I169" s="78">
        <v>0</v>
      </c>
      <c r="J169" s="78">
        <v>3.0000000000000001E-3</v>
      </c>
      <c r="K169" s="78">
        <v>4.0000000000000002E-4</v>
      </c>
    </row>
    <row r="170" spans="2:11">
      <c r="B170" t="s">
        <v>232</v>
      </c>
      <c r="C170" s="16"/>
    </row>
    <row r="171" spans="2:11">
      <c r="B171" t="s">
        <v>355</v>
      </c>
      <c r="C171" s="16"/>
    </row>
    <row r="172" spans="2:11">
      <c r="B172" t="s">
        <v>356</v>
      </c>
      <c r="C172" s="16"/>
    </row>
    <row r="173" spans="2:11">
      <c r="B173" t="s">
        <v>357</v>
      </c>
      <c r="C173" s="16"/>
    </row>
    <row r="174" spans="2:11">
      <c r="C174" s="16"/>
    </row>
    <row r="175" spans="2:11">
      <c r="C175" s="16"/>
    </row>
    <row r="176" spans="2:11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5:XFD1048576 C1:C4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 s="1" customFormat="1">
      <c r="B1" s="2" t="s">
        <v>0</v>
      </c>
      <c r="C1" s="82">
        <v>45016</v>
      </c>
    </row>
    <row r="2" spans="2:59" s="1" customFormat="1">
      <c r="B2" s="2" t="s">
        <v>1</v>
      </c>
      <c r="C2" s="12" t="s">
        <v>3917</v>
      </c>
    </row>
    <row r="3" spans="2:59" s="1" customFormat="1">
      <c r="B3" s="2" t="s">
        <v>2</v>
      </c>
      <c r="C3" s="26" t="s">
        <v>3918</v>
      </c>
    </row>
    <row r="4" spans="2:59" s="1" customFormat="1">
      <c r="B4" s="2" t="s">
        <v>3</v>
      </c>
      <c r="C4" s="83" t="s">
        <v>197</v>
      </c>
    </row>
    <row r="6" spans="2:59" ht="26.25" customHeight="1">
      <c r="B6" s="105" t="s">
        <v>136</v>
      </c>
      <c r="C6" s="106"/>
      <c r="D6" s="106"/>
      <c r="E6" s="106"/>
      <c r="F6" s="106"/>
      <c r="G6" s="106"/>
      <c r="H6" s="106"/>
      <c r="I6" s="106"/>
      <c r="J6" s="106"/>
      <c r="K6" s="106"/>
      <c r="L6" s="107"/>
    </row>
    <row r="7" spans="2:59" ht="26.25" customHeight="1">
      <c r="B7" s="105" t="s">
        <v>141</v>
      </c>
      <c r="C7" s="106"/>
      <c r="D7" s="106"/>
      <c r="E7" s="106"/>
      <c r="F7" s="106"/>
      <c r="G7" s="106"/>
      <c r="H7" s="106"/>
      <c r="I7" s="106"/>
      <c r="J7" s="106"/>
      <c r="K7" s="106"/>
      <c r="L7" s="10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9468.23</v>
      </c>
      <c r="H11" s="7"/>
      <c r="I11" s="75">
        <v>0.57299551763000001</v>
      </c>
      <c r="J11" s="7"/>
      <c r="K11" s="76">
        <v>1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2871</v>
      </c>
      <c r="C12" s="16"/>
      <c r="D12" s="16"/>
      <c r="G12" s="81">
        <v>8544.11</v>
      </c>
      <c r="I12" s="81">
        <v>2.1232113350000002E-2</v>
      </c>
      <c r="K12" s="80">
        <v>3.7100000000000001E-2</v>
      </c>
      <c r="L12" s="80">
        <v>0</v>
      </c>
    </row>
    <row r="13" spans="2:59">
      <c r="B13" t="s">
        <v>2872</v>
      </c>
      <c r="C13" t="s">
        <v>2873</v>
      </c>
      <c r="D13" t="s">
        <v>1601</v>
      </c>
      <c r="E13" t="s">
        <v>102</v>
      </c>
      <c r="F13" t="s">
        <v>559</v>
      </c>
      <c r="G13" s="77">
        <v>8544.11</v>
      </c>
      <c r="H13" s="77">
        <v>0.2485</v>
      </c>
      <c r="I13" s="77">
        <v>2.1232113350000002E-2</v>
      </c>
      <c r="J13" s="78">
        <v>1E-4</v>
      </c>
      <c r="K13" s="78">
        <v>3.7100000000000001E-2</v>
      </c>
      <c r="L13" s="78">
        <v>0</v>
      </c>
    </row>
    <row r="14" spans="2:59">
      <c r="B14" s="79" t="s">
        <v>2242</v>
      </c>
      <c r="C14" s="16"/>
      <c r="D14" s="16"/>
      <c r="G14" s="81">
        <v>924.12</v>
      </c>
      <c r="I14" s="81">
        <v>0.55176340428000004</v>
      </c>
      <c r="K14" s="80">
        <v>0.96289999999999998</v>
      </c>
      <c r="L14" s="80">
        <v>0</v>
      </c>
    </row>
    <row r="15" spans="2:59">
      <c r="B15" t="s">
        <v>2874</v>
      </c>
      <c r="C15" t="s">
        <v>2875</v>
      </c>
      <c r="D15" t="s">
        <v>1701</v>
      </c>
      <c r="E15" t="s">
        <v>106</v>
      </c>
      <c r="F15" t="s">
        <v>693</v>
      </c>
      <c r="G15" s="77">
        <v>924.12</v>
      </c>
      <c r="H15" s="77">
        <v>16.649999999999999</v>
      </c>
      <c r="I15" s="77">
        <v>0.55176340428000004</v>
      </c>
      <c r="J15" s="78">
        <v>1E-4</v>
      </c>
      <c r="K15" s="78">
        <v>0.96289999999999998</v>
      </c>
      <c r="L15" s="78">
        <v>0</v>
      </c>
    </row>
    <row r="16" spans="2:59">
      <c r="B16" t="s">
        <v>232</v>
      </c>
      <c r="C16" s="16"/>
      <c r="D16" s="16"/>
    </row>
    <row r="17" spans="2:4">
      <c r="B17" t="s">
        <v>355</v>
      </c>
      <c r="C17" s="16"/>
      <c r="D17" s="16"/>
    </row>
    <row r="18" spans="2:4">
      <c r="B18" t="s">
        <v>356</v>
      </c>
      <c r="C18" s="16"/>
      <c r="D18" s="16"/>
    </row>
    <row r="19" spans="2:4">
      <c r="B19" t="s">
        <v>357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 s="1" customFormat="1">
      <c r="B1" s="2" t="s">
        <v>0</v>
      </c>
      <c r="C1" s="82">
        <v>45016</v>
      </c>
    </row>
    <row r="2" spans="2:52" s="1" customFormat="1">
      <c r="B2" s="2" t="s">
        <v>1</v>
      </c>
      <c r="C2" s="12" t="s">
        <v>3917</v>
      </c>
    </row>
    <row r="3" spans="2:52" s="1" customFormat="1">
      <c r="B3" s="2" t="s">
        <v>2</v>
      </c>
      <c r="C3" s="26" t="s">
        <v>3918</v>
      </c>
    </row>
    <row r="4" spans="2:52" s="1" customFormat="1">
      <c r="B4" s="2" t="s">
        <v>3</v>
      </c>
      <c r="C4" s="83" t="s">
        <v>197</v>
      </c>
    </row>
    <row r="6" spans="2:52" ht="26.25" customHeight="1">
      <c r="B6" s="105" t="s">
        <v>136</v>
      </c>
      <c r="C6" s="106"/>
      <c r="D6" s="106"/>
      <c r="E6" s="106"/>
      <c r="F6" s="106"/>
      <c r="G6" s="106"/>
      <c r="H6" s="106"/>
      <c r="I6" s="106"/>
      <c r="J6" s="106"/>
      <c r="K6" s="106"/>
      <c r="L6" s="107"/>
    </row>
    <row r="7" spans="2:52" ht="26.25" customHeight="1">
      <c r="B7" s="105" t="s">
        <v>142</v>
      </c>
      <c r="C7" s="106"/>
      <c r="D7" s="106"/>
      <c r="E7" s="106"/>
      <c r="F7" s="106"/>
      <c r="G7" s="106"/>
      <c r="H7" s="106"/>
      <c r="I7" s="106"/>
      <c r="J7" s="106"/>
      <c r="K7" s="106"/>
      <c r="L7" s="10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204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2247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213</v>
      </c>
      <c r="C14" t="s">
        <v>213</v>
      </c>
      <c r="D14" t="s">
        <v>213</v>
      </c>
      <c r="E14" t="s">
        <v>213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2256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213</v>
      </c>
      <c r="C16" t="s">
        <v>213</v>
      </c>
      <c r="D16" t="s">
        <v>213</v>
      </c>
      <c r="E16" t="s">
        <v>213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2876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213</v>
      </c>
      <c r="C18" t="s">
        <v>213</v>
      </c>
      <c r="D18" t="s">
        <v>213</v>
      </c>
      <c r="E18" t="s">
        <v>213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2257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213</v>
      </c>
      <c r="C20" t="s">
        <v>213</v>
      </c>
      <c r="D20" t="s">
        <v>213</v>
      </c>
      <c r="E20" t="s">
        <v>213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1074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213</v>
      </c>
      <c r="C22" t="s">
        <v>213</v>
      </c>
      <c r="D22" t="s">
        <v>213</v>
      </c>
      <c r="E22" t="s">
        <v>213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230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2247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213</v>
      </c>
      <c r="C25" t="s">
        <v>213</v>
      </c>
      <c r="D25" t="s">
        <v>213</v>
      </c>
      <c r="E25" t="s">
        <v>213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2266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213</v>
      </c>
      <c r="C27" t="s">
        <v>213</v>
      </c>
      <c r="D27" t="s">
        <v>213</v>
      </c>
      <c r="E27" t="s">
        <v>213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2257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213</v>
      </c>
      <c r="C29" t="s">
        <v>213</v>
      </c>
      <c r="D29" t="s">
        <v>213</v>
      </c>
      <c r="E29" t="s">
        <v>213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2267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213</v>
      </c>
      <c r="C31" t="s">
        <v>213</v>
      </c>
      <c r="D31" t="s">
        <v>213</v>
      </c>
      <c r="E31" t="s">
        <v>213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1074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213</v>
      </c>
      <c r="C33" t="s">
        <v>213</v>
      </c>
      <c r="D33" t="s">
        <v>213</v>
      </c>
      <c r="E33" t="s">
        <v>213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232</v>
      </c>
      <c r="C34" s="16"/>
      <c r="D34" s="16"/>
    </row>
    <row r="35" spans="2:12">
      <c r="B35" t="s">
        <v>355</v>
      </c>
      <c r="C35" s="16"/>
      <c r="D35" s="16"/>
    </row>
    <row r="36" spans="2:12">
      <c r="B36" t="s">
        <v>356</v>
      </c>
      <c r="C36" s="16"/>
      <c r="D36" s="16"/>
    </row>
    <row r="37" spans="2:12">
      <c r="B37" t="s">
        <v>357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 s="1" customFormat="1">
      <c r="B1" s="2" t="s">
        <v>0</v>
      </c>
      <c r="C1" s="82">
        <v>45016</v>
      </c>
    </row>
    <row r="2" spans="2:49" s="1" customFormat="1">
      <c r="B2" s="2" t="s">
        <v>1</v>
      </c>
      <c r="C2" s="12" t="s">
        <v>3917</v>
      </c>
    </row>
    <row r="3" spans="2:49" s="1" customFormat="1">
      <c r="B3" s="2" t="s">
        <v>2</v>
      </c>
      <c r="C3" s="26" t="s">
        <v>3918</v>
      </c>
    </row>
    <row r="4" spans="2:49" s="1" customFormat="1">
      <c r="B4" s="2" t="s">
        <v>3</v>
      </c>
      <c r="C4" s="83" t="s">
        <v>197</v>
      </c>
    </row>
    <row r="6" spans="2:49" ht="26.25" customHeight="1">
      <c r="B6" s="105" t="s">
        <v>136</v>
      </c>
      <c r="C6" s="106"/>
      <c r="D6" s="106"/>
      <c r="E6" s="106"/>
      <c r="F6" s="106"/>
      <c r="G6" s="106"/>
      <c r="H6" s="106"/>
      <c r="I6" s="106"/>
      <c r="J6" s="106"/>
      <c r="K6" s="107"/>
    </row>
    <row r="7" spans="2:49" ht="26.25" customHeight="1">
      <c r="B7" s="105" t="s">
        <v>143</v>
      </c>
      <c r="C7" s="106"/>
      <c r="D7" s="106"/>
      <c r="E7" s="106"/>
      <c r="F7" s="106"/>
      <c r="G7" s="106"/>
      <c r="H7" s="106"/>
      <c r="I7" s="106"/>
      <c r="J7" s="106"/>
      <c r="K7" s="10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125198876.90000001</v>
      </c>
      <c r="H11" s="7"/>
      <c r="I11" s="75">
        <v>-6638.1624972566724</v>
      </c>
      <c r="J11" s="76">
        <v>1</v>
      </c>
      <c r="K11" s="76">
        <v>-1.01E-2</v>
      </c>
      <c r="AW11" s="16"/>
    </row>
    <row r="12" spans="2:49">
      <c r="B12" s="79" t="s">
        <v>204</v>
      </c>
      <c r="C12" s="16"/>
      <c r="D12" s="16"/>
      <c r="G12" s="81">
        <v>123989328.45999999</v>
      </c>
      <c r="I12" s="81">
        <v>-6647.8727114921639</v>
      </c>
      <c r="J12" s="80">
        <v>1.0015000000000001</v>
      </c>
      <c r="K12" s="80">
        <v>-1.01E-2</v>
      </c>
    </row>
    <row r="13" spans="2:49">
      <c r="B13" s="79" t="s">
        <v>2247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213</v>
      </c>
      <c r="C14" t="s">
        <v>213</v>
      </c>
      <c r="D14" t="s">
        <v>213</v>
      </c>
      <c r="E14" t="s">
        <v>213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2256</v>
      </c>
      <c r="C15" s="16"/>
      <c r="D15" s="16"/>
      <c r="G15" s="81">
        <v>103628725.15000001</v>
      </c>
      <c r="I15" s="81">
        <v>-4901.7308472451232</v>
      </c>
      <c r="J15" s="80">
        <v>0.73839999999999995</v>
      </c>
      <c r="K15" s="80">
        <v>-7.4000000000000003E-3</v>
      </c>
    </row>
    <row r="16" spans="2:49">
      <c r="B16" t="s">
        <v>2877</v>
      </c>
      <c r="C16" t="s">
        <v>2878</v>
      </c>
      <c r="D16" t="s">
        <v>123</v>
      </c>
      <c r="E16" t="s">
        <v>106</v>
      </c>
      <c r="F16" t="s">
        <v>284</v>
      </c>
      <c r="G16" s="77">
        <v>31069.5</v>
      </c>
      <c r="H16" s="77">
        <v>-2.2961</v>
      </c>
      <c r="I16" s="77">
        <v>-2.5582050271469998</v>
      </c>
      <c r="J16" s="78">
        <v>4.0000000000000002E-4</v>
      </c>
      <c r="K16" s="78">
        <v>0</v>
      </c>
    </row>
    <row r="17" spans="2:11">
      <c r="B17" t="s">
        <v>2877</v>
      </c>
      <c r="C17" t="s">
        <v>2879</v>
      </c>
      <c r="D17" t="s">
        <v>123</v>
      </c>
      <c r="E17" t="s">
        <v>106</v>
      </c>
      <c r="F17" t="s">
        <v>278</v>
      </c>
      <c r="G17" s="77">
        <v>249658.48</v>
      </c>
      <c r="H17" s="77">
        <v>4.9820000000000002</v>
      </c>
      <c r="I17" s="77">
        <v>44.602615908329597</v>
      </c>
      <c r="J17" s="78">
        <v>-6.7000000000000002E-3</v>
      </c>
      <c r="K17" s="78">
        <v>1E-4</v>
      </c>
    </row>
    <row r="18" spans="2:11">
      <c r="B18" t="s">
        <v>2880</v>
      </c>
      <c r="C18" t="s">
        <v>2881</v>
      </c>
      <c r="D18" t="s">
        <v>123</v>
      </c>
      <c r="E18" t="s">
        <v>106</v>
      </c>
      <c r="F18" t="s">
        <v>284</v>
      </c>
      <c r="G18" s="77">
        <v>77673.75</v>
      </c>
      <c r="H18" s="77">
        <v>0.57840000000000003</v>
      </c>
      <c r="I18" s="77">
        <v>1.61106418242</v>
      </c>
      <c r="J18" s="78">
        <v>-2.0000000000000001E-4</v>
      </c>
      <c r="K18" s="78">
        <v>0</v>
      </c>
    </row>
    <row r="19" spans="2:11">
      <c r="B19" t="s">
        <v>2880</v>
      </c>
      <c r="C19" t="s">
        <v>2882</v>
      </c>
      <c r="D19" t="s">
        <v>123</v>
      </c>
      <c r="E19" t="s">
        <v>106</v>
      </c>
      <c r="F19" t="s">
        <v>278</v>
      </c>
      <c r="G19" s="77">
        <v>130866.03</v>
      </c>
      <c r="H19" s="77">
        <v>3.1916000000000042</v>
      </c>
      <c r="I19" s="77">
        <v>14.977718685539299</v>
      </c>
      <c r="J19" s="78">
        <v>-2.3E-3</v>
      </c>
      <c r="K19" s="78">
        <v>0</v>
      </c>
    </row>
    <row r="20" spans="2:11">
      <c r="B20" t="s">
        <v>2880</v>
      </c>
      <c r="C20" t="s">
        <v>2883</v>
      </c>
      <c r="D20" t="s">
        <v>123</v>
      </c>
      <c r="E20" t="s">
        <v>106</v>
      </c>
      <c r="F20" t="s">
        <v>284</v>
      </c>
      <c r="G20" s="77">
        <v>120534.51</v>
      </c>
      <c r="H20" s="77">
        <v>-1.3956999999999999</v>
      </c>
      <c r="I20" s="77">
        <v>-6.0327283596670203</v>
      </c>
      <c r="J20" s="78">
        <v>8.9999999999999998E-4</v>
      </c>
      <c r="K20" s="78">
        <v>0</v>
      </c>
    </row>
    <row r="21" spans="2:11">
      <c r="B21" t="s">
        <v>2880</v>
      </c>
      <c r="C21" t="s">
        <v>2884</v>
      </c>
      <c r="D21" t="s">
        <v>123</v>
      </c>
      <c r="E21" t="s">
        <v>106</v>
      </c>
      <c r="F21" t="s">
        <v>284</v>
      </c>
      <c r="G21" s="77">
        <v>58545.33</v>
      </c>
      <c r="H21" s="77">
        <v>0.57840000000000003</v>
      </c>
      <c r="I21" s="77">
        <v>1.2143135127499201</v>
      </c>
      <c r="J21" s="78">
        <v>-2.0000000000000001E-4</v>
      </c>
      <c r="K21" s="78">
        <v>0</v>
      </c>
    </row>
    <row r="22" spans="2:11">
      <c r="B22" t="s">
        <v>2880</v>
      </c>
      <c r="C22" t="s">
        <v>2885</v>
      </c>
      <c r="D22" t="s">
        <v>123</v>
      </c>
      <c r="E22" t="s">
        <v>106</v>
      </c>
      <c r="F22" t="s">
        <v>284</v>
      </c>
      <c r="G22" s="77">
        <v>292726.65999999997</v>
      </c>
      <c r="H22" s="77">
        <v>0.52259999999999995</v>
      </c>
      <c r="I22" s="77">
        <v>5.4858252372237599</v>
      </c>
      <c r="J22" s="78">
        <v>-8.0000000000000004E-4</v>
      </c>
      <c r="K22" s="78">
        <v>0</v>
      </c>
    </row>
    <row r="23" spans="2:11">
      <c r="B23" t="s">
        <v>2880</v>
      </c>
      <c r="C23" t="s">
        <v>2886</v>
      </c>
      <c r="D23" t="s">
        <v>123</v>
      </c>
      <c r="E23" t="s">
        <v>106</v>
      </c>
      <c r="F23" t="s">
        <v>284</v>
      </c>
      <c r="G23" s="77">
        <v>129640.1</v>
      </c>
      <c r="H23" s="77">
        <v>-1.234</v>
      </c>
      <c r="I23" s="77">
        <v>-5.7367351787240004</v>
      </c>
      <c r="J23" s="78">
        <v>8.9999999999999998E-4</v>
      </c>
      <c r="K23" s="78">
        <v>0</v>
      </c>
    </row>
    <row r="24" spans="2:11">
      <c r="B24" t="s">
        <v>2887</v>
      </c>
      <c r="C24" t="s">
        <v>2888</v>
      </c>
      <c r="D24" t="s">
        <v>123</v>
      </c>
      <c r="E24" t="s">
        <v>106</v>
      </c>
      <c r="F24" t="s">
        <v>284</v>
      </c>
      <c r="G24" s="77">
        <v>77673.75</v>
      </c>
      <c r="H24" s="77">
        <v>-0.79339999999999999</v>
      </c>
      <c r="I24" s="77">
        <v>-2.2099210275450001</v>
      </c>
      <c r="J24" s="78">
        <v>2.9999999999999997E-4</v>
      </c>
      <c r="K24" s="78">
        <v>0</v>
      </c>
    </row>
    <row r="25" spans="2:11">
      <c r="B25" t="s">
        <v>2889</v>
      </c>
      <c r="C25" t="s">
        <v>2890</v>
      </c>
      <c r="D25" t="s">
        <v>123</v>
      </c>
      <c r="E25" t="s">
        <v>106</v>
      </c>
      <c r="F25" t="s">
        <v>284</v>
      </c>
      <c r="G25" s="77">
        <v>172192.15</v>
      </c>
      <c r="H25" s="77">
        <v>0.51870000000000005</v>
      </c>
      <c r="I25" s="77">
        <v>3.2028742058313</v>
      </c>
      <c r="J25" s="78">
        <v>-5.0000000000000001E-4</v>
      </c>
      <c r="K25" s="78">
        <v>0</v>
      </c>
    </row>
    <row r="26" spans="2:11">
      <c r="B26" t="s">
        <v>2891</v>
      </c>
      <c r="C26" t="s">
        <v>2892</v>
      </c>
      <c r="D26" t="s">
        <v>123</v>
      </c>
      <c r="E26" t="s">
        <v>106</v>
      </c>
      <c r="F26" t="s">
        <v>284</v>
      </c>
      <c r="G26" s="77">
        <v>172192.15</v>
      </c>
      <c r="H26" s="77">
        <v>-0.27379999999999999</v>
      </c>
      <c r="I26" s="77">
        <v>-1.6906631146261999</v>
      </c>
      <c r="J26" s="78">
        <v>2.9999999999999997E-4</v>
      </c>
      <c r="K26" s="78">
        <v>0</v>
      </c>
    </row>
    <row r="27" spans="2:11">
      <c r="B27" t="s">
        <v>2893</v>
      </c>
      <c r="C27" t="s">
        <v>2894</v>
      </c>
      <c r="D27" t="s">
        <v>123</v>
      </c>
      <c r="E27" t="s">
        <v>106</v>
      </c>
      <c r="F27" t="s">
        <v>284</v>
      </c>
      <c r="G27" s="77">
        <v>172192.15</v>
      </c>
      <c r="H27" s="77">
        <v>2.5100000000000001E-2</v>
      </c>
      <c r="I27" s="77">
        <v>0.1549877435249</v>
      </c>
      <c r="J27" s="78">
        <v>0</v>
      </c>
      <c r="K27" s="78">
        <v>0</v>
      </c>
    </row>
    <row r="28" spans="2:11">
      <c r="B28" t="s">
        <v>2895</v>
      </c>
      <c r="C28" t="s">
        <v>2896</v>
      </c>
      <c r="D28" t="s">
        <v>123</v>
      </c>
      <c r="E28" t="s">
        <v>106</v>
      </c>
      <c r="F28" t="s">
        <v>284</v>
      </c>
      <c r="G28" s="77">
        <v>225573.77</v>
      </c>
      <c r="H28" s="77">
        <v>-2.3050999999999977</v>
      </c>
      <c r="I28" s="77">
        <v>-18.646127686560199</v>
      </c>
      <c r="J28" s="78">
        <v>2.8E-3</v>
      </c>
      <c r="K28" s="78">
        <v>0</v>
      </c>
    </row>
    <row r="29" spans="2:11">
      <c r="B29" t="s">
        <v>2897</v>
      </c>
      <c r="C29" t="s">
        <v>2898</v>
      </c>
      <c r="D29" t="s">
        <v>123</v>
      </c>
      <c r="E29" t="s">
        <v>106</v>
      </c>
      <c r="F29" t="s">
        <v>281</v>
      </c>
      <c r="G29" s="77">
        <v>137753.72</v>
      </c>
      <c r="H29" s="77">
        <v>-2.1800999999999959</v>
      </c>
      <c r="I29" s="77">
        <v>-10.769363495095901</v>
      </c>
      <c r="J29" s="78">
        <v>1.6000000000000001E-3</v>
      </c>
      <c r="K29" s="78">
        <v>0</v>
      </c>
    </row>
    <row r="30" spans="2:11">
      <c r="B30" t="s">
        <v>2897</v>
      </c>
      <c r="C30" t="s">
        <v>2899</v>
      </c>
      <c r="D30" t="s">
        <v>123</v>
      </c>
      <c r="E30" t="s">
        <v>106</v>
      </c>
      <c r="F30" t="s">
        <v>284</v>
      </c>
      <c r="G30" s="77">
        <v>116676.09</v>
      </c>
      <c r="H30" s="77">
        <v>-2.1383000000000001</v>
      </c>
      <c r="I30" s="77">
        <v>-8.9466570092374198</v>
      </c>
      <c r="J30" s="78">
        <v>1.2999999999999999E-3</v>
      </c>
      <c r="K30" s="78">
        <v>0</v>
      </c>
    </row>
    <row r="31" spans="2:11">
      <c r="B31" t="s">
        <v>2900</v>
      </c>
      <c r="C31" t="s">
        <v>2901</v>
      </c>
      <c r="D31" t="s">
        <v>123</v>
      </c>
      <c r="E31" t="s">
        <v>106</v>
      </c>
      <c r="F31" t="s">
        <v>281</v>
      </c>
      <c r="G31" s="77">
        <v>94307.3</v>
      </c>
      <c r="H31" s="77">
        <v>-0.95479999999999998</v>
      </c>
      <c r="I31" s="77">
        <v>-3.2289997160344002</v>
      </c>
      <c r="J31" s="78">
        <v>5.0000000000000001E-4</v>
      </c>
      <c r="K31" s="78">
        <v>0</v>
      </c>
    </row>
    <row r="32" spans="2:11">
      <c r="B32" t="s">
        <v>2900</v>
      </c>
      <c r="C32" t="s">
        <v>2902</v>
      </c>
      <c r="D32" t="s">
        <v>123</v>
      </c>
      <c r="E32" t="s">
        <v>106</v>
      </c>
      <c r="F32" t="s">
        <v>284</v>
      </c>
      <c r="G32" s="77">
        <v>70730.48</v>
      </c>
      <c r="H32" s="77">
        <v>0</v>
      </c>
      <c r="I32" s="77">
        <v>0</v>
      </c>
      <c r="J32" s="78">
        <v>0</v>
      </c>
      <c r="K32" s="78">
        <v>0</v>
      </c>
    </row>
    <row r="33" spans="2:11">
      <c r="B33" t="s">
        <v>2903</v>
      </c>
      <c r="C33" t="s">
        <v>2904</v>
      </c>
      <c r="D33" t="s">
        <v>123</v>
      </c>
      <c r="E33" t="s">
        <v>106</v>
      </c>
      <c r="F33" t="s">
        <v>284</v>
      </c>
      <c r="G33" s="77">
        <v>77784.06</v>
      </c>
      <c r="H33" s="77">
        <v>-2.3664999999999998</v>
      </c>
      <c r="I33" s="77">
        <v>-6.6009645707214002</v>
      </c>
      <c r="J33" s="78">
        <v>1E-3</v>
      </c>
      <c r="K33" s="78">
        <v>0</v>
      </c>
    </row>
    <row r="34" spans="2:11">
      <c r="B34" t="s">
        <v>2905</v>
      </c>
      <c r="C34" t="s">
        <v>2906</v>
      </c>
      <c r="D34" t="s">
        <v>123</v>
      </c>
      <c r="E34" t="s">
        <v>106</v>
      </c>
      <c r="F34" t="s">
        <v>281</v>
      </c>
      <c r="G34" s="77">
        <v>137753.72</v>
      </c>
      <c r="H34" s="77">
        <v>-1.9380999999999999</v>
      </c>
      <c r="I34" s="77">
        <v>-9.5739201824895197</v>
      </c>
      <c r="J34" s="78">
        <v>1.4E-3</v>
      </c>
      <c r="K34" s="78">
        <v>0</v>
      </c>
    </row>
    <row r="35" spans="2:11">
      <c r="B35" t="s">
        <v>2905</v>
      </c>
      <c r="C35" t="s">
        <v>2907</v>
      </c>
      <c r="D35" t="s">
        <v>123</v>
      </c>
      <c r="E35" t="s">
        <v>106</v>
      </c>
      <c r="F35" t="s">
        <v>284</v>
      </c>
      <c r="G35" s="77">
        <v>45392.45</v>
      </c>
      <c r="H35" s="77">
        <v>-0.20380000000000001</v>
      </c>
      <c r="I35" s="77">
        <v>-0.33174018977660003</v>
      </c>
      <c r="J35" s="78">
        <v>0</v>
      </c>
      <c r="K35" s="78">
        <v>0</v>
      </c>
    </row>
    <row r="36" spans="2:11">
      <c r="B36" t="s">
        <v>2908</v>
      </c>
      <c r="C36" t="s">
        <v>2909</v>
      </c>
      <c r="D36" t="s">
        <v>123</v>
      </c>
      <c r="E36" t="s">
        <v>106</v>
      </c>
      <c r="F36" t="s">
        <v>281</v>
      </c>
      <c r="G36" s="77">
        <v>315477.53000000003</v>
      </c>
      <c r="H36" s="77">
        <v>4.9782999999999964</v>
      </c>
      <c r="I36" s="77">
        <v>56.319628503300102</v>
      </c>
      <c r="J36" s="78">
        <v>-8.5000000000000006E-3</v>
      </c>
      <c r="K36" s="78">
        <v>1E-4</v>
      </c>
    </row>
    <row r="37" spans="2:11">
      <c r="B37" t="s">
        <v>2910</v>
      </c>
      <c r="C37" t="s">
        <v>2911</v>
      </c>
      <c r="D37" t="s">
        <v>123</v>
      </c>
      <c r="E37" t="s">
        <v>106</v>
      </c>
      <c r="F37" t="s">
        <v>281</v>
      </c>
      <c r="G37" s="77">
        <v>172192.15</v>
      </c>
      <c r="H37" s="77">
        <v>-2.4144000000000001</v>
      </c>
      <c r="I37" s="77">
        <v>-14.908462468785601</v>
      </c>
      <c r="J37" s="78">
        <v>2.2000000000000001E-3</v>
      </c>
      <c r="K37" s="78">
        <v>0</v>
      </c>
    </row>
    <row r="38" spans="2:11">
      <c r="B38" t="s">
        <v>2912</v>
      </c>
      <c r="C38" t="s">
        <v>2913</v>
      </c>
      <c r="D38" t="s">
        <v>123</v>
      </c>
      <c r="E38" t="s">
        <v>106</v>
      </c>
      <c r="F38" t="s">
        <v>284</v>
      </c>
      <c r="G38" s="77">
        <v>172192.15</v>
      </c>
      <c r="H38" s="77">
        <v>0.14249999999999999</v>
      </c>
      <c r="I38" s="77">
        <v>0.87991049610750005</v>
      </c>
      <c r="J38" s="78">
        <v>-1E-4</v>
      </c>
      <c r="K38" s="78">
        <v>0</v>
      </c>
    </row>
    <row r="39" spans="2:11">
      <c r="B39" t="s">
        <v>2914</v>
      </c>
      <c r="C39" t="s">
        <v>2915</v>
      </c>
      <c r="D39" t="s">
        <v>123</v>
      </c>
      <c r="E39" t="s">
        <v>102</v>
      </c>
      <c r="F39" t="s">
        <v>278</v>
      </c>
      <c r="G39" s="77">
        <v>319984.78000000003</v>
      </c>
      <c r="H39" s="77">
        <v>-4.2012999999999998</v>
      </c>
      <c r="I39" s="77">
        <v>-13.44352056214</v>
      </c>
      <c r="J39" s="78">
        <v>2E-3</v>
      </c>
      <c r="K39" s="78">
        <v>0</v>
      </c>
    </row>
    <row r="40" spans="2:11">
      <c r="B40" t="s">
        <v>2914</v>
      </c>
      <c r="C40" t="s">
        <v>2916</v>
      </c>
      <c r="D40" t="s">
        <v>123</v>
      </c>
      <c r="E40" t="s">
        <v>102</v>
      </c>
      <c r="F40" t="s">
        <v>278</v>
      </c>
      <c r="G40" s="77">
        <v>330361.99</v>
      </c>
      <c r="H40" s="77">
        <v>-4.2923999999999998</v>
      </c>
      <c r="I40" s="77">
        <v>-14.180458058759999</v>
      </c>
      <c r="J40" s="78">
        <v>2.0999999999999999E-3</v>
      </c>
      <c r="K40" s="78">
        <v>0</v>
      </c>
    </row>
    <row r="41" spans="2:11">
      <c r="B41" t="s">
        <v>2914</v>
      </c>
      <c r="C41" t="s">
        <v>2917</v>
      </c>
      <c r="D41" t="s">
        <v>123</v>
      </c>
      <c r="E41" t="s">
        <v>102</v>
      </c>
      <c r="F41" t="s">
        <v>281</v>
      </c>
      <c r="G41" s="77">
        <v>914142.21</v>
      </c>
      <c r="H41" s="77">
        <v>1.835</v>
      </c>
      <c r="I41" s="77">
        <v>16.7745095535</v>
      </c>
      <c r="J41" s="78">
        <v>-2.5000000000000001E-3</v>
      </c>
      <c r="K41" s="78">
        <v>0</v>
      </c>
    </row>
    <row r="42" spans="2:11">
      <c r="B42" t="s">
        <v>2918</v>
      </c>
      <c r="C42" t="s">
        <v>2919</v>
      </c>
      <c r="D42" t="s">
        <v>123</v>
      </c>
      <c r="E42" t="s">
        <v>102</v>
      </c>
      <c r="F42" t="s">
        <v>281</v>
      </c>
      <c r="G42" s="77">
        <v>1495652.75</v>
      </c>
      <c r="H42" s="77">
        <v>-1.3331</v>
      </c>
      <c r="I42" s="77">
        <v>-19.938546810249999</v>
      </c>
      <c r="J42" s="78">
        <v>3.0000000000000001E-3</v>
      </c>
      <c r="K42" s="78">
        <v>0</v>
      </c>
    </row>
    <row r="43" spans="2:11">
      <c r="B43" t="s">
        <v>2918</v>
      </c>
      <c r="C43" t="s">
        <v>2920</v>
      </c>
      <c r="D43" t="s">
        <v>123</v>
      </c>
      <c r="E43" t="s">
        <v>102</v>
      </c>
      <c r="F43" t="s">
        <v>281</v>
      </c>
      <c r="G43" s="77">
        <v>603016.91</v>
      </c>
      <c r="H43" s="77">
        <v>-1.3447</v>
      </c>
      <c r="I43" s="77">
        <v>-8.1087683887700006</v>
      </c>
      <c r="J43" s="78">
        <v>1.1999999999999999E-3</v>
      </c>
      <c r="K43" s="78">
        <v>0</v>
      </c>
    </row>
    <row r="44" spans="2:11">
      <c r="B44" t="s">
        <v>2921</v>
      </c>
      <c r="C44" t="s">
        <v>2922</v>
      </c>
      <c r="D44" t="s">
        <v>123</v>
      </c>
      <c r="E44" t="s">
        <v>102</v>
      </c>
      <c r="F44" t="s">
        <v>273</v>
      </c>
      <c r="G44" s="77">
        <v>322631.90000000002</v>
      </c>
      <c r="H44" s="77">
        <v>-3.5032000000000001</v>
      </c>
      <c r="I44" s="77">
        <v>-11.3024407208</v>
      </c>
      <c r="J44" s="78">
        <v>1.6999999999999999E-3</v>
      </c>
      <c r="K44" s="78">
        <v>0</v>
      </c>
    </row>
    <row r="45" spans="2:11">
      <c r="B45" t="s">
        <v>2921</v>
      </c>
      <c r="C45" t="s">
        <v>2923</v>
      </c>
      <c r="D45" t="s">
        <v>123</v>
      </c>
      <c r="E45" t="s">
        <v>102</v>
      </c>
      <c r="F45" t="s">
        <v>273</v>
      </c>
      <c r="G45" s="77">
        <v>1013244.04</v>
      </c>
      <c r="H45" s="77">
        <v>-3.5032000000000001</v>
      </c>
      <c r="I45" s="77">
        <v>-35.495965209280001</v>
      </c>
      <c r="J45" s="78">
        <v>5.3E-3</v>
      </c>
      <c r="K45" s="78">
        <v>-1E-4</v>
      </c>
    </row>
    <row r="46" spans="2:11">
      <c r="B46" t="s">
        <v>2921</v>
      </c>
      <c r="C46" t="s">
        <v>2924</v>
      </c>
      <c r="D46" t="s">
        <v>123</v>
      </c>
      <c r="E46" t="s">
        <v>102</v>
      </c>
      <c r="F46" t="s">
        <v>273</v>
      </c>
      <c r="G46" s="77">
        <v>417049.39</v>
      </c>
      <c r="H46" s="77">
        <v>-3.5451000000000001</v>
      </c>
      <c r="I46" s="77">
        <v>-14.78481792489</v>
      </c>
      <c r="J46" s="78">
        <v>2.2000000000000001E-3</v>
      </c>
      <c r="K46" s="78">
        <v>0</v>
      </c>
    </row>
    <row r="47" spans="2:11">
      <c r="B47" t="s">
        <v>2921</v>
      </c>
      <c r="C47" t="s">
        <v>2925</v>
      </c>
      <c r="D47" t="s">
        <v>123</v>
      </c>
      <c r="E47" t="s">
        <v>102</v>
      </c>
      <c r="F47" t="s">
        <v>273</v>
      </c>
      <c r="G47" s="77">
        <v>1288395.7</v>
      </c>
      <c r="H47" s="77">
        <v>-3.5032999999999999</v>
      </c>
      <c r="I47" s="77">
        <v>-45.136366558100001</v>
      </c>
      <c r="J47" s="78">
        <v>6.7999999999999996E-3</v>
      </c>
      <c r="K47" s="78">
        <v>-1E-4</v>
      </c>
    </row>
    <row r="48" spans="2:11">
      <c r="B48" t="s">
        <v>2926</v>
      </c>
      <c r="C48" t="s">
        <v>2927</v>
      </c>
      <c r="D48" t="s">
        <v>123</v>
      </c>
      <c r="E48" t="s">
        <v>102</v>
      </c>
      <c r="F48" t="s">
        <v>281</v>
      </c>
      <c r="G48" s="77">
        <v>1026362.91</v>
      </c>
      <c r="H48" s="77">
        <v>-0.98470000000000002</v>
      </c>
      <c r="I48" s="77">
        <v>-10.106595574769999</v>
      </c>
      <c r="J48" s="78">
        <v>1.5E-3</v>
      </c>
      <c r="K48" s="78">
        <v>0</v>
      </c>
    </row>
    <row r="49" spans="2:11">
      <c r="B49" t="s">
        <v>2926</v>
      </c>
      <c r="C49" t="s">
        <v>2928</v>
      </c>
      <c r="D49" t="s">
        <v>123</v>
      </c>
      <c r="E49" t="s">
        <v>102</v>
      </c>
      <c r="F49" t="s">
        <v>281</v>
      </c>
      <c r="G49" s="77">
        <v>1052575.1399999999</v>
      </c>
      <c r="H49" s="77">
        <v>-1.0192000000000001</v>
      </c>
      <c r="I49" s="77">
        <v>-10.727845826879999</v>
      </c>
      <c r="J49" s="78">
        <v>1.6000000000000001E-3</v>
      </c>
      <c r="K49" s="78">
        <v>0</v>
      </c>
    </row>
    <row r="50" spans="2:11">
      <c r="B50" t="s">
        <v>2929</v>
      </c>
      <c r="C50" t="s">
        <v>2930</v>
      </c>
      <c r="D50" t="s">
        <v>123</v>
      </c>
      <c r="E50" t="s">
        <v>102</v>
      </c>
      <c r="F50" t="s">
        <v>344</v>
      </c>
      <c r="G50" s="77">
        <v>273504.81</v>
      </c>
      <c r="H50" s="77">
        <v>-1.8274999999999999</v>
      </c>
      <c r="I50" s="77">
        <v>-4.99830040275</v>
      </c>
      <c r="J50" s="78">
        <v>8.0000000000000004E-4</v>
      </c>
      <c r="K50" s="78">
        <v>0</v>
      </c>
    </row>
    <row r="51" spans="2:11">
      <c r="B51" t="s">
        <v>2929</v>
      </c>
      <c r="C51" t="s">
        <v>2931</v>
      </c>
      <c r="D51" t="s">
        <v>123</v>
      </c>
      <c r="E51" t="s">
        <v>102</v>
      </c>
      <c r="F51" t="s">
        <v>344</v>
      </c>
      <c r="G51" s="77">
        <v>424281.46</v>
      </c>
      <c r="H51" s="77">
        <v>-1.8622000000000001</v>
      </c>
      <c r="I51" s="77">
        <v>-7.9009693481200003</v>
      </c>
      <c r="J51" s="78">
        <v>1.1999999999999999E-3</v>
      </c>
      <c r="K51" s="78">
        <v>0</v>
      </c>
    </row>
    <row r="52" spans="2:11">
      <c r="B52" t="s">
        <v>2929</v>
      </c>
      <c r="C52" t="s">
        <v>2932</v>
      </c>
      <c r="D52" t="s">
        <v>123</v>
      </c>
      <c r="E52" t="s">
        <v>102</v>
      </c>
      <c r="F52" t="s">
        <v>344</v>
      </c>
      <c r="G52" s="77">
        <v>666955.30000000005</v>
      </c>
      <c r="H52" s="77">
        <v>-1.8274999999999999</v>
      </c>
      <c r="I52" s="77">
        <v>-12.1886081075</v>
      </c>
      <c r="J52" s="78">
        <v>1.8E-3</v>
      </c>
      <c r="K52" s="78">
        <v>0</v>
      </c>
    </row>
    <row r="53" spans="2:11">
      <c r="B53" t="s">
        <v>2929</v>
      </c>
      <c r="C53" t="s">
        <v>2933</v>
      </c>
      <c r="D53" t="s">
        <v>123</v>
      </c>
      <c r="E53" t="s">
        <v>102</v>
      </c>
      <c r="F53" t="s">
        <v>344</v>
      </c>
      <c r="G53" s="77">
        <v>424522.53</v>
      </c>
      <c r="H53" s="77">
        <v>-1.8044</v>
      </c>
      <c r="I53" s="77">
        <v>-7.6600845313199999</v>
      </c>
      <c r="J53" s="78">
        <v>1.1999999999999999E-3</v>
      </c>
      <c r="K53" s="78">
        <v>0</v>
      </c>
    </row>
    <row r="54" spans="2:11">
      <c r="B54" t="s">
        <v>2929</v>
      </c>
      <c r="C54" t="s">
        <v>2934</v>
      </c>
      <c r="D54" t="s">
        <v>123</v>
      </c>
      <c r="E54" t="s">
        <v>102</v>
      </c>
      <c r="F54" t="s">
        <v>344</v>
      </c>
      <c r="G54" s="77">
        <v>606116.37</v>
      </c>
      <c r="H54" s="77">
        <v>-1.8622000000000001</v>
      </c>
      <c r="I54" s="77">
        <v>-11.287099042139999</v>
      </c>
      <c r="J54" s="78">
        <v>1.6999999999999999E-3</v>
      </c>
      <c r="K54" s="78">
        <v>0</v>
      </c>
    </row>
    <row r="55" spans="2:11">
      <c r="B55" t="s">
        <v>2929</v>
      </c>
      <c r="C55" t="s">
        <v>2935</v>
      </c>
      <c r="D55" t="s">
        <v>123</v>
      </c>
      <c r="E55" t="s">
        <v>102</v>
      </c>
      <c r="F55" t="s">
        <v>278</v>
      </c>
      <c r="G55" s="77">
        <v>436537.11</v>
      </c>
      <c r="H55" s="77">
        <v>-6.4814999999999996</v>
      </c>
      <c r="I55" s="77">
        <v>-28.294152784649999</v>
      </c>
      <c r="J55" s="78">
        <v>4.3E-3</v>
      </c>
      <c r="K55" s="78">
        <v>0</v>
      </c>
    </row>
    <row r="56" spans="2:11">
      <c r="B56" t="s">
        <v>2936</v>
      </c>
      <c r="C56" t="s">
        <v>2937</v>
      </c>
      <c r="D56" t="s">
        <v>123</v>
      </c>
      <c r="E56" t="s">
        <v>102</v>
      </c>
      <c r="F56" t="s">
        <v>273</v>
      </c>
      <c r="G56" s="77">
        <v>583858.04</v>
      </c>
      <c r="H56" s="77">
        <v>-2.9447999999999999</v>
      </c>
      <c r="I56" s="77">
        <v>-17.19345156192</v>
      </c>
      <c r="J56" s="78">
        <v>2.5999999999999999E-3</v>
      </c>
      <c r="K56" s="78">
        <v>0</v>
      </c>
    </row>
    <row r="57" spans="2:11">
      <c r="B57" t="s">
        <v>2936</v>
      </c>
      <c r="C57" t="s">
        <v>2938</v>
      </c>
      <c r="D57" t="s">
        <v>123</v>
      </c>
      <c r="E57" t="s">
        <v>102</v>
      </c>
      <c r="F57" t="s">
        <v>273</v>
      </c>
      <c r="G57" s="77">
        <v>486548.37</v>
      </c>
      <c r="H57" s="77">
        <v>-2.9447999999999999</v>
      </c>
      <c r="I57" s="77">
        <v>-14.327876399759999</v>
      </c>
      <c r="J57" s="78">
        <v>2.2000000000000001E-3</v>
      </c>
      <c r="K57" s="78">
        <v>0</v>
      </c>
    </row>
    <row r="58" spans="2:11">
      <c r="B58" t="s">
        <v>2936</v>
      </c>
      <c r="C58" t="s">
        <v>2939</v>
      </c>
      <c r="D58" t="s">
        <v>123</v>
      </c>
      <c r="E58" t="s">
        <v>102</v>
      </c>
      <c r="F58" t="s">
        <v>273</v>
      </c>
      <c r="G58" s="77">
        <v>433101.65</v>
      </c>
      <c r="H58" s="77">
        <v>-2.9447999999999999</v>
      </c>
      <c r="I58" s="77">
        <v>-12.753977389199999</v>
      </c>
      <c r="J58" s="78">
        <v>1.9E-3</v>
      </c>
      <c r="K58" s="78">
        <v>0</v>
      </c>
    </row>
    <row r="59" spans="2:11">
      <c r="B59" t="s">
        <v>2940</v>
      </c>
      <c r="C59" t="s">
        <v>2941</v>
      </c>
      <c r="D59" t="s">
        <v>123</v>
      </c>
      <c r="E59" t="s">
        <v>102</v>
      </c>
      <c r="F59" t="s">
        <v>636</v>
      </c>
      <c r="G59" s="77">
        <v>424260.24</v>
      </c>
      <c r="H59" s="77">
        <v>-5.0309999999999997</v>
      </c>
      <c r="I59" s="77">
        <v>-21.3445326744</v>
      </c>
      <c r="J59" s="78">
        <v>3.2000000000000002E-3</v>
      </c>
      <c r="K59" s="78">
        <v>0</v>
      </c>
    </row>
    <row r="60" spans="2:11">
      <c r="B60" t="s">
        <v>2940</v>
      </c>
      <c r="C60" t="s">
        <v>2942</v>
      </c>
      <c r="D60" t="s">
        <v>123</v>
      </c>
      <c r="E60" t="s">
        <v>102</v>
      </c>
      <c r="F60" t="s">
        <v>636</v>
      </c>
      <c r="G60" s="77">
        <v>371564.81</v>
      </c>
      <c r="H60" s="77">
        <v>-4.9358000000000004</v>
      </c>
      <c r="I60" s="77">
        <v>-18.33969589198</v>
      </c>
      <c r="J60" s="78">
        <v>2.8E-3</v>
      </c>
      <c r="K60" s="78">
        <v>0</v>
      </c>
    </row>
    <row r="61" spans="2:11">
      <c r="B61" t="s">
        <v>2940</v>
      </c>
      <c r="C61" t="s">
        <v>2943</v>
      </c>
      <c r="D61" t="s">
        <v>123</v>
      </c>
      <c r="E61" t="s">
        <v>102</v>
      </c>
      <c r="F61" t="s">
        <v>636</v>
      </c>
      <c r="G61" s="77">
        <v>235131.82</v>
      </c>
      <c r="H61" s="77">
        <v>-5.0311000000000003</v>
      </c>
      <c r="I61" s="77">
        <v>-11.82971699602</v>
      </c>
      <c r="J61" s="78">
        <v>1.8E-3</v>
      </c>
      <c r="K61" s="78">
        <v>0</v>
      </c>
    </row>
    <row r="62" spans="2:11">
      <c r="B62" t="s">
        <v>2940</v>
      </c>
      <c r="C62" t="s">
        <v>2944</v>
      </c>
      <c r="D62" t="s">
        <v>123</v>
      </c>
      <c r="E62" t="s">
        <v>102</v>
      </c>
      <c r="F62" t="s">
        <v>636</v>
      </c>
      <c r="G62" s="77">
        <v>1000217.71</v>
      </c>
      <c r="H62" s="77">
        <v>-4.9358000000000004</v>
      </c>
      <c r="I62" s="77">
        <v>-49.368745730180002</v>
      </c>
      <c r="J62" s="78">
        <v>7.4000000000000003E-3</v>
      </c>
      <c r="K62" s="78">
        <v>-1E-4</v>
      </c>
    </row>
    <row r="63" spans="2:11">
      <c r="B63" t="s">
        <v>2940</v>
      </c>
      <c r="C63" t="s">
        <v>2945</v>
      </c>
      <c r="D63" t="s">
        <v>123</v>
      </c>
      <c r="E63" t="s">
        <v>106</v>
      </c>
      <c r="F63" t="s">
        <v>636</v>
      </c>
      <c r="G63" s="77">
        <v>117435.05</v>
      </c>
      <c r="H63" s="77">
        <v>-5.1481000000000003</v>
      </c>
      <c r="I63" s="77">
        <v>-6.0456738090500002</v>
      </c>
      <c r="J63" s="78">
        <v>8.9999999999999998E-4</v>
      </c>
      <c r="K63" s="78">
        <v>0</v>
      </c>
    </row>
    <row r="64" spans="2:11">
      <c r="B64" t="s">
        <v>2940</v>
      </c>
      <c r="C64" t="s">
        <v>2946</v>
      </c>
      <c r="D64" t="s">
        <v>123</v>
      </c>
      <c r="E64" t="s">
        <v>102</v>
      </c>
      <c r="F64" t="s">
        <v>636</v>
      </c>
      <c r="G64" s="77">
        <v>363243.78</v>
      </c>
      <c r="H64" s="77">
        <v>-4.9326999999999996</v>
      </c>
      <c r="I64" s="77">
        <v>-17.917725936059998</v>
      </c>
      <c r="J64" s="78">
        <v>2.7000000000000001E-3</v>
      </c>
      <c r="K64" s="78">
        <v>0</v>
      </c>
    </row>
    <row r="65" spans="2:11">
      <c r="B65" t="s">
        <v>2940</v>
      </c>
      <c r="C65" t="s">
        <v>2947</v>
      </c>
      <c r="D65" t="s">
        <v>123</v>
      </c>
      <c r="E65" t="s">
        <v>102</v>
      </c>
      <c r="F65" t="s">
        <v>636</v>
      </c>
      <c r="G65" s="77">
        <v>387401.86</v>
      </c>
      <c r="H65" s="77">
        <v>-5.0308000000000002</v>
      </c>
      <c r="I65" s="77">
        <v>-19.489412772880002</v>
      </c>
      <c r="J65" s="78">
        <v>2.8999999999999998E-3</v>
      </c>
      <c r="K65" s="78">
        <v>0</v>
      </c>
    </row>
    <row r="66" spans="2:11">
      <c r="B66" t="s">
        <v>2948</v>
      </c>
      <c r="C66" t="s">
        <v>2949</v>
      </c>
      <c r="D66" t="s">
        <v>123</v>
      </c>
      <c r="E66" t="s">
        <v>102</v>
      </c>
      <c r="F66" t="s">
        <v>273</v>
      </c>
      <c r="G66" s="77">
        <v>649663.25</v>
      </c>
      <c r="H66" s="77">
        <v>-2.7919999999999998</v>
      </c>
      <c r="I66" s="77">
        <v>-18.13859794</v>
      </c>
      <c r="J66" s="78">
        <v>2.7000000000000001E-3</v>
      </c>
      <c r="K66" s="78">
        <v>0</v>
      </c>
    </row>
    <row r="67" spans="2:11">
      <c r="B67" t="s">
        <v>2948</v>
      </c>
      <c r="C67" t="s">
        <v>2950</v>
      </c>
      <c r="D67" t="s">
        <v>123</v>
      </c>
      <c r="E67" t="s">
        <v>102</v>
      </c>
      <c r="F67" t="s">
        <v>273</v>
      </c>
      <c r="G67" s="77">
        <v>660193.31000000006</v>
      </c>
      <c r="H67" s="77">
        <v>-2.7772000000000001</v>
      </c>
      <c r="I67" s="77">
        <v>-18.33488860532</v>
      </c>
      <c r="J67" s="78">
        <v>2.8E-3</v>
      </c>
      <c r="K67" s="78">
        <v>0</v>
      </c>
    </row>
    <row r="68" spans="2:11">
      <c r="B68" t="s">
        <v>2948</v>
      </c>
      <c r="C68" t="s">
        <v>2951</v>
      </c>
      <c r="D68" t="s">
        <v>123</v>
      </c>
      <c r="E68" t="s">
        <v>102</v>
      </c>
      <c r="F68" t="s">
        <v>273</v>
      </c>
      <c r="G68" s="77">
        <v>600089.64</v>
      </c>
      <c r="H68" s="77">
        <v>-2.7919999999999998</v>
      </c>
      <c r="I68" s="77">
        <v>-16.7545027488</v>
      </c>
      <c r="J68" s="78">
        <v>2.5000000000000001E-3</v>
      </c>
      <c r="K68" s="78">
        <v>0</v>
      </c>
    </row>
    <row r="69" spans="2:11">
      <c r="B69" t="s">
        <v>2952</v>
      </c>
      <c r="C69" t="s">
        <v>2953</v>
      </c>
      <c r="D69" t="s">
        <v>123</v>
      </c>
      <c r="E69" t="s">
        <v>102</v>
      </c>
      <c r="F69" t="s">
        <v>281</v>
      </c>
      <c r="G69" s="77">
        <v>451812.67</v>
      </c>
      <c r="H69" s="77">
        <v>2.1034000000000002</v>
      </c>
      <c r="I69" s="77">
        <v>9.5034277007799997</v>
      </c>
      <c r="J69" s="78">
        <v>-1.4E-3</v>
      </c>
      <c r="K69" s="78">
        <v>0</v>
      </c>
    </row>
    <row r="70" spans="2:11">
      <c r="B70" t="s">
        <v>2952</v>
      </c>
      <c r="C70" t="s">
        <v>2954</v>
      </c>
      <c r="D70" t="s">
        <v>123</v>
      </c>
      <c r="E70" t="s">
        <v>102</v>
      </c>
      <c r="F70" t="s">
        <v>281</v>
      </c>
      <c r="G70" s="77">
        <v>1049483.6000000001</v>
      </c>
      <c r="H70" s="77">
        <v>0.72989999999999999</v>
      </c>
      <c r="I70" s="77">
        <v>7.6601807963999997</v>
      </c>
      <c r="J70" s="78">
        <v>-1.1999999999999999E-3</v>
      </c>
      <c r="K70" s="78">
        <v>0</v>
      </c>
    </row>
    <row r="71" spans="2:11">
      <c r="B71" t="s">
        <v>2952</v>
      </c>
      <c r="C71" t="s">
        <v>2955</v>
      </c>
      <c r="D71" t="s">
        <v>123</v>
      </c>
      <c r="E71" t="s">
        <v>102</v>
      </c>
      <c r="F71" t="s">
        <v>281</v>
      </c>
      <c r="G71" s="77">
        <v>370096.03</v>
      </c>
      <c r="H71" s="77">
        <v>0.64670000000000005</v>
      </c>
      <c r="I71" s="77">
        <v>2.3934110260099999</v>
      </c>
      <c r="J71" s="78">
        <v>-4.0000000000000002E-4</v>
      </c>
      <c r="K71" s="78">
        <v>0</v>
      </c>
    </row>
    <row r="72" spans="2:11">
      <c r="B72" t="s">
        <v>2952</v>
      </c>
      <c r="C72" t="s">
        <v>2956</v>
      </c>
      <c r="D72" t="s">
        <v>123</v>
      </c>
      <c r="E72" t="s">
        <v>102</v>
      </c>
      <c r="F72" t="s">
        <v>281</v>
      </c>
      <c r="G72" s="77">
        <v>627296</v>
      </c>
      <c r="H72" s="77">
        <v>2.3048999999999999</v>
      </c>
      <c r="I72" s="77">
        <v>14.458545504</v>
      </c>
      <c r="J72" s="78">
        <v>-2.2000000000000001E-3</v>
      </c>
      <c r="K72" s="78">
        <v>0</v>
      </c>
    </row>
    <row r="73" spans="2:11">
      <c r="B73" t="s">
        <v>2952</v>
      </c>
      <c r="C73" t="s">
        <v>2957</v>
      </c>
      <c r="D73" t="s">
        <v>123</v>
      </c>
      <c r="E73" t="s">
        <v>102</v>
      </c>
      <c r="F73" t="s">
        <v>281</v>
      </c>
      <c r="G73" s="77">
        <v>1190390.1599999999</v>
      </c>
      <c r="H73" s="77">
        <v>2.1840999999999999</v>
      </c>
      <c r="I73" s="77">
        <v>25.99931148456</v>
      </c>
      <c r="J73" s="78">
        <v>-3.8999999999999998E-3</v>
      </c>
      <c r="K73" s="78">
        <v>0</v>
      </c>
    </row>
    <row r="74" spans="2:11">
      <c r="B74" t="s">
        <v>2958</v>
      </c>
      <c r="C74" t="s">
        <v>2959</v>
      </c>
      <c r="D74" t="s">
        <v>123</v>
      </c>
      <c r="E74" t="s">
        <v>102</v>
      </c>
      <c r="F74" t="s">
        <v>636</v>
      </c>
      <c r="G74" s="77">
        <v>577532.47</v>
      </c>
      <c r="H74" s="77">
        <v>-6.6273</v>
      </c>
      <c r="I74" s="77">
        <v>-38.274809384309997</v>
      </c>
      <c r="J74" s="78">
        <v>5.7999999999999996E-3</v>
      </c>
      <c r="K74" s="78">
        <v>-1E-4</v>
      </c>
    </row>
    <row r="75" spans="2:11">
      <c r="B75" t="s">
        <v>2958</v>
      </c>
      <c r="C75" t="s">
        <v>2960</v>
      </c>
      <c r="D75" t="s">
        <v>123</v>
      </c>
      <c r="E75" t="s">
        <v>102</v>
      </c>
      <c r="F75" t="s">
        <v>636</v>
      </c>
      <c r="G75" s="77">
        <v>347149.71</v>
      </c>
      <c r="H75" s="77">
        <v>-6.4337</v>
      </c>
      <c r="I75" s="77">
        <v>-22.334570892270001</v>
      </c>
      <c r="J75" s="78">
        <v>3.3999999999999998E-3</v>
      </c>
      <c r="K75" s="78">
        <v>0</v>
      </c>
    </row>
    <row r="76" spans="2:11">
      <c r="B76" t="s">
        <v>2958</v>
      </c>
      <c r="C76" t="s">
        <v>2961</v>
      </c>
      <c r="D76" t="s">
        <v>123</v>
      </c>
      <c r="E76" t="s">
        <v>102</v>
      </c>
      <c r="F76" t="s">
        <v>636</v>
      </c>
      <c r="G76" s="77">
        <v>461957.1</v>
      </c>
      <c r="H76" s="77">
        <v>-6.6432000000000002</v>
      </c>
      <c r="I76" s="77">
        <v>-30.688734067199999</v>
      </c>
      <c r="J76" s="78">
        <v>4.5999999999999999E-3</v>
      </c>
      <c r="K76" s="78">
        <v>0</v>
      </c>
    </row>
    <row r="77" spans="2:11">
      <c r="B77" t="s">
        <v>2958</v>
      </c>
      <c r="C77" t="s">
        <v>2962</v>
      </c>
      <c r="D77" t="s">
        <v>123</v>
      </c>
      <c r="E77" t="s">
        <v>102</v>
      </c>
      <c r="F77" t="s">
        <v>636</v>
      </c>
      <c r="G77" s="77">
        <v>174241.48</v>
      </c>
      <c r="H77" s="77">
        <v>-6.4337</v>
      </c>
      <c r="I77" s="77">
        <v>-11.21017409876</v>
      </c>
      <c r="J77" s="78">
        <v>1.6999999999999999E-3</v>
      </c>
      <c r="K77" s="78">
        <v>0</v>
      </c>
    </row>
    <row r="78" spans="2:11">
      <c r="B78" t="s">
        <v>2958</v>
      </c>
      <c r="C78" t="s">
        <v>2963</v>
      </c>
      <c r="D78" t="s">
        <v>123</v>
      </c>
      <c r="E78" t="s">
        <v>102</v>
      </c>
      <c r="F78" t="s">
        <v>636</v>
      </c>
      <c r="G78" s="77">
        <v>174340.01</v>
      </c>
      <c r="H78" s="77">
        <v>-6.3735999999999997</v>
      </c>
      <c r="I78" s="77">
        <v>-11.11173487736</v>
      </c>
      <c r="J78" s="78">
        <v>1.6999999999999999E-3</v>
      </c>
      <c r="K78" s="78">
        <v>0</v>
      </c>
    </row>
    <row r="79" spans="2:11">
      <c r="B79" t="s">
        <v>2964</v>
      </c>
      <c r="C79" t="s">
        <v>2965</v>
      </c>
      <c r="D79" t="s">
        <v>123</v>
      </c>
      <c r="E79" t="s">
        <v>102</v>
      </c>
      <c r="F79" t="s">
        <v>284</v>
      </c>
      <c r="G79" s="77">
        <v>11191.23</v>
      </c>
      <c r="H79" s="77">
        <v>1.1974</v>
      </c>
      <c r="I79" s="77">
        <v>0.13400378801999999</v>
      </c>
      <c r="J79" s="78">
        <v>0</v>
      </c>
      <c r="K79" s="78">
        <v>0</v>
      </c>
    </row>
    <row r="80" spans="2:11">
      <c r="B80" t="s">
        <v>2964</v>
      </c>
      <c r="C80" t="s">
        <v>2966</v>
      </c>
      <c r="D80" t="s">
        <v>123</v>
      </c>
      <c r="E80" t="s">
        <v>102</v>
      </c>
      <c r="F80" t="s">
        <v>284</v>
      </c>
      <c r="G80" s="77">
        <v>447400.8</v>
      </c>
      <c r="H80" s="77">
        <v>1.1423000000000001</v>
      </c>
      <c r="I80" s="77">
        <v>5.1106593383999996</v>
      </c>
      <c r="J80" s="78">
        <v>-8.0000000000000004E-4</v>
      </c>
      <c r="K80" s="78">
        <v>0</v>
      </c>
    </row>
    <row r="81" spans="2:11">
      <c r="B81" t="s">
        <v>2964</v>
      </c>
      <c r="C81" t="s">
        <v>2967</v>
      </c>
      <c r="D81" t="s">
        <v>123</v>
      </c>
      <c r="E81" t="s">
        <v>102</v>
      </c>
      <c r="F81" t="s">
        <v>284</v>
      </c>
      <c r="G81" s="77">
        <v>258105.36</v>
      </c>
      <c r="H81" s="77">
        <v>0.28079999999999999</v>
      </c>
      <c r="I81" s="77">
        <v>0.72475985087999995</v>
      </c>
      <c r="J81" s="78">
        <v>-1E-4</v>
      </c>
      <c r="K81" s="78">
        <v>0</v>
      </c>
    </row>
    <row r="82" spans="2:11">
      <c r="B82" t="s">
        <v>2964</v>
      </c>
      <c r="C82" t="s">
        <v>2968</v>
      </c>
      <c r="D82" t="s">
        <v>123</v>
      </c>
      <c r="E82" t="s">
        <v>102</v>
      </c>
      <c r="F82" t="s">
        <v>284</v>
      </c>
      <c r="G82" s="77">
        <v>370138.04</v>
      </c>
      <c r="H82" s="77">
        <v>0.28079999999999999</v>
      </c>
      <c r="I82" s="77">
        <v>1.0393476163199999</v>
      </c>
      <c r="J82" s="78">
        <v>-2.0000000000000001E-4</v>
      </c>
      <c r="K82" s="78">
        <v>0</v>
      </c>
    </row>
    <row r="83" spans="2:11">
      <c r="B83" t="s">
        <v>2964</v>
      </c>
      <c r="C83" t="s">
        <v>2969</v>
      </c>
      <c r="D83" t="s">
        <v>123</v>
      </c>
      <c r="E83" t="s">
        <v>102</v>
      </c>
      <c r="F83" t="s">
        <v>284</v>
      </c>
      <c r="G83" s="77">
        <v>373570.91</v>
      </c>
      <c r="H83" s="77">
        <v>1.1972</v>
      </c>
      <c r="I83" s="77">
        <v>4.4723909345199999</v>
      </c>
      <c r="J83" s="78">
        <v>-6.9999999999999999E-4</v>
      </c>
      <c r="K83" s="78">
        <v>0</v>
      </c>
    </row>
    <row r="84" spans="2:11">
      <c r="B84" t="s">
        <v>2964</v>
      </c>
      <c r="C84" t="s">
        <v>2970</v>
      </c>
      <c r="D84" t="s">
        <v>123</v>
      </c>
      <c r="E84" t="s">
        <v>102</v>
      </c>
      <c r="F84" t="s">
        <v>284</v>
      </c>
      <c r="G84" s="77">
        <v>735766.22</v>
      </c>
      <c r="H84" s="77">
        <v>1.1971000000000001</v>
      </c>
      <c r="I84" s="77">
        <v>8.8078574196199995</v>
      </c>
      <c r="J84" s="78">
        <v>-1.2999999999999999E-3</v>
      </c>
      <c r="K84" s="78">
        <v>0</v>
      </c>
    </row>
    <row r="85" spans="2:11">
      <c r="B85" t="s">
        <v>2971</v>
      </c>
      <c r="C85" t="s">
        <v>2972</v>
      </c>
      <c r="D85" t="s">
        <v>123</v>
      </c>
      <c r="E85" t="s">
        <v>102</v>
      </c>
      <c r="F85" t="s">
        <v>281</v>
      </c>
      <c r="G85" s="77">
        <v>499369.2</v>
      </c>
      <c r="H85" s="77">
        <v>0.65910000000000002</v>
      </c>
      <c r="I85" s="77">
        <v>3.2913423972000002</v>
      </c>
      <c r="J85" s="78">
        <v>-5.0000000000000001E-4</v>
      </c>
      <c r="K85" s="78">
        <v>0</v>
      </c>
    </row>
    <row r="86" spans="2:11">
      <c r="B86" t="s">
        <v>2971</v>
      </c>
      <c r="C86" t="s">
        <v>2973</v>
      </c>
      <c r="D86" t="s">
        <v>123</v>
      </c>
      <c r="E86" t="s">
        <v>102</v>
      </c>
      <c r="F86" t="s">
        <v>281</v>
      </c>
      <c r="G86" s="77">
        <v>492014.96</v>
      </c>
      <c r="H86" s="77">
        <v>0.65910000000000002</v>
      </c>
      <c r="I86" s="77">
        <v>3.2428706013599999</v>
      </c>
      <c r="J86" s="78">
        <v>-5.0000000000000001E-4</v>
      </c>
      <c r="K86" s="78">
        <v>0</v>
      </c>
    </row>
    <row r="87" spans="2:11">
      <c r="B87" t="s">
        <v>2971</v>
      </c>
      <c r="C87" t="s">
        <v>2974</v>
      </c>
      <c r="D87" t="s">
        <v>123</v>
      </c>
      <c r="E87" t="s">
        <v>102</v>
      </c>
      <c r="F87" t="s">
        <v>281</v>
      </c>
      <c r="G87" s="77">
        <v>277821.33</v>
      </c>
      <c r="H87" s="77">
        <v>0.65910000000000002</v>
      </c>
      <c r="I87" s="77">
        <v>1.83112038603</v>
      </c>
      <c r="J87" s="78">
        <v>-2.9999999999999997E-4</v>
      </c>
      <c r="K87" s="78">
        <v>0</v>
      </c>
    </row>
    <row r="88" spans="2:11">
      <c r="B88" t="s">
        <v>2975</v>
      </c>
      <c r="C88" t="s">
        <v>2976</v>
      </c>
      <c r="D88" t="s">
        <v>123</v>
      </c>
      <c r="E88" t="s">
        <v>102</v>
      </c>
      <c r="F88" t="s">
        <v>287</v>
      </c>
      <c r="G88" s="77">
        <v>584678.44999999995</v>
      </c>
      <c r="H88" s="77">
        <v>-5.3185000000000002</v>
      </c>
      <c r="I88" s="77">
        <v>-31.096123363250001</v>
      </c>
      <c r="J88" s="78">
        <v>4.7000000000000002E-3</v>
      </c>
      <c r="K88" s="78">
        <v>0</v>
      </c>
    </row>
    <row r="89" spans="2:11">
      <c r="B89" t="s">
        <v>2975</v>
      </c>
      <c r="C89" t="s">
        <v>2977</v>
      </c>
      <c r="D89" t="s">
        <v>123</v>
      </c>
      <c r="E89" t="s">
        <v>102</v>
      </c>
      <c r="F89" t="s">
        <v>287</v>
      </c>
      <c r="G89" s="77">
        <v>1168495.93</v>
      </c>
      <c r="H89" s="77">
        <v>-5.3960999999999997</v>
      </c>
      <c r="I89" s="77">
        <v>-63.053208878729997</v>
      </c>
      <c r="J89" s="78">
        <v>9.4999999999999998E-3</v>
      </c>
      <c r="K89" s="78">
        <v>-1E-4</v>
      </c>
    </row>
    <row r="90" spans="2:11">
      <c r="B90" t="s">
        <v>2978</v>
      </c>
      <c r="C90" t="s">
        <v>2979</v>
      </c>
      <c r="D90" t="s">
        <v>123</v>
      </c>
      <c r="E90" t="s">
        <v>102</v>
      </c>
      <c r="F90" t="s">
        <v>281</v>
      </c>
      <c r="G90" s="77">
        <v>11230.38</v>
      </c>
      <c r="H90" s="77">
        <v>1.843</v>
      </c>
      <c r="I90" s="77">
        <v>0.20697590339999999</v>
      </c>
      <c r="J90" s="78">
        <v>0</v>
      </c>
      <c r="K90" s="78">
        <v>0</v>
      </c>
    </row>
    <row r="91" spans="2:11">
      <c r="B91" t="s">
        <v>2978</v>
      </c>
      <c r="C91" t="s">
        <v>2980</v>
      </c>
      <c r="D91" t="s">
        <v>123</v>
      </c>
      <c r="E91" t="s">
        <v>102</v>
      </c>
      <c r="F91" t="s">
        <v>281</v>
      </c>
      <c r="G91" s="77">
        <v>168376.6</v>
      </c>
      <c r="H91" s="77">
        <v>1.7970999999999999</v>
      </c>
      <c r="I91" s="77">
        <v>3.0258958786000001</v>
      </c>
      <c r="J91" s="78">
        <v>-5.0000000000000001E-4</v>
      </c>
      <c r="K91" s="78">
        <v>0</v>
      </c>
    </row>
    <row r="92" spans="2:11">
      <c r="B92" t="s">
        <v>2978</v>
      </c>
      <c r="C92" t="s">
        <v>2981</v>
      </c>
      <c r="D92" t="s">
        <v>123</v>
      </c>
      <c r="E92" t="s">
        <v>102</v>
      </c>
      <c r="F92" t="s">
        <v>281</v>
      </c>
      <c r="G92" s="77">
        <v>374517.93</v>
      </c>
      <c r="H92" s="77">
        <v>2.1248</v>
      </c>
      <c r="I92" s="77">
        <v>7.9577569766399998</v>
      </c>
      <c r="J92" s="78">
        <v>-1.1999999999999999E-3</v>
      </c>
      <c r="K92" s="78">
        <v>0</v>
      </c>
    </row>
    <row r="93" spans="2:11">
      <c r="B93" t="s">
        <v>2978</v>
      </c>
      <c r="C93" t="s">
        <v>2982</v>
      </c>
      <c r="D93" t="s">
        <v>123</v>
      </c>
      <c r="E93" t="s">
        <v>102</v>
      </c>
      <c r="F93" t="s">
        <v>281</v>
      </c>
      <c r="G93" s="77">
        <v>373278.14</v>
      </c>
      <c r="H93" s="77">
        <v>1.7998000000000001</v>
      </c>
      <c r="I93" s="77">
        <v>6.7182599637199996</v>
      </c>
      <c r="J93" s="78">
        <v>-1E-3</v>
      </c>
      <c r="K93" s="78">
        <v>0</v>
      </c>
    </row>
    <row r="94" spans="2:11">
      <c r="B94" t="s">
        <v>2978</v>
      </c>
      <c r="C94" t="s">
        <v>2983</v>
      </c>
      <c r="D94" t="s">
        <v>123</v>
      </c>
      <c r="E94" t="s">
        <v>102</v>
      </c>
      <c r="F94" t="s">
        <v>281</v>
      </c>
      <c r="G94" s="77">
        <v>373226.49</v>
      </c>
      <c r="H94" s="77">
        <v>1.7862</v>
      </c>
      <c r="I94" s="77">
        <v>6.6665715643799999</v>
      </c>
      <c r="J94" s="78">
        <v>-1E-3</v>
      </c>
      <c r="K94" s="78">
        <v>0</v>
      </c>
    </row>
    <row r="95" spans="2:11">
      <c r="B95" t="s">
        <v>2978</v>
      </c>
      <c r="C95" t="s">
        <v>2984</v>
      </c>
      <c r="D95" t="s">
        <v>123</v>
      </c>
      <c r="E95" t="s">
        <v>102</v>
      </c>
      <c r="F95" t="s">
        <v>281</v>
      </c>
      <c r="G95" s="77">
        <v>1419085.1</v>
      </c>
      <c r="H95" s="77">
        <v>1.8432999999999999</v>
      </c>
      <c r="I95" s="77">
        <v>26.157995648299998</v>
      </c>
      <c r="J95" s="78">
        <v>-3.8999999999999998E-3</v>
      </c>
      <c r="K95" s="78">
        <v>0</v>
      </c>
    </row>
    <row r="96" spans="2:11">
      <c r="B96" t="s">
        <v>2978</v>
      </c>
      <c r="C96" t="s">
        <v>2985</v>
      </c>
      <c r="D96" t="s">
        <v>123</v>
      </c>
      <c r="E96" t="s">
        <v>102</v>
      </c>
      <c r="F96" t="s">
        <v>281</v>
      </c>
      <c r="G96" s="77">
        <v>468324.86</v>
      </c>
      <c r="H96" s="77">
        <v>1.7862</v>
      </c>
      <c r="I96" s="77">
        <v>8.3652186493199991</v>
      </c>
      <c r="J96" s="78">
        <v>-1.2999999999999999E-3</v>
      </c>
      <c r="K96" s="78">
        <v>0</v>
      </c>
    </row>
    <row r="97" spans="2:11">
      <c r="B97" t="s">
        <v>2986</v>
      </c>
      <c r="C97" t="s">
        <v>2987</v>
      </c>
      <c r="D97" t="s">
        <v>123</v>
      </c>
      <c r="E97" t="s">
        <v>102</v>
      </c>
      <c r="F97" t="s">
        <v>273</v>
      </c>
      <c r="G97" s="77">
        <v>216243.72</v>
      </c>
      <c r="H97" s="77">
        <v>-2.919</v>
      </c>
      <c r="I97" s="77">
        <v>-6.3121541868</v>
      </c>
      <c r="J97" s="78">
        <v>1E-3</v>
      </c>
      <c r="K97" s="78">
        <v>0</v>
      </c>
    </row>
    <row r="98" spans="2:11">
      <c r="B98" t="s">
        <v>2986</v>
      </c>
      <c r="C98" t="s">
        <v>2988</v>
      </c>
      <c r="D98" t="s">
        <v>123</v>
      </c>
      <c r="E98" t="s">
        <v>102</v>
      </c>
      <c r="F98" t="s">
        <v>273</v>
      </c>
      <c r="G98" s="77">
        <v>299614.34000000003</v>
      </c>
      <c r="H98" s="77">
        <v>-2.919</v>
      </c>
      <c r="I98" s="77">
        <v>-8.7457425846000003</v>
      </c>
      <c r="J98" s="78">
        <v>1.2999999999999999E-3</v>
      </c>
      <c r="K98" s="78">
        <v>0</v>
      </c>
    </row>
    <row r="99" spans="2:11">
      <c r="B99" t="s">
        <v>2986</v>
      </c>
      <c r="C99" t="s">
        <v>2989</v>
      </c>
      <c r="D99" t="s">
        <v>123</v>
      </c>
      <c r="E99" t="s">
        <v>102</v>
      </c>
      <c r="F99" t="s">
        <v>278</v>
      </c>
      <c r="G99" s="77">
        <v>703783.76</v>
      </c>
      <c r="H99" s="77">
        <v>-5.1550000000000002</v>
      </c>
      <c r="I99" s="77">
        <v>-36.280052828000002</v>
      </c>
      <c r="J99" s="78">
        <v>5.4999999999999997E-3</v>
      </c>
      <c r="K99" s="78">
        <v>-1E-4</v>
      </c>
    </row>
    <row r="100" spans="2:11">
      <c r="B100" t="s">
        <v>2986</v>
      </c>
      <c r="C100" t="s">
        <v>2990</v>
      </c>
      <c r="D100" t="s">
        <v>123</v>
      </c>
      <c r="E100" t="s">
        <v>102</v>
      </c>
      <c r="F100" t="s">
        <v>278</v>
      </c>
      <c r="G100" s="77">
        <v>351891.88</v>
      </c>
      <c r="H100" s="77">
        <v>-5.1550000000000002</v>
      </c>
      <c r="I100" s="77">
        <v>-18.140026414000001</v>
      </c>
      <c r="J100" s="78">
        <v>2.7000000000000001E-3</v>
      </c>
      <c r="K100" s="78">
        <v>0</v>
      </c>
    </row>
    <row r="101" spans="2:11">
      <c r="B101" t="s">
        <v>2986</v>
      </c>
      <c r="C101" t="s">
        <v>2991</v>
      </c>
      <c r="D101" t="s">
        <v>123</v>
      </c>
      <c r="E101" t="s">
        <v>102</v>
      </c>
      <c r="F101" t="s">
        <v>278</v>
      </c>
      <c r="G101" s="77">
        <v>351891.88</v>
      </c>
      <c r="H101" s="77">
        <v>-5.1550000000000002</v>
      </c>
      <c r="I101" s="77">
        <v>-18.140026414000001</v>
      </c>
      <c r="J101" s="78">
        <v>2.7000000000000001E-3</v>
      </c>
      <c r="K101" s="78">
        <v>0</v>
      </c>
    </row>
    <row r="102" spans="2:11">
      <c r="B102" t="s">
        <v>2986</v>
      </c>
      <c r="C102" t="s">
        <v>2992</v>
      </c>
      <c r="D102" t="s">
        <v>123</v>
      </c>
      <c r="E102" t="s">
        <v>102</v>
      </c>
      <c r="F102" t="s">
        <v>278</v>
      </c>
      <c r="G102" s="77">
        <v>1233067.99</v>
      </c>
      <c r="H102" s="77">
        <v>-5.0316999999999998</v>
      </c>
      <c r="I102" s="77">
        <v>-62.044282052829999</v>
      </c>
      <c r="J102" s="78">
        <v>9.2999999999999992E-3</v>
      </c>
      <c r="K102" s="78">
        <v>-1E-4</v>
      </c>
    </row>
    <row r="103" spans="2:11">
      <c r="B103" t="s">
        <v>2986</v>
      </c>
      <c r="C103" t="s">
        <v>2993</v>
      </c>
      <c r="D103" t="s">
        <v>123</v>
      </c>
      <c r="E103" t="s">
        <v>102</v>
      </c>
      <c r="F103" t="s">
        <v>278</v>
      </c>
      <c r="G103" s="77">
        <v>695730.08</v>
      </c>
      <c r="H103" s="77">
        <v>-5.1548999999999996</v>
      </c>
      <c r="I103" s="77">
        <v>-35.864189893919999</v>
      </c>
      <c r="J103" s="78">
        <v>5.4000000000000003E-3</v>
      </c>
      <c r="K103" s="78">
        <v>-1E-4</v>
      </c>
    </row>
    <row r="104" spans="2:11">
      <c r="B104" t="s">
        <v>2994</v>
      </c>
      <c r="C104" t="s">
        <v>2995</v>
      </c>
      <c r="D104" t="s">
        <v>123</v>
      </c>
      <c r="E104" t="s">
        <v>102</v>
      </c>
      <c r="F104" t="s">
        <v>278</v>
      </c>
      <c r="G104" s="77">
        <v>626361.12</v>
      </c>
      <c r="H104" s="77">
        <v>-6.4256000000000002</v>
      </c>
      <c r="I104" s="77">
        <v>-40.24746012672</v>
      </c>
      <c r="J104" s="78">
        <v>6.1000000000000004E-3</v>
      </c>
      <c r="K104" s="78">
        <v>-1E-4</v>
      </c>
    </row>
    <row r="105" spans="2:11">
      <c r="B105" t="s">
        <v>2994</v>
      </c>
      <c r="C105" t="s">
        <v>2996</v>
      </c>
      <c r="D105" t="s">
        <v>123</v>
      </c>
      <c r="E105" t="s">
        <v>102</v>
      </c>
      <c r="F105" t="s">
        <v>278</v>
      </c>
      <c r="G105" s="77">
        <v>405357.54</v>
      </c>
      <c r="H105" s="77">
        <v>-6.3305999999999996</v>
      </c>
      <c r="I105" s="77">
        <v>-25.661564427239998</v>
      </c>
      <c r="J105" s="78">
        <v>3.8999999999999998E-3</v>
      </c>
      <c r="K105" s="78">
        <v>0</v>
      </c>
    </row>
    <row r="106" spans="2:11">
      <c r="B106" t="s">
        <v>2994</v>
      </c>
      <c r="C106" t="s">
        <v>2997</v>
      </c>
      <c r="D106" t="s">
        <v>123</v>
      </c>
      <c r="E106" t="s">
        <v>102</v>
      </c>
      <c r="F106" t="s">
        <v>278</v>
      </c>
      <c r="G106" s="77">
        <v>1709823.47</v>
      </c>
      <c r="H106" s="77">
        <v>-6.4730999999999996</v>
      </c>
      <c r="I106" s="77">
        <v>-110.67858303657</v>
      </c>
      <c r="J106" s="78">
        <v>1.67E-2</v>
      </c>
      <c r="K106" s="78">
        <v>-2.0000000000000001E-4</v>
      </c>
    </row>
    <row r="107" spans="2:11">
      <c r="B107" t="s">
        <v>2998</v>
      </c>
      <c r="C107" t="s">
        <v>2999</v>
      </c>
      <c r="D107" t="s">
        <v>123</v>
      </c>
      <c r="E107" t="s">
        <v>102</v>
      </c>
      <c r="F107" t="s">
        <v>284</v>
      </c>
      <c r="G107" s="77">
        <v>626353.07999999996</v>
      </c>
      <c r="H107" s="77">
        <v>0.51629999999999998</v>
      </c>
      <c r="I107" s="77">
        <v>3.2338609520400001</v>
      </c>
      <c r="J107" s="78">
        <v>-5.0000000000000001E-4</v>
      </c>
      <c r="K107" s="78">
        <v>0</v>
      </c>
    </row>
    <row r="108" spans="2:11">
      <c r="B108" t="s">
        <v>2998</v>
      </c>
      <c r="C108" t="s">
        <v>3000</v>
      </c>
      <c r="D108" t="s">
        <v>123</v>
      </c>
      <c r="E108" t="s">
        <v>102</v>
      </c>
      <c r="F108" t="s">
        <v>284</v>
      </c>
      <c r="G108" s="77">
        <v>565104.32999999996</v>
      </c>
      <c r="H108" s="77">
        <v>0.54420000000000002</v>
      </c>
      <c r="I108" s="77">
        <v>3.0752977638600001</v>
      </c>
      <c r="J108" s="78">
        <v>-5.0000000000000001E-4</v>
      </c>
      <c r="K108" s="78">
        <v>0</v>
      </c>
    </row>
    <row r="109" spans="2:11">
      <c r="B109" t="s">
        <v>2998</v>
      </c>
      <c r="C109" t="s">
        <v>3001</v>
      </c>
      <c r="D109" t="s">
        <v>123</v>
      </c>
      <c r="E109" t="s">
        <v>102</v>
      </c>
      <c r="F109" t="s">
        <v>284</v>
      </c>
      <c r="G109" s="77">
        <v>655608.15</v>
      </c>
      <c r="H109" s="77">
        <v>0.5161</v>
      </c>
      <c r="I109" s="77">
        <v>3.38359366215</v>
      </c>
      <c r="J109" s="78">
        <v>-5.0000000000000001E-4</v>
      </c>
      <c r="K109" s="78">
        <v>0</v>
      </c>
    </row>
    <row r="110" spans="2:11">
      <c r="B110" t="s">
        <v>2998</v>
      </c>
      <c r="C110" t="s">
        <v>3002</v>
      </c>
      <c r="D110" t="s">
        <v>123</v>
      </c>
      <c r="E110" t="s">
        <v>102</v>
      </c>
      <c r="F110" t="s">
        <v>284</v>
      </c>
      <c r="G110" s="77">
        <v>81774.5</v>
      </c>
      <c r="H110" s="77">
        <v>1.5338000000000001</v>
      </c>
      <c r="I110" s="77">
        <v>1.2542572809999999</v>
      </c>
      <c r="J110" s="78">
        <v>-2.0000000000000001E-4</v>
      </c>
      <c r="K110" s="78">
        <v>0</v>
      </c>
    </row>
    <row r="111" spans="2:11">
      <c r="B111" t="s">
        <v>3003</v>
      </c>
      <c r="C111" t="s">
        <v>3004</v>
      </c>
      <c r="D111" t="s">
        <v>123</v>
      </c>
      <c r="E111" t="s">
        <v>102</v>
      </c>
      <c r="F111" t="s">
        <v>278</v>
      </c>
      <c r="G111" s="77">
        <v>766041.82</v>
      </c>
      <c r="H111" s="77">
        <v>-6.0369999999999999</v>
      </c>
      <c r="I111" s="77">
        <v>-46.245944673399997</v>
      </c>
      <c r="J111" s="78">
        <v>7.0000000000000001E-3</v>
      </c>
      <c r="K111" s="78">
        <v>-1E-4</v>
      </c>
    </row>
    <row r="112" spans="2:11">
      <c r="B112" t="s">
        <v>3003</v>
      </c>
      <c r="C112" t="s">
        <v>3005</v>
      </c>
      <c r="D112" t="s">
        <v>123</v>
      </c>
      <c r="E112" t="s">
        <v>102</v>
      </c>
      <c r="F112" t="s">
        <v>344</v>
      </c>
      <c r="G112" s="77">
        <v>958490.38</v>
      </c>
      <c r="H112" s="77">
        <v>-2.9434</v>
      </c>
      <c r="I112" s="77">
        <v>-28.21220584492</v>
      </c>
      <c r="J112" s="78">
        <v>4.3E-3</v>
      </c>
      <c r="K112" s="78">
        <v>0</v>
      </c>
    </row>
    <row r="113" spans="2:11">
      <c r="B113" t="s">
        <v>3003</v>
      </c>
      <c r="C113" t="s">
        <v>3006</v>
      </c>
      <c r="D113" t="s">
        <v>123</v>
      </c>
      <c r="E113" t="s">
        <v>102</v>
      </c>
      <c r="F113" t="s">
        <v>278</v>
      </c>
      <c r="G113" s="77">
        <v>69789.48</v>
      </c>
      <c r="H113" s="77">
        <v>-6.0369999999999999</v>
      </c>
      <c r="I113" s="77">
        <v>-4.2131909075999996</v>
      </c>
      <c r="J113" s="78">
        <v>5.9999999999999995E-4</v>
      </c>
      <c r="K113" s="78">
        <v>0</v>
      </c>
    </row>
    <row r="114" spans="2:11">
      <c r="B114" t="s">
        <v>3007</v>
      </c>
      <c r="C114" t="s">
        <v>3008</v>
      </c>
      <c r="D114" t="s">
        <v>123</v>
      </c>
      <c r="E114" t="s">
        <v>102</v>
      </c>
      <c r="F114" t="s">
        <v>284</v>
      </c>
      <c r="G114" s="77">
        <v>843989.49</v>
      </c>
      <c r="H114" s="77">
        <v>1.5649</v>
      </c>
      <c r="I114" s="77">
        <v>13.207591529009999</v>
      </c>
      <c r="J114" s="78">
        <v>-2E-3</v>
      </c>
      <c r="K114" s="78">
        <v>0</v>
      </c>
    </row>
    <row r="115" spans="2:11">
      <c r="B115" t="s">
        <v>3007</v>
      </c>
      <c r="C115" t="s">
        <v>3009</v>
      </c>
      <c r="D115" t="s">
        <v>123</v>
      </c>
      <c r="E115" t="s">
        <v>102</v>
      </c>
      <c r="F115" t="s">
        <v>284</v>
      </c>
      <c r="G115" s="77">
        <v>744283.35</v>
      </c>
      <c r="H115" s="77">
        <v>1.5102</v>
      </c>
      <c r="I115" s="77">
        <v>11.2401671517</v>
      </c>
      <c r="J115" s="78">
        <v>-1.6999999999999999E-3</v>
      </c>
      <c r="K115" s="78">
        <v>0</v>
      </c>
    </row>
    <row r="116" spans="2:11">
      <c r="B116" t="s">
        <v>3007</v>
      </c>
      <c r="C116" t="s">
        <v>3010</v>
      </c>
      <c r="D116" t="s">
        <v>123</v>
      </c>
      <c r="E116" t="s">
        <v>102</v>
      </c>
      <c r="F116" t="s">
        <v>284</v>
      </c>
      <c r="G116" s="77">
        <v>545807.79</v>
      </c>
      <c r="H116" s="77">
        <v>1.5102</v>
      </c>
      <c r="I116" s="77">
        <v>8.2427892445800008</v>
      </c>
      <c r="J116" s="78">
        <v>-1.1999999999999999E-3</v>
      </c>
      <c r="K116" s="78">
        <v>0</v>
      </c>
    </row>
    <row r="117" spans="2:11">
      <c r="B117" t="s">
        <v>3007</v>
      </c>
      <c r="C117" t="s">
        <v>3011</v>
      </c>
      <c r="D117" t="s">
        <v>123</v>
      </c>
      <c r="E117" t="s">
        <v>102</v>
      </c>
      <c r="F117" t="s">
        <v>284</v>
      </c>
      <c r="G117" s="77">
        <v>620408.31999999995</v>
      </c>
      <c r="H117" s="77">
        <v>1.5376000000000001</v>
      </c>
      <c r="I117" s="77">
        <v>9.5393983283200008</v>
      </c>
      <c r="J117" s="78">
        <v>-1.4E-3</v>
      </c>
      <c r="K117" s="78">
        <v>0</v>
      </c>
    </row>
    <row r="118" spans="2:11">
      <c r="B118" t="s">
        <v>3012</v>
      </c>
      <c r="C118" t="s">
        <v>3013</v>
      </c>
      <c r="D118" t="s">
        <v>123</v>
      </c>
      <c r="E118" t="s">
        <v>102</v>
      </c>
      <c r="F118" t="s">
        <v>344</v>
      </c>
      <c r="G118" s="77">
        <v>367181.21</v>
      </c>
      <c r="H118" s="77">
        <v>-6.2108999999999996</v>
      </c>
      <c r="I118" s="77">
        <v>-22.805257771889998</v>
      </c>
      <c r="J118" s="78">
        <v>3.3999999999999998E-3</v>
      </c>
      <c r="K118" s="78">
        <v>0</v>
      </c>
    </row>
    <row r="119" spans="2:11">
      <c r="B119" t="s">
        <v>3012</v>
      </c>
      <c r="C119" t="s">
        <v>3014</v>
      </c>
      <c r="D119" t="s">
        <v>123</v>
      </c>
      <c r="E119" t="s">
        <v>102</v>
      </c>
      <c r="F119" t="s">
        <v>344</v>
      </c>
      <c r="G119" s="77">
        <v>463100.37</v>
      </c>
      <c r="H119" s="77">
        <v>-6.2676999999999996</v>
      </c>
      <c r="I119" s="77">
        <v>-29.02574189049</v>
      </c>
      <c r="J119" s="78">
        <v>4.4000000000000003E-3</v>
      </c>
      <c r="K119" s="78">
        <v>0</v>
      </c>
    </row>
    <row r="120" spans="2:11">
      <c r="B120" t="s">
        <v>3012</v>
      </c>
      <c r="C120" t="s">
        <v>3015</v>
      </c>
      <c r="D120" t="s">
        <v>123</v>
      </c>
      <c r="E120" t="s">
        <v>102</v>
      </c>
      <c r="F120" t="s">
        <v>344</v>
      </c>
      <c r="G120" s="77">
        <v>306274.74</v>
      </c>
      <c r="H120" s="77">
        <v>-6.1101999999999999</v>
      </c>
      <c r="I120" s="77">
        <v>-18.71399916348</v>
      </c>
      <c r="J120" s="78">
        <v>2.8E-3</v>
      </c>
      <c r="K120" s="78">
        <v>0</v>
      </c>
    </row>
    <row r="121" spans="2:11">
      <c r="B121" t="s">
        <v>3016</v>
      </c>
      <c r="C121" t="s">
        <v>3017</v>
      </c>
      <c r="D121" t="s">
        <v>123</v>
      </c>
      <c r="E121" t="s">
        <v>102</v>
      </c>
      <c r="F121" t="s">
        <v>278</v>
      </c>
      <c r="G121" s="77">
        <v>465856.08</v>
      </c>
      <c r="H121" s="77">
        <v>-6.6382000000000003</v>
      </c>
      <c r="I121" s="77">
        <v>-30.924458302560001</v>
      </c>
      <c r="J121" s="78">
        <v>4.7000000000000002E-3</v>
      </c>
      <c r="K121" s="78">
        <v>0</v>
      </c>
    </row>
    <row r="122" spans="2:11">
      <c r="B122" t="s">
        <v>3016</v>
      </c>
      <c r="C122" t="s">
        <v>3018</v>
      </c>
      <c r="D122" t="s">
        <v>123</v>
      </c>
      <c r="E122" t="s">
        <v>102</v>
      </c>
      <c r="F122" t="s">
        <v>278</v>
      </c>
      <c r="G122" s="77">
        <v>689278.29</v>
      </c>
      <c r="H122" s="77">
        <v>-6.5167999999999999</v>
      </c>
      <c r="I122" s="77">
        <v>-44.918887602719998</v>
      </c>
      <c r="J122" s="78">
        <v>6.7999999999999996E-3</v>
      </c>
      <c r="K122" s="78">
        <v>-1E-4</v>
      </c>
    </row>
    <row r="123" spans="2:11">
      <c r="B123" t="s">
        <v>3016</v>
      </c>
      <c r="C123" t="s">
        <v>3019</v>
      </c>
      <c r="D123" t="s">
        <v>123</v>
      </c>
      <c r="E123" t="s">
        <v>102</v>
      </c>
      <c r="F123" t="s">
        <v>278</v>
      </c>
      <c r="G123" s="77">
        <v>402103.11</v>
      </c>
      <c r="H123" s="77">
        <v>-6.5103999999999997</v>
      </c>
      <c r="I123" s="77">
        <v>-26.17852087344</v>
      </c>
      <c r="J123" s="78">
        <v>3.8999999999999998E-3</v>
      </c>
      <c r="K123" s="78">
        <v>0</v>
      </c>
    </row>
    <row r="124" spans="2:11">
      <c r="B124" t="s">
        <v>3016</v>
      </c>
      <c r="C124" t="s">
        <v>3020</v>
      </c>
      <c r="D124" t="s">
        <v>123</v>
      </c>
      <c r="E124" t="s">
        <v>102</v>
      </c>
      <c r="F124" t="s">
        <v>284</v>
      </c>
      <c r="G124" s="77">
        <v>324878.09000000003</v>
      </c>
      <c r="H124" s="77">
        <v>0.749</v>
      </c>
      <c r="I124" s="77">
        <v>2.4333368941</v>
      </c>
      <c r="J124" s="78">
        <v>-4.0000000000000002E-4</v>
      </c>
      <c r="K124" s="78">
        <v>0</v>
      </c>
    </row>
    <row r="125" spans="2:11">
      <c r="B125" t="s">
        <v>3021</v>
      </c>
      <c r="C125" t="s">
        <v>3022</v>
      </c>
      <c r="D125" t="s">
        <v>123</v>
      </c>
      <c r="E125" t="s">
        <v>102</v>
      </c>
      <c r="F125" t="s">
        <v>278</v>
      </c>
      <c r="G125" s="77">
        <v>154260.07</v>
      </c>
      <c r="H125" s="77">
        <v>-7.3414000000000001</v>
      </c>
      <c r="I125" s="77">
        <v>-11.32484877898</v>
      </c>
      <c r="J125" s="78">
        <v>1.6999999999999999E-3</v>
      </c>
      <c r="K125" s="78">
        <v>0</v>
      </c>
    </row>
    <row r="126" spans="2:11">
      <c r="B126" t="s">
        <v>3021</v>
      </c>
      <c r="C126" t="s">
        <v>3023</v>
      </c>
      <c r="D126" t="s">
        <v>123</v>
      </c>
      <c r="E126" t="s">
        <v>102</v>
      </c>
      <c r="F126" t="s">
        <v>278</v>
      </c>
      <c r="G126" s="77">
        <v>398969.21</v>
      </c>
      <c r="H126" s="77">
        <v>-7.3414000000000001</v>
      </c>
      <c r="I126" s="77">
        <v>-29.28992558294</v>
      </c>
      <c r="J126" s="78">
        <v>4.4000000000000003E-3</v>
      </c>
      <c r="K126" s="78">
        <v>0</v>
      </c>
    </row>
    <row r="127" spans="2:11">
      <c r="B127" t="s">
        <v>3021</v>
      </c>
      <c r="C127" t="s">
        <v>3024</v>
      </c>
      <c r="D127" t="s">
        <v>123</v>
      </c>
      <c r="E127" t="s">
        <v>102</v>
      </c>
      <c r="F127" t="s">
        <v>278</v>
      </c>
      <c r="G127" s="77">
        <v>855321.46</v>
      </c>
      <c r="H127" s="77">
        <v>-7.2927999999999997</v>
      </c>
      <c r="I127" s="77">
        <v>-62.37688343488</v>
      </c>
      <c r="J127" s="78">
        <v>9.4000000000000004E-3</v>
      </c>
      <c r="K127" s="78">
        <v>-1E-4</v>
      </c>
    </row>
    <row r="128" spans="2:11">
      <c r="B128" t="s">
        <v>3021</v>
      </c>
      <c r="C128" t="s">
        <v>3025</v>
      </c>
      <c r="D128" t="s">
        <v>123</v>
      </c>
      <c r="E128" t="s">
        <v>102</v>
      </c>
      <c r="F128" t="s">
        <v>278</v>
      </c>
      <c r="G128" s="77">
        <v>455964.81</v>
      </c>
      <c r="H128" s="77">
        <v>-7.3414000000000001</v>
      </c>
      <c r="I128" s="77">
        <v>-33.474200561339998</v>
      </c>
      <c r="J128" s="78">
        <v>5.0000000000000001E-3</v>
      </c>
      <c r="K128" s="78">
        <v>-1E-4</v>
      </c>
    </row>
    <row r="129" spans="2:11">
      <c r="B129" t="s">
        <v>3021</v>
      </c>
      <c r="C129" t="s">
        <v>3026</v>
      </c>
      <c r="D129" t="s">
        <v>123</v>
      </c>
      <c r="E129" t="s">
        <v>102</v>
      </c>
      <c r="F129" t="s">
        <v>278</v>
      </c>
      <c r="G129" s="77">
        <v>546522.59</v>
      </c>
      <c r="H129" s="77">
        <v>-7.2927999999999997</v>
      </c>
      <c r="I129" s="77">
        <v>-39.856799443520003</v>
      </c>
      <c r="J129" s="78">
        <v>6.0000000000000001E-3</v>
      </c>
      <c r="K129" s="78">
        <v>-1E-4</v>
      </c>
    </row>
    <row r="130" spans="2:11">
      <c r="B130" t="s">
        <v>3027</v>
      </c>
      <c r="C130" t="s">
        <v>3028</v>
      </c>
      <c r="D130" t="s">
        <v>123</v>
      </c>
      <c r="E130" t="s">
        <v>102</v>
      </c>
      <c r="F130" t="s">
        <v>636</v>
      </c>
      <c r="G130" s="77">
        <v>114542.22</v>
      </c>
      <c r="H130" s="77">
        <v>-7.4905999999999997</v>
      </c>
      <c r="I130" s="77">
        <v>-8.5798995313200006</v>
      </c>
      <c r="J130" s="78">
        <v>1.2999999999999999E-3</v>
      </c>
      <c r="K130" s="78">
        <v>0</v>
      </c>
    </row>
    <row r="131" spans="2:11">
      <c r="B131" t="s">
        <v>3027</v>
      </c>
      <c r="C131" t="s">
        <v>3029</v>
      </c>
      <c r="D131" t="s">
        <v>123</v>
      </c>
      <c r="E131" t="s">
        <v>102</v>
      </c>
      <c r="F131" t="s">
        <v>636</v>
      </c>
      <c r="G131" s="77">
        <v>572883.28</v>
      </c>
      <c r="H131" s="77">
        <v>-7.4583000000000004</v>
      </c>
      <c r="I131" s="77">
        <v>-42.72735367224</v>
      </c>
      <c r="J131" s="78">
        <v>6.4000000000000003E-3</v>
      </c>
      <c r="K131" s="78">
        <v>-1E-4</v>
      </c>
    </row>
    <row r="132" spans="2:11">
      <c r="B132" t="s">
        <v>3027</v>
      </c>
      <c r="C132" t="s">
        <v>3030</v>
      </c>
      <c r="D132" t="s">
        <v>123</v>
      </c>
      <c r="E132" t="s">
        <v>102</v>
      </c>
      <c r="F132" t="s">
        <v>636</v>
      </c>
      <c r="G132" s="77">
        <v>795142.02</v>
      </c>
      <c r="H132" s="77">
        <v>-8.3901000000000003</v>
      </c>
      <c r="I132" s="77">
        <v>-66.713210620020007</v>
      </c>
      <c r="J132" s="78">
        <v>0.01</v>
      </c>
      <c r="K132" s="78">
        <v>-1E-4</v>
      </c>
    </row>
    <row r="133" spans="2:11">
      <c r="B133" t="s">
        <v>3027</v>
      </c>
      <c r="C133" t="s">
        <v>3031</v>
      </c>
      <c r="D133" t="s">
        <v>123</v>
      </c>
      <c r="E133" t="s">
        <v>102</v>
      </c>
      <c r="F133" t="s">
        <v>636</v>
      </c>
      <c r="G133" s="77">
        <v>258709.78</v>
      </c>
      <c r="H133" s="77">
        <v>-7.4905999999999997</v>
      </c>
      <c r="I133" s="77">
        <v>-19.378914780679999</v>
      </c>
      <c r="J133" s="78">
        <v>2.8999999999999998E-3</v>
      </c>
      <c r="K133" s="78">
        <v>0</v>
      </c>
    </row>
    <row r="134" spans="2:11">
      <c r="B134" t="s">
        <v>3027</v>
      </c>
      <c r="C134" t="s">
        <v>3032</v>
      </c>
      <c r="D134" t="s">
        <v>123</v>
      </c>
      <c r="E134" t="s">
        <v>102</v>
      </c>
      <c r="F134" t="s">
        <v>636</v>
      </c>
      <c r="G134" s="77">
        <v>241535.06</v>
      </c>
      <c r="H134" s="77">
        <v>-7.4583000000000004</v>
      </c>
      <c r="I134" s="77">
        <v>-18.014409379979998</v>
      </c>
      <c r="J134" s="78">
        <v>2.7000000000000001E-3</v>
      </c>
      <c r="K134" s="78">
        <v>0</v>
      </c>
    </row>
    <row r="135" spans="2:11">
      <c r="B135" t="s">
        <v>3027</v>
      </c>
      <c r="C135" t="s">
        <v>3033</v>
      </c>
      <c r="D135" t="s">
        <v>123</v>
      </c>
      <c r="E135" t="s">
        <v>102</v>
      </c>
      <c r="F135" t="s">
        <v>636</v>
      </c>
      <c r="G135" s="77">
        <v>487706.06</v>
      </c>
      <c r="H135" s="77">
        <v>-8.3375000000000004</v>
      </c>
      <c r="I135" s="77">
        <v>-40.6624927525</v>
      </c>
      <c r="J135" s="78">
        <v>6.1000000000000004E-3</v>
      </c>
      <c r="K135" s="78">
        <v>-1E-4</v>
      </c>
    </row>
    <row r="136" spans="2:11">
      <c r="B136" t="s">
        <v>3034</v>
      </c>
      <c r="C136" t="s">
        <v>3035</v>
      </c>
      <c r="D136" t="s">
        <v>123</v>
      </c>
      <c r="E136" t="s">
        <v>102</v>
      </c>
      <c r="F136" t="s">
        <v>278</v>
      </c>
      <c r="G136" s="77">
        <v>1092731.3799999999</v>
      </c>
      <c r="H136" s="77">
        <v>-6.3716999999999997</v>
      </c>
      <c r="I136" s="77">
        <v>-69.625565339459996</v>
      </c>
      <c r="J136" s="78">
        <v>1.0500000000000001E-2</v>
      </c>
      <c r="K136" s="78">
        <v>-1E-4</v>
      </c>
    </row>
    <row r="137" spans="2:11">
      <c r="B137" t="s">
        <v>3034</v>
      </c>
      <c r="C137" t="s">
        <v>3036</v>
      </c>
      <c r="D137" t="s">
        <v>123</v>
      </c>
      <c r="E137" t="s">
        <v>102</v>
      </c>
      <c r="F137" t="s">
        <v>278</v>
      </c>
      <c r="G137" s="77">
        <v>552331.81000000006</v>
      </c>
      <c r="H137" s="77">
        <v>-6.3303000000000003</v>
      </c>
      <c r="I137" s="77">
        <v>-34.964260568429999</v>
      </c>
      <c r="J137" s="78">
        <v>5.3E-3</v>
      </c>
      <c r="K137" s="78">
        <v>-1E-4</v>
      </c>
    </row>
    <row r="138" spans="2:11">
      <c r="B138" t="s">
        <v>3034</v>
      </c>
      <c r="C138" t="s">
        <v>3037</v>
      </c>
      <c r="D138" t="s">
        <v>123</v>
      </c>
      <c r="E138" t="s">
        <v>102</v>
      </c>
      <c r="F138" t="s">
        <v>278</v>
      </c>
      <c r="G138" s="77">
        <v>540484.99</v>
      </c>
      <c r="H138" s="77">
        <v>-6.3971999999999998</v>
      </c>
      <c r="I138" s="77">
        <v>-34.575905780280003</v>
      </c>
      <c r="J138" s="78">
        <v>5.1999999999999998E-3</v>
      </c>
      <c r="K138" s="78">
        <v>-1E-4</v>
      </c>
    </row>
    <row r="139" spans="2:11">
      <c r="B139" t="s">
        <v>3038</v>
      </c>
      <c r="C139" t="s">
        <v>3039</v>
      </c>
      <c r="D139" t="s">
        <v>123</v>
      </c>
      <c r="E139" t="s">
        <v>102</v>
      </c>
      <c r="F139" t="s">
        <v>273</v>
      </c>
      <c r="G139" s="77">
        <v>539460.79</v>
      </c>
      <c r="H139" s="77">
        <v>-2.6989000000000001</v>
      </c>
      <c r="I139" s="77">
        <v>-14.559507261309999</v>
      </c>
      <c r="J139" s="78">
        <v>2.2000000000000001E-3</v>
      </c>
      <c r="K139" s="78">
        <v>0</v>
      </c>
    </row>
    <row r="140" spans="2:11">
      <c r="B140" t="s">
        <v>3038</v>
      </c>
      <c r="C140" t="s">
        <v>3040</v>
      </c>
      <c r="D140" t="s">
        <v>123</v>
      </c>
      <c r="E140" t="s">
        <v>102</v>
      </c>
      <c r="F140" t="s">
        <v>273</v>
      </c>
      <c r="G140" s="77">
        <v>300130.92</v>
      </c>
      <c r="H140" s="77">
        <v>-2.5516000000000001</v>
      </c>
      <c r="I140" s="77">
        <v>-7.6581405547200001</v>
      </c>
      <c r="J140" s="78">
        <v>1.1999999999999999E-3</v>
      </c>
      <c r="K140" s="78">
        <v>0</v>
      </c>
    </row>
    <row r="141" spans="2:11">
      <c r="B141" t="s">
        <v>3038</v>
      </c>
      <c r="C141" t="s">
        <v>3041</v>
      </c>
      <c r="D141" t="s">
        <v>123</v>
      </c>
      <c r="E141" t="s">
        <v>102</v>
      </c>
      <c r="F141" t="s">
        <v>273</v>
      </c>
      <c r="G141" s="77">
        <v>90385.08</v>
      </c>
      <c r="H141" s="77">
        <v>-2.5516000000000001</v>
      </c>
      <c r="I141" s="77">
        <v>-2.3062657012800001</v>
      </c>
      <c r="J141" s="78">
        <v>2.9999999999999997E-4</v>
      </c>
      <c r="K141" s="78">
        <v>0</v>
      </c>
    </row>
    <row r="142" spans="2:11">
      <c r="B142" t="s">
        <v>3042</v>
      </c>
      <c r="C142" t="s">
        <v>3043</v>
      </c>
      <c r="D142" t="s">
        <v>123</v>
      </c>
      <c r="E142" t="s">
        <v>102</v>
      </c>
      <c r="F142" t="s">
        <v>284</v>
      </c>
      <c r="G142" s="77">
        <v>449252.54</v>
      </c>
      <c r="H142" s="77">
        <v>1.8823000000000001</v>
      </c>
      <c r="I142" s="77">
        <v>8.4562805604199998</v>
      </c>
      <c r="J142" s="78">
        <v>-1.2999999999999999E-3</v>
      </c>
      <c r="K142" s="78">
        <v>0</v>
      </c>
    </row>
    <row r="143" spans="2:11">
      <c r="B143" t="s">
        <v>3042</v>
      </c>
      <c r="C143" t="s">
        <v>3044</v>
      </c>
      <c r="D143" t="s">
        <v>123</v>
      </c>
      <c r="E143" t="s">
        <v>102</v>
      </c>
      <c r="F143" t="s">
        <v>284</v>
      </c>
      <c r="G143" s="77">
        <v>280994.92</v>
      </c>
      <c r="H143" s="77">
        <v>1.8170999999999999</v>
      </c>
      <c r="I143" s="77">
        <v>5.1059586913199997</v>
      </c>
      <c r="J143" s="78">
        <v>-8.0000000000000004E-4</v>
      </c>
      <c r="K143" s="78">
        <v>0</v>
      </c>
    </row>
    <row r="144" spans="2:11">
      <c r="B144" t="s">
        <v>3042</v>
      </c>
      <c r="C144" t="s">
        <v>3045</v>
      </c>
      <c r="D144" t="s">
        <v>123</v>
      </c>
      <c r="E144" t="s">
        <v>102</v>
      </c>
      <c r="F144" t="s">
        <v>284</v>
      </c>
      <c r="G144" s="77">
        <v>403261.09</v>
      </c>
      <c r="H144" s="77">
        <v>1.9393</v>
      </c>
      <c r="I144" s="77">
        <v>7.8204423183699996</v>
      </c>
      <c r="J144" s="78">
        <v>-1.1999999999999999E-3</v>
      </c>
      <c r="K144" s="78">
        <v>0</v>
      </c>
    </row>
    <row r="145" spans="2:11">
      <c r="B145" t="s">
        <v>3046</v>
      </c>
      <c r="C145" t="s">
        <v>3047</v>
      </c>
      <c r="D145" t="s">
        <v>123</v>
      </c>
      <c r="E145" t="s">
        <v>102</v>
      </c>
      <c r="F145" t="s">
        <v>284</v>
      </c>
      <c r="G145" s="77">
        <v>721271.59</v>
      </c>
      <c r="H145" s="77">
        <v>1.931</v>
      </c>
      <c r="I145" s="77">
        <v>13.9277544029</v>
      </c>
      <c r="J145" s="78">
        <v>-2.0999999999999999E-3</v>
      </c>
      <c r="K145" s="78">
        <v>0</v>
      </c>
    </row>
    <row r="146" spans="2:11">
      <c r="B146" t="s">
        <v>3046</v>
      </c>
      <c r="C146" t="s">
        <v>3048</v>
      </c>
      <c r="D146" t="s">
        <v>123</v>
      </c>
      <c r="E146" t="s">
        <v>102</v>
      </c>
      <c r="F146" t="s">
        <v>284</v>
      </c>
      <c r="G146" s="77">
        <v>932937.07</v>
      </c>
      <c r="H146" s="77">
        <v>1.9581</v>
      </c>
      <c r="I146" s="77">
        <v>18.267840767669998</v>
      </c>
      <c r="J146" s="78">
        <v>-2.8E-3</v>
      </c>
      <c r="K146" s="78">
        <v>0</v>
      </c>
    </row>
    <row r="147" spans="2:11">
      <c r="B147" t="s">
        <v>3049</v>
      </c>
      <c r="C147" t="s">
        <v>3050</v>
      </c>
      <c r="D147" t="s">
        <v>123</v>
      </c>
      <c r="E147" t="s">
        <v>102</v>
      </c>
      <c r="F147" t="s">
        <v>284</v>
      </c>
      <c r="G147" s="77">
        <v>110918.12</v>
      </c>
      <c r="H147" s="77">
        <v>0.65349999999999997</v>
      </c>
      <c r="I147" s="77">
        <v>0.7248499142</v>
      </c>
      <c r="J147" s="78">
        <v>-1E-4</v>
      </c>
      <c r="K147" s="78">
        <v>0</v>
      </c>
    </row>
    <row r="148" spans="2:11">
      <c r="B148" t="s">
        <v>3049</v>
      </c>
      <c r="C148" t="s">
        <v>3051</v>
      </c>
      <c r="D148" t="s">
        <v>123</v>
      </c>
      <c r="E148" t="s">
        <v>102</v>
      </c>
      <c r="F148" t="s">
        <v>284</v>
      </c>
      <c r="G148" s="77">
        <v>1013029.19</v>
      </c>
      <c r="H148" s="77">
        <v>0.53369999999999995</v>
      </c>
      <c r="I148" s="77">
        <v>5.4065367870300003</v>
      </c>
      <c r="J148" s="78">
        <v>-8.0000000000000004E-4</v>
      </c>
      <c r="K148" s="78">
        <v>0</v>
      </c>
    </row>
    <row r="149" spans="2:11">
      <c r="B149" t="s">
        <v>3049</v>
      </c>
      <c r="C149" t="s">
        <v>3052</v>
      </c>
      <c r="D149" t="s">
        <v>123</v>
      </c>
      <c r="E149" t="s">
        <v>102</v>
      </c>
      <c r="F149" t="s">
        <v>284</v>
      </c>
      <c r="G149" s="77">
        <v>343532.98</v>
      </c>
      <c r="H149" s="77">
        <v>0.4471</v>
      </c>
      <c r="I149" s="77">
        <v>1.5359359535799999</v>
      </c>
      <c r="J149" s="78">
        <v>-2.0000000000000001E-4</v>
      </c>
      <c r="K149" s="78">
        <v>0</v>
      </c>
    </row>
    <row r="150" spans="2:11">
      <c r="B150" t="s">
        <v>3049</v>
      </c>
      <c r="C150" t="s">
        <v>3053</v>
      </c>
      <c r="D150" t="s">
        <v>123</v>
      </c>
      <c r="E150" t="s">
        <v>102</v>
      </c>
      <c r="F150" t="s">
        <v>284</v>
      </c>
      <c r="G150" s="77">
        <v>737671.17</v>
      </c>
      <c r="H150" s="77">
        <v>0.65349999999999997</v>
      </c>
      <c r="I150" s="77">
        <v>4.8206810959500004</v>
      </c>
      <c r="J150" s="78">
        <v>-6.9999999999999999E-4</v>
      </c>
      <c r="K150" s="78">
        <v>0</v>
      </c>
    </row>
    <row r="151" spans="2:11">
      <c r="B151" t="s">
        <v>3049</v>
      </c>
      <c r="C151" t="s">
        <v>3054</v>
      </c>
      <c r="D151" t="s">
        <v>123</v>
      </c>
      <c r="E151" t="s">
        <v>102</v>
      </c>
      <c r="F151" t="s">
        <v>284</v>
      </c>
      <c r="G151" s="77">
        <v>429777.83</v>
      </c>
      <c r="H151" s="77">
        <v>0.53090000000000004</v>
      </c>
      <c r="I151" s="77">
        <v>2.2816904994699998</v>
      </c>
      <c r="J151" s="78">
        <v>-2.9999999999999997E-4</v>
      </c>
      <c r="K151" s="78">
        <v>0</v>
      </c>
    </row>
    <row r="152" spans="2:11">
      <c r="B152" t="s">
        <v>3049</v>
      </c>
      <c r="C152" t="s">
        <v>3055</v>
      </c>
      <c r="D152" t="s">
        <v>123</v>
      </c>
      <c r="E152" t="s">
        <v>102</v>
      </c>
      <c r="F152" t="s">
        <v>284</v>
      </c>
      <c r="G152" s="77">
        <v>370864.03</v>
      </c>
      <c r="H152" s="77">
        <v>0.81740000000000002</v>
      </c>
      <c r="I152" s="77">
        <v>3.0314425812199999</v>
      </c>
      <c r="J152" s="78">
        <v>-5.0000000000000001E-4</v>
      </c>
      <c r="K152" s="78">
        <v>0</v>
      </c>
    </row>
    <row r="153" spans="2:11">
      <c r="B153" t="s">
        <v>3049</v>
      </c>
      <c r="C153" t="s">
        <v>3056</v>
      </c>
      <c r="D153" t="s">
        <v>123</v>
      </c>
      <c r="E153" t="s">
        <v>102</v>
      </c>
      <c r="F153" t="s">
        <v>284</v>
      </c>
      <c r="G153" s="77">
        <v>776908.12</v>
      </c>
      <c r="H153" s="77">
        <v>0.53349999999999997</v>
      </c>
      <c r="I153" s="77">
        <v>4.1448048202000001</v>
      </c>
      <c r="J153" s="78">
        <v>-5.9999999999999995E-4</v>
      </c>
      <c r="K153" s="78">
        <v>0</v>
      </c>
    </row>
    <row r="154" spans="2:11">
      <c r="B154" t="s">
        <v>3057</v>
      </c>
      <c r="C154" t="s">
        <v>3058</v>
      </c>
      <c r="D154" t="s">
        <v>123</v>
      </c>
      <c r="E154" t="s">
        <v>102</v>
      </c>
      <c r="F154" t="s">
        <v>284</v>
      </c>
      <c r="G154" s="77">
        <v>557417.9</v>
      </c>
      <c r="H154" s="77">
        <v>1.3129999999999999</v>
      </c>
      <c r="I154" s="77">
        <v>7.3188970270000002</v>
      </c>
      <c r="J154" s="78">
        <v>-1.1000000000000001E-3</v>
      </c>
      <c r="K154" s="78">
        <v>0</v>
      </c>
    </row>
    <row r="155" spans="2:11">
      <c r="B155" t="s">
        <v>3057</v>
      </c>
      <c r="C155" t="s">
        <v>3059</v>
      </c>
      <c r="D155" t="s">
        <v>123</v>
      </c>
      <c r="E155" t="s">
        <v>102</v>
      </c>
      <c r="F155" t="s">
        <v>284</v>
      </c>
      <c r="G155" s="77">
        <v>369042.22</v>
      </c>
      <c r="H155" s="77">
        <v>0.86539999999999995</v>
      </c>
      <c r="I155" s="77">
        <v>3.19369137188</v>
      </c>
      <c r="J155" s="78">
        <v>-5.0000000000000001E-4</v>
      </c>
      <c r="K155" s="78">
        <v>0</v>
      </c>
    </row>
    <row r="156" spans="2:11">
      <c r="B156" t="s">
        <v>3057</v>
      </c>
      <c r="C156" t="s">
        <v>3060</v>
      </c>
      <c r="D156" t="s">
        <v>123</v>
      </c>
      <c r="E156" t="s">
        <v>102</v>
      </c>
      <c r="F156" t="s">
        <v>284</v>
      </c>
      <c r="G156" s="77">
        <v>617859.87</v>
      </c>
      <c r="H156" s="77">
        <v>1.3129999999999999</v>
      </c>
      <c r="I156" s="77">
        <v>8.1125000930999995</v>
      </c>
      <c r="J156" s="78">
        <v>-1.1999999999999999E-3</v>
      </c>
      <c r="K156" s="78">
        <v>0</v>
      </c>
    </row>
    <row r="157" spans="2:11">
      <c r="B157" t="s">
        <v>3061</v>
      </c>
      <c r="C157" t="s">
        <v>3062</v>
      </c>
      <c r="D157" t="s">
        <v>123</v>
      </c>
      <c r="E157" t="s">
        <v>102</v>
      </c>
      <c r="F157" t="s">
        <v>344</v>
      </c>
      <c r="G157" s="77">
        <v>1562824.56</v>
      </c>
      <c r="H157" s="77">
        <v>-6.5095999999999998</v>
      </c>
      <c r="I157" s="77">
        <v>-101.73362755776</v>
      </c>
      <c r="J157" s="78">
        <v>1.5299999999999999E-2</v>
      </c>
      <c r="K157" s="78">
        <v>-2.0000000000000001E-4</v>
      </c>
    </row>
    <row r="158" spans="2:11">
      <c r="B158" t="s">
        <v>3061</v>
      </c>
      <c r="C158" t="s">
        <v>3063</v>
      </c>
      <c r="D158" t="s">
        <v>123</v>
      </c>
      <c r="E158" t="s">
        <v>102</v>
      </c>
      <c r="F158" t="s">
        <v>344</v>
      </c>
      <c r="G158" s="77">
        <v>404441.48</v>
      </c>
      <c r="H158" s="77">
        <v>-6.7031999999999998</v>
      </c>
      <c r="I158" s="77">
        <v>-27.110521287360001</v>
      </c>
      <c r="J158" s="78">
        <v>4.1000000000000003E-3</v>
      </c>
      <c r="K158" s="78">
        <v>0</v>
      </c>
    </row>
    <row r="159" spans="2:11">
      <c r="B159" t="s">
        <v>3061</v>
      </c>
      <c r="C159" t="s">
        <v>3064</v>
      </c>
      <c r="D159" t="s">
        <v>123</v>
      </c>
      <c r="E159" t="s">
        <v>102</v>
      </c>
      <c r="F159" t="s">
        <v>344</v>
      </c>
      <c r="G159" s="77">
        <v>147898.09</v>
      </c>
      <c r="H159" s="77">
        <v>-6.7031999999999998</v>
      </c>
      <c r="I159" s="77">
        <v>-9.9139047688800002</v>
      </c>
      <c r="J159" s="78">
        <v>1.5E-3</v>
      </c>
      <c r="K159" s="78">
        <v>0</v>
      </c>
    </row>
    <row r="160" spans="2:11">
      <c r="B160" t="s">
        <v>3061</v>
      </c>
      <c r="C160" t="s">
        <v>3065</v>
      </c>
      <c r="D160" t="s">
        <v>123</v>
      </c>
      <c r="E160" t="s">
        <v>102</v>
      </c>
      <c r="F160" t="s">
        <v>278</v>
      </c>
      <c r="G160" s="77">
        <v>609591.09</v>
      </c>
      <c r="H160" s="77">
        <v>-6.5983999999999998</v>
      </c>
      <c r="I160" s="77">
        <v>-40.223258482559999</v>
      </c>
      <c r="J160" s="78">
        <v>6.1000000000000004E-3</v>
      </c>
      <c r="K160" s="78">
        <v>-1E-4</v>
      </c>
    </row>
    <row r="161" spans="2:11">
      <c r="B161" t="s">
        <v>3066</v>
      </c>
      <c r="C161" t="s">
        <v>3067</v>
      </c>
      <c r="D161" t="s">
        <v>123</v>
      </c>
      <c r="E161" t="s">
        <v>102</v>
      </c>
      <c r="F161" t="s">
        <v>284</v>
      </c>
      <c r="G161" s="77">
        <v>563636.56000000006</v>
      </c>
      <c r="H161" s="77">
        <v>2.4887000000000001</v>
      </c>
      <c r="I161" s="77">
        <v>14.02722306872</v>
      </c>
      <c r="J161" s="78">
        <v>-2.0999999999999999E-3</v>
      </c>
      <c r="K161" s="78">
        <v>0</v>
      </c>
    </row>
    <row r="162" spans="2:11">
      <c r="B162" t="s">
        <v>3066</v>
      </c>
      <c r="C162" t="s">
        <v>3068</v>
      </c>
      <c r="D162" t="s">
        <v>123</v>
      </c>
      <c r="E162" t="s">
        <v>102</v>
      </c>
      <c r="F162" t="s">
        <v>284</v>
      </c>
      <c r="G162" s="77">
        <v>322155.65000000002</v>
      </c>
      <c r="H162" s="77">
        <v>9.9000000000000005E-2</v>
      </c>
      <c r="I162" s="77">
        <v>0.31893409350000002</v>
      </c>
      <c r="J162" s="78">
        <v>0</v>
      </c>
      <c r="K162" s="78">
        <v>0</v>
      </c>
    </row>
    <row r="163" spans="2:11">
      <c r="B163" t="s">
        <v>3069</v>
      </c>
      <c r="C163" t="s">
        <v>3070</v>
      </c>
      <c r="D163" t="s">
        <v>123</v>
      </c>
      <c r="E163" t="s">
        <v>102</v>
      </c>
      <c r="F163" t="s">
        <v>344</v>
      </c>
      <c r="G163" s="77">
        <v>934328.38</v>
      </c>
      <c r="H163" s="77">
        <v>-5.5683999999999996</v>
      </c>
      <c r="I163" s="77">
        <v>-52.02714151192</v>
      </c>
      <c r="J163" s="78">
        <v>7.7999999999999996E-3</v>
      </c>
      <c r="K163" s="78">
        <v>-1E-4</v>
      </c>
    </row>
    <row r="164" spans="2:11">
      <c r="B164" t="s">
        <v>3069</v>
      </c>
      <c r="C164" t="s">
        <v>3071</v>
      </c>
      <c r="D164" t="s">
        <v>123</v>
      </c>
      <c r="E164" t="s">
        <v>102</v>
      </c>
      <c r="F164" t="s">
        <v>344</v>
      </c>
      <c r="G164" s="77">
        <v>468362.65</v>
      </c>
      <c r="H164" s="77">
        <v>-5.2981999999999996</v>
      </c>
      <c r="I164" s="77">
        <v>-24.814789922300001</v>
      </c>
      <c r="J164" s="78">
        <v>3.7000000000000002E-3</v>
      </c>
      <c r="K164" s="78">
        <v>0</v>
      </c>
    </row>
    <row r="165" spans="2:11">
      <c r="B165" t="s">
        <v>3069</v>
      </c>
      <c r="C165" t="s">
        <v>3072</v>
      </c>
      <c r="D165" t="s">
        <v>123</v>
      </c>
      <c r="E165" t="s">
        <v>102</v>
      </c>
      <c r="F165" t="s">
        <v>344</v>
      </c>
      <c r="G165" s="77">
        <v>702543.97</v>
      </c>
      <c r="H165" s="77">
        <v>-5.2981999999999996</v>
      </c>
      <c r="I165" s="77">
        <v>-37.222184618539998</v>
      </c>
      <c r="J165" s="78">
        <v>5.5999999999999999E-3</v>
      </c>
      <c r="K165" s="78">
        <v>-1E-4</v>
      </c>
    </row>
    <row r="166" spans="2:11">
      <c r="B166" t="s">
        <v>3069</v>
      </c>
      <c r="C166" t="s">
        <v>3073</v>
      </c>
      <c r="D166" t="s">
        <v>123</v>
      </c>
      <c r="E166" t="s">
        <v>102</v>
      </c>
      <c r="F166" t="s">
        <v>344</v>
      </c>
      <c r="G166" s="77">
        <v>396313.67</v>
      </c>
      <c r="H166" s="77">
        <v>-5.4005000000000001</v>
      </c>
      <c r="I166" s="77">
        <v>-21.402919748350001</v>
      </c>
      <c r="J166" s="78">
        <v>3.2000000000000002E-3</v>
      </c>
      <c r="K166" s="78">
        <v>0</v>
      </c>
    </row>
    <row r="167" spans="2:11">
      <c r="B167" t="s">
        <v>3069</v>
      </c>
      <c r="C167" t="s">
        <v>3074</v>
      </c>
      <c r="D167" t="s">
        <v>123</v>
      </c>
      <c r="E167" t="s">
        <v>102</v>
      </c>
      <c r="F167" t="s">
        <v>278</v>
      </c>
      <c r="G167" s="77">
        <v>435072.18</v>
      </c>
      <c r="H167" s="77">
        <v>-6.6757999999999997</v>
      </c>
      <c r="I167" s="77">
        <v>-29.044548592440002</v>
      </c>
      <c r="J167" s="78">
        <v>4.4000000000000003E-3</v>
      </c>
      <c r="K167" s="78">
        <v>0</v>
      </c>
    </row>
    <row r="168" spans="2:11">
      <c r="B168" t="s">
        <v>3075</v>
      </c>
      <c r="C168" t="s">
        <v>3076</v>
      </c>
      <c r="D168" t="s">
        <v>123</v>
      </c>
      <c r="E168" t="s">
        <v>102</v>
      </c>
      <c r="F168" t="s">
        <v>278</v>
      </c>
      <c r="G168" s="77">
        <v>531557.17000000004</v>
      </c>
      <c r="H168" s="77">
        <v>-3.5589</v>
      </c>
      <c r="I168" s="77">
        <v>-18.917588123129999</v>
      </c>
      <c r="J168" s="78">
        <v>2.8E-3</v>
      </c>
      <c r="K168" s="78">
        <v>0</v>
      </c>
    </row>
    <row r="169" spans="2:11">
      <c r="B169" t="s">
        <v>3075</v>
      </c>
      <c r="C169" t="s">
        <v>3077</v>
      </c>
      <c r="D169" t="s">
        <v>123</v>
      </c>
      <c r="E169" t="s">
        <v>102</v>
      </c>
      <c r="F169" t="s">
        <v>278</v>
      </c>
      <c r="G169" s="77">
        <v>543924.01</v>
      </c>
      <c r="H169" s="77">
        <v>-3.4533</v>
      </c>
      <c r="I169" s="77">
        <v>-18.783327837329999</v>
      </c>
      <c r="J169" s="78">
        <v>2.8E-3</v>
      </c>
      <c r="K169" s="78">
        <v>0</v>
      </c>
    </row>
    <row r="170" spans="2:11">
      <c r="B170" t="s">
        <v>3075</v>
      </c>
      <c r="C170" t="s">
        <v>3078</v>
      </c>
      <c r="D170" t="s">
        <v>123</v>
      </c>
      <c r="E170" t="s">
        <v>102</v>
      </c>
      <c r="F170" t="s">
        <v>278</v>
      </c>
      <c r="G170" s="77">
        <v>236247.63</v>
      </c>
      <c r="H170" s="77">
        <v>-3.5589</v>
      </c>
      <c r="I170" s="77">
        <v>-8.4078169040699997</v>
      </c>
      <c r="J170" s="78">
        <v>1.2999999999999999E-3</v>
      </c>
      <c r="K170" s="78">
        <v>0</v>
      </c>
    </row>
    <row r="171" spans="2:11">
      <c r="B171" t="s">
        <v>3075</v>
      </c>
      <c r="C171" t="s">
        <v>3079</v>
      </c>
      <c r="D171" t="s">
        <v>123</v>
      </c>
      <c r="E171" t="s">
        <v>102</v>
      </c>
      <c r="F171" t="s">
        <v>278</v>
      </c>
      <c r="G171" s="77">
        <v>425692.06</v>
      </c>
      <c r="H171" s="77">
        <v>-3.4502999999999999</v>
      </c>
      <c r="I171" s="77">
        <v>-14.687653146180001</v>
      </c>
      <c r="J171" s="78">
        <v>2.2000000000000001E-3</v>
      </c>
      <c r="K171" s="78">
        <v>0</v>
      </c>
    </row>
    <row r="172" spans="2:11">
      <c r="B172" t="s">
        <v>3080</v>
      </c>
      <c r="C172" t="s">
        <v>3081</v>
      </c>
      <c r="D172" t="s">
        <v>123</v>
      </c>
      <c r="E172" t="s">
        <v>102</v>
      </c>
      <c r="F172" t="s">
        <v>284</v>
      </c>
      <c r="G172" s="77">
        <v>163907.15</v>
      </c>
      <c r="H172" s="77">
        <v>-0.83299999999999996</v>
      </c>
      <c r="I172" s="77">
        <v>-1.3653465595000001</v>
      </c>
      <c r="J172" s="78">
        <v>2.0000000000000001E-4</v>
      </c>
      <c r="K172" s="78">
        <v>0</v>
      </c>
    </row>
    <row r="173" spans="2:11">
      <c r="B173" t="s">
        <v>3080</v>
      </c>
      <c r="C173" t="s">
        <v>3082</v>
      </c>
      <c r="D173" t="s">
        <v>123</v>
      </c>
      <c r="E173" t="s">
        <v>102</v>
      </c>
      <c r="F173" t="s">
        <v>284</v>
      </c>
      <c r="G173" s="77">
        <v>498255.21</v>
      </c>
      <c r="H173" s="77">
        <v>1.9547000000000001</v>
      </c>
      <c r="I173" s="77">
        <v>9.7393945898700007</v>
      </c>
      <c r="J173" s="78">
        <v>-1.5E-3</v>
      </c>
      <c r="K173" s="78">
        <v>0</v>
      </c>
    </row>
    <row r="174" spans="2:11">
      <c r="B174" t="s">
        <v>3080</v>
      </c>
      <c r="C174" t="s">
        <v>3083</v>
      </c>
      <c r="D174" t="s">
        <v>123</v>
      </c>
      <c r="E174" t="s">
        <v>102</v>
      </c>
      <c r="F174" t="s">
        <v>284</v>
      </c>
      <c r="G174" s="77">
        <v>206079.57</v>
      </c>
      <c r="H174" s="77">
        <v>-0.74709999999999999</v>
      </c>
      <c r="I174" s="77">
        <v>-1.53962046747</v>
      </c>
      <c r="J174" s="78">
        <v>2.0000000000000001E-4</v>
      </c>
      <c r="K174" s="78">
        <v>0</v>
      </c>
    </row>
    <row r="175" spans="2:11">
      <c r="B175" t="s">
        <v>3080</v>
      </c>
      <c r="C175" t="s">
        <v>3084</v>
      </c>
      <c r="D175" t="s">
        <v>123</v>
      </c>
      <c r="E175" t="s">
        <v>102</v>
      </c>
      <c r="F175" t="s">
        <v>284</v>
      </c>
      <c r="G175" s="77">
        <v>605599.79</v>
      </c>
      <c r="H175" s="77">
        <v>-0.83309999999999995</v>
      </c>
      <c r="I175" s="77">
        <v>-5.0452518504899997</v>
      </c>
      <c r="J175" s="78">
        <v>8.0000000000000004E-4</v>
      </c>
      <c r="K175" s="78">
        <v>0</v>
      </c>
    </row>
    <row r="176" spans="2:11">
      <c r="B176" t="s">
        <v>3080</v>
      </c>
      <c r="C176" t="s">
        <v>3085</v>
      </c>
      <c r="D176" t="s">
        <v>123</v>
      </c>
      <c r="E176" t="s">
        <v>102</v>
      </c>
      <c r="F176" t="s">
        <v>284</v>
      </c>
      <c r="G176" s="77">
        <v>242722.05</v>
      </c>
      <c r="H176" s="77">
        <v>-0.63280000000000003</v>
      </c>
      <c r="I176" s="77">
        <v>-1.5359451324</v>
      </c>
      <c r="J176" s="78">
        <v>2.0000000000000001E-4</v>
      </c>
      <c r="K176" s="78">
        <v>0</v>
      </c>
    </row>
    <row r="177" spans="2:11">
      <c r="B177" t="s">
        <v>3080</v>
      </c>
      <c r="C177" t="s">
        <v>3086</v>
      </c>
      <c r="D177" t="s">
        <v>123</v>
      </c>
      <c r="E177" t="s">
        <v>102</v>
      </c>
      <c r="F177" t="s">
        <v>284</v>
      </c>
      <c r="G177" s="77">
        <v>140672.47</v>
      </c>
      <c r="H177" s="77">
        <v>1.9547000000000001</v>
      </c>
      <c r="I177" s="77">
        <v>2.7497247710899999</v>
      </c>
      <c r="J177" s="78">
        <v>-4.0000000000000002E-4</v>
      </c>
      <c r="K177" s="78">
        <v>0</v>
      </c>
    </row>
    <row r="178" spans="2:11">
      <c r="B178" t="s">
        <v>3080</v>
      </c>
      <c r="C178" t="s">
        <v>3087</v>
      </c>
      <c r="D178" t="s">
        <v>123</v>
      </c>
      <c r="E178" t="s">
        <v>102</v>
      </c>
      <c r="F178" t="s">
        <v>284</v>
      </c>
      <c r="G178" s="77">
        <v>164184.49</v>
      </c>
      <c r="H178" s="77">
        <v>1.9550000000000001</v>
      </c>
      <c r="I178" s="77">
        <v>3.2098067795</v>
      </c>
      <c r="J178" s="78">
        <v>-5.0000000000000001E-4</v>
      </c>
      <c r="K178" s="78">
        <v>0</v>
      </c>
    </row>
    <row r="179" spans="2:11">
      <c r="B179" t="s">
        <v>3088</v>
      </c>
      <c r="C179" t="s">
        <v>3089</v>
      </c>
      <c r="D179" t="s">
        <v>123</v>
      </c>
      <c r="E179" t="s">
        <v>102</v>
      </c>
      <c r="F179" t="s">
        <v>344</v>
      </c>
      <c r="G179" s="77">
        <v>265644.23</v>
      </c>
      <c r="H179" s="77">
        <v>-4.6772</v>
      </c>
      <c r="I179" s="77">
        <v>-12.42471192556</v>
      </c>
      <c r="J179" s="78">
        <v>1.9E-3</v>
      </c>
      <c r="K179" s="78">
        <v>0</v>
      </c>
    </row>
    <row r="180" spans="2:11">
      <c r="B180" t="s">
        <v>3088</v>
      </c>
      <c r="C180" t="s">
        <v>3090</v>
      </c>
      <c r="D180" t="s">
        <v>123</v>
      </c>
      <c r="E180" t="s">
        <v>102</v>
      </c>
      <c r="F180" t="s">
        <v>344</v>
      </c>
      <c r="G180" s="77">
        <v>1422964.24</v>
      </c>
      <c r="H180" s="77">
        <v>-4.8365999999999998</v>
      </c>
      <c r="I180" s="77">
        <v>-68.823088431840006</v>
      </c>
      <c r="J180" s="78">
        <v>1.04E-2</v>
      </c>
      <c r="K180" s="78">
        <v>-1E-4</v>
      </c>
    </row>
    <row r="181" spans="2:11">
      <c r="B181" t="s">
        <v>3088</v>
      </c>
      <c r="C181" t="s">
        <v>3091</v>
      </c>
      <c r="D181" t="s">
        <v>123</v>
      </c>
      <c r="E181" t="s">
        <v>102</v>
      </c>
      <c r="F181" t="s">
        <v>281</v>
      </c>
      <c r="G181" s="77">
        <v>248900.31</v>
      </c>
      <c r="H181" s="77">
        <v>0.93369999999999997</v>
      </c>
      <c r="I181" s="77">
        <v>2.3239821944700001</v>
      </c>
      <c r="J181" s="78">
        <v>-4.0000000000000002E-4</v>
      </c>
      <c r="K181" s="78">
        <v>0</v>
      </c>
    </row>
    <row r="182" spans="2:11">
      <c r="B182" t="s">
        <v>3088</v>
      </c>
      <c r="C182" t="s">
        <v>3092</v>
      </c>
      <c r="D182" t="s">
        <v>123</v>
      </c>
      <c r="E182" t="s">
        <v>102</v>
      </c>
      <c r="F182" t="s">
        <v>344</v>
      </c>
      <c r="G182" s="77">
        <v>88751.61</v>
      </c>
      <c r="H182" s="77">
        <v>-4.5854999999999997</v>
      </c>
      <c r="I182" s="77">
        <v>-4.06970507655</v>
      </c>
      <c r="J182" s="78">
        <v>5.9999999999999995E-4</v>
      </c>
      <c r="K182" s="78">
        <v>0</v>
      </c>
    </row>
    <row r="183" spans="2:11">
      <c r="B183" t="s">
        <v>3088</v>
      </c>
      <c r="C183" t="s">
        <v>3093</v>
      </c>
      <c r="D183" t="s">
        <v>123</v>
      </c>
      <c r="E183" t="s">
        <v>102</v>
      </c>
      <c r="F183" t="s">
        <v>344</v>
      </c>
      <c r="G183" s="77">
        <v>310358.40000000002</v>
      </c>
      <c r="H183" s="77">
        <v>-4.6772</v>
      </c>
      <c r="I183" s="77">
        <v>-14.5160830848</v>
      </c>
      <c r="J183" s="78">
        <v>2.2000000000000001E-3</v>
      </c>
      <c r="K183" s="78">
        <v>0</v>
      </c>
    </row>
    <row r="184" spans="2:11">
      <c r="B184" t="s">
        <v>3088</v>
      </c>
      <c r="C184" t="s">
        <v>3094</v>
      </c>
      <c r="D184" t="s">
        <v>123</v>
      </c>
      <c r="E184" t="s">
        <v>102</v>
      </c>
      <c r="F184" t="s">
        <v>344</v>
      </c>
      <c r="G184" s="77">
        <v>564924.30000000005</v>
      </c>
      <c r="H184" s="77">
        <v>-4.5854999999999997</v>
      </c>
      <c r="I184" s="77">
        <v>-25.9046037765</v>
      </c>
      <c r="J184" s="78">
        <v>3.8999999999999998E-3</v>
      </c>
      <c r="K184" s="78">
        <v>0</v>
      </c>
    </row>
    <row r="185" spans="2:11">
      <c r="B185" t="s">
        <v>3095</v>
      </c>
      <c r="C185" t="s">
        <v>3096</v>
      </c>
      <c r="D185" t="s">
        <v>123</v>
      </c>
      <c r="E185" t="s">
        <v>102</v>
      </c>
      <c r="F185" t="s">
        <v>278</v>
      </c>
      <c r="G185" s="77">
        <v>1831986.72</v>
      </c>
      <c r="H185" s="77">
        <v>-3.4931000000000001</v>
      </c>
      <c r="I185" s="77">
        <v>-63.993128116320001</v>
      </c>
      <c r="J185" s="78">
        <v>9.5999999999999992E-3</v>
      </c>
      <c r="K185" s="78">
        <v>-1E-4</v>
      </c>
    </row>
    <row r="186" spans="2:11">
      <c r="B186" t="s">
        <v>3097</v>
      </c>
      <c r="C186" t="s">
        <v>3098</v>
      </c>
      <c r="D186" t="s">
        <v>123</v>
      </c>
      <c r="E186" t="s">
        <v>102</v>
      </c>
      <c r="F186" t="s">
        <v>344</v>
      </c>
      <c r="G186" s="77">
        <v>235489.98</v>
      </c>
      <c r="H186" s="77">
        <v>-4.7026000000000003</v>
      </c>
      <c r="I186" s="77">
        <v>-11.074151799479999</v>
      </c>
      <c r="J186" s="78">
        <v>1.6999999999999999E-3</v>
      </c>
      <c r="K186" s="78">
        <v>0</v>
      </c>
    </row>
    <row r="187" spans="2:11">
      <c r="B187" t="s">
        <v>3097</v>
      </c>
      <c r="C187" t="s">
        <v>3099</v>
      </c>
      <c r="D187" t="s">
        <v>123</v>
      </c>
      <c r="E187" t="s">
        <v>102</v>
      </c>
      <c r="F187" t="s">
        <v>344</v>
      </c>
      <c r="G187" s="77">
        <v>644873.31999999995</v>
      </c>
      <c r="H187" s="77">
        <v>-4.7026000000000003</v>
      </c>
      <c r="I187" s="77">
        <v>-30.32581274632</v>
      </c>
      <c r="J187" s="78">
        <v>4.5999999999999999E-3</v>
      </c>
      <c r="K187" s="78">
        <v>0</v>
      </c>
    </row>
    <row r="188" spans="2:11">
      <c r="B188" t="s">
        <v>3100</v>
      </c>
      <c r="C188" t="s">
        <v>3101</v>
      </c>
      <c r="D188" t="s">
        <v>123</v>
      </c>
      <c r="E188" t="s">
        <v>102</v>
      </c>
      <c r="F188" t="s">
        <v>281</v>
      </c>
      <c r="G188" s="77">
        <v>316116.63</v>
      </c>
      <c r="H188" s="77">
        <v>-4.7234999999999996</v>
      </c>
      <c r="I188" s="77">
        <v>-14.93176901805</v>
      </c>
      <c r="J188" s="78">
        <v>2.2000000000000001E-3</v>
      </c>
      <c r="K188" s="78">
        <v>0</v>
      </c>
    </row>
    <row r="189" spans="2:11">
      <c r="B189" t="s">
        <v>3100</v>
      </c>
      <c r="C189" t="s">
        <v>3102</v>
      </c>
      <c r="D189" t="s">
        <v>123</v>
      </c>
      <c r="E189" t="s">
        <v>102</v>
      </c>
      <c r="F189" t="s">
        <v>281</v>
      </c>
      <c r="G189" s="77">
        <v>432381.72</v>
      </c>
      <c r="H189" s="77">
        <v>-4.6679000000000004</v>
      </c>
      <c r="I189" s="77">
        <v>-20.183146307880001</v>
      </c>
      <c r="J189" s="78">
        <v>3.0000000000000001E-3</v>
      </c>
      <c r="K189" s="78">
        <v>0</v>
      </c>
    </row>
    <row r="190" spans="2:11">
      <c r="B190" t="s">
        <v>3100</v>
      </c>
      <c r="C190" t="s">
        <v>3103</v>
      </c>
      <c r="D190" t="s">
        <v>123</v>
      </c>
      <c r="E190" t="s">
        <v>102</v>
      </c>
      <c r="F190" t="s">
        <v>281</v>
      </c>
      <c r="G190" s="77">
        <v>840945.13</v>
      </c>
      <c r="H190" s="77">
        <v>-4.7234999999999996</v>
      </c>
      <c r="I190" s="77">
        <v>-39.722043215550002</v>
      </c>
      <c r="J190" s="78">
        <v>6.0000000000000001E-3</v>
      </c>
      <c r="K190" s="78">
        <v>-1E-4</v>
      </c>
    </row>
    <row r="191" spans="2:11">
      <c r="B191" t="s">
        <v>3100</v>
      </c>
      <c r="C191" t="s">
        <v>3104</v>
      </c>
      <c r="D191" t="s">
        <v>123</v>
      </c>
      <c r="E191" t="s">
        <v>102</v>
      </c>
      <c r="F191" t="s">
        <v>281</v>
      </c>
      <c r="G191" s="77">
        <v>525823.17000000004</v>
      </c>
      <c r="H191" s="77">
        <v>-4.6772</v>
      </c>
      <c r="I191" s="77">
        <v>-24.59380130724</v>
      </c>
      <c r="J191" s="78">
        <v>3.7000000000000002E-3</v>
      </c>
      <c r="K191" s="78">
        <v>0</v>
      </c>
    </row>
    <row r="192" spans="2:11">
      <c r="B192" t="s">
        <v>3100</v>
      </c>
      <c r="C192" t="s">
        <v>3105</v>
      </c>
      <c r="D192" t="s">
        <v>123</v>
      </c>
      <c r="E192" t="s">
        <v>102</v>
      </c>
      <c r="F192" t="s">
        <v>281</v>
      </c>
      <c r="G192" s="77">
        <v>439907.75</v>
      </c>
      <c r="H192" s="77">
        <v>-4.6679000000000004</v>
      </c>
      <c r="I192" s="77">
        <v>-20.53445386225</v>
      </c>
      <c r="J192" s="78">
        <v>3.0999999999999999E-3</v>
      </c>
      <c r="K192" s="78">
        <v>0</v>
      </c>
    </row>
    <row r="193" spans="2:11">
      <c r="B193" t="s">
        <v>3100</v>
      </c>
      <c r="C193" t="s">
        <v>3106</v>
      </c>
      <c r="D193" t="s">
        <v>123</v>
      </c>
      <c r="E193" t="s">
        <v>102</v>
      </c>
      <c r="F193" t="s">
        <v>281</v>
      </c>
      <c r="G193" s="77">
        <v>369489.84</v>
      </c>
      <c r="H193" s="77">
        <v>-4.6772</v>
      </c>
      <c r="I193" s="77">
        <v>-17.281778796480001</v>
      </c>
      <c r="J193" s="78">
        <v>2.5999999999999999E-3</v>
      </c>
      <c r="K193" s="78">
        <v>0</v>
      </c>
    </row>
    <row r="194" spans="2:11">
      <c r="B194" t="s">
        <v>3107</v>
      </c>
      <c r="C194" t="s">
        <v>3108</v>
      </c>
      <c r="D194" t="s">
        <v>123</v>
      </c>
      <c r="E194" t="s">
        <v>102</v>
      </c>
      <c r="F194" t="s">
        <v>273</v>
      </c>
      <c r="G194" s="77">
        <v>650595.32999999996</v>
      </c>
      <c r="H194" s="77">
        <v>-2.7016</v>
      </c>
      <c r="I194" s="77">
        <v>-17.57648343528</v>
      </c>
      <c r="J194" s="78">
        <v>2.5999999999999999E-3</v>
      </c>
      <c r="K194" s="78">
        <v>0</v>
      </c>
    </row>
    <row r="195" spans="2:11">
      <c r="B195" t="s">
        <v>3107</v>
      </c>
      <c r="C195" t="s">
        <v>3109</v>
      </c>
      <c r="D195" t="s">
        <v>123</v>
      </c>
      <c r="E195" t="s">
        <v>102</v>
      </c>
      <c r="F195" t="s">
        <v>273</v>
      </c>
      <c r="G195" s="77">
        <v>600950.6</v>
      </c>
      <c r="H195" s="77">
        <v>-2.7016</v>
      </c>
      <c r="I195" s="77">
        <v>-16.235281409599999</v>
      </c>
      <c r="J195" s="78">
        <v>2.3999999999999998E-3</v>
      </c>
      <c r="K195" s="78">
        <v>0</v>
      </c>
    </row>
    <row r="196" spans="2:11">
      <c r="B196" t="s">
        <v>3107</v>
      </c>
      <c r="C196" t="s">
        <v>3110</v>
      </c>
      <c r="D196" t="s">
        <v>123</v>
      </c>
      <c r="E196" t="s">
        <v>102</v>
      </c>
      <c r="F196" t="s">
        <v>273</v>
      </c>
      <c r="G196" s="77">
        <v>541119</v>
      </c>
      <c r="H196" s="77">
        <v>-2.6516000000000002</v>
      </c>
      <c r="I196" s="77">
        <v>-14.348311404</v>
      </c>
      <c r="J196" s="78">
        <v>2.2000000000000001E-3</v>
      </c>
      <c r="K196" s="78">
        <v>0</v>
      </c>
    </row>
    <row r="197" spans="2:11">
      <c r="B197" t="s">
        <v>3107</v>
      </c>
      <c r="C197" t="s">
        <v>3111</v>
      </c>
      <c r="D197" t="s">
        <v>123</v>
      </c>
      <c r="E197" t="s">
        <v>102</v>
      </c>
      <c r="F197" t="s">
        <v>273</v>
      </c>
      <c r="G197" s="77">
        <v>481297.72</v>
      </c>
      <c r="H197" s="77">
        <v>-2.5869</v>
      </c>
      <c r="I197" s="77">
        <v>-12.450690718680001</v>
      </c>
      <c r="J197" s="78">
        <v>1.9E-3</v>
      </c>
      <c r="K197" s="78">
        <v>0</v>
      </c>
    </row>
    <row r="198" spans="2:11">
      <c r="B198" t="s">
        <v>3107</v>
      </c>
      <c r="C198" t="s">
        <v>3112</v>
      </c>
      <c r="D198" t="s">
        <v>123</v>
      </c>
      <c r="E198" t="s">
        <v>102</v>
      </c>
      <c r="F198" t="s">
        <v>284</v>
      </c>
      <c r="G198" s="77">
        <v>485954.13</v>
      </c>
      <c r="H198" s="77">
        <v>1.3272999999999999</v>
      </c>
      <c r="I198" s="77">
        <v>6.4500691674899997</v>
      </c>
      <c r="J198" s="78">
        <v>-1E-3</v>
      </c>
      <c r="K198" s="78">
        <v>0</v>
      </c>
    </row>
    <row r="199" spans="2:11">
      <c r="B199" t="s">
        <v>3113</v>
      </c>
      <c r="C199" t="s">
        <v>3114</v>
      </c>
      <c r="D199" t="s">
        <v>123</v>
      </c>
      <c r="E199" t="s">
        <v>102</v>
      </c>
      <c r="F199" t="s">
        <v>281</v>
      </c>
      <c r="G199" s="77">
        <v>419649.52</v>
      </c>
      <c r="H199" s="77">
        <v>-5.1769999999999996</v>
      </c>
      <c r="I199" s="77">
        <v>-21.725255650400001</v>
      </c>
      <c r="J199" s="78">
        <v>3.3E-3</v>
      </c>
      <c r="K199" s="78">
        <v>0</v>
      </c>
    </row>
    <row r="200" spans="2:11">
      <c r="B200" t="s">
        <v>3113</v>
      </c>
      <c r="C200" t="s">
        <v>3115</v>
      </c>
      <c r="D200" t="s">
        <v>123</v>
      </c>
      <c r="E200" t="s">
        <v>102</v>
      </c>
      <c r="F200" t="s">
        <v>281</v>
      </c>
      <c r="G200" s="77">
        <v>581441.23</v>
      </c>
      <c r="H200" s="77">
        <v>-5.1769999999999996</v>
      </c>
      <c r="I200" s="77">
        <v>-30.101212477099999</v>
      </c>
      <c r="J200" s="78">
        <v>4.4999999999999997E-3</v>
      </c>
      <c r="K200" s="78">
        <v>0</v>
      </c>
    </row>
    <row r="201" spans="2:11">
      <c r="B201" t="s">
        <v>3113</v>
      </c>
      <c r="C201" t="s">
        <v>3116</v>
      </c>
      <c r="D201" t="s">
        <v>123</v>
      </c>
      <c r="E201" t="s">
        <v>102</v>
      </c>
      <c r="F201" t="s">
        <v>281</v>
      </c>
      <c r="G201" s="77">
        <v>720325.22</v>
      </c>
      <c r="H201" s="77">
        <v>-5.2736000000000001</v>
      </c>
      <c r="I201" s="77">
        <v>-37.987070801919998</v>
      </c>
      <c r="J201" s="78">
        <v>5.7000000000000002E-3</v>
      </c>
      <c r="K201" s="78">
        <v>-1E-4</v>
      </c>
    </row>
    <row r="202" spans="2:11">
      <c r="B202" t="s">
        <v>3113</v>
      </c>
      <c r="C202" t="s">
        <v>3117</v>
      </c>
      <c r="D202" t="s">
        <v>123</v>
      </c>
      <c r="E202" t="s">
        <v>102</v>
      </c>
      <c r="F202" t="s">
        <v>281</v>
      </c>
      <c r="G202" s="77">
        <v>87481.14</v>
      </c>
      <c r="H202" s="77">
        <v>-5.2610999999999999</v>
      </c>
      <c r="I202" s="77">
        <v>-4.6024702565400002</v>
      </c>
      <c r="J202" s="78">
        <v>6.9999999999999999E-4</v>
      </c>
      <c r="K202" s="78">
        <v>0</v>
      </c>
    </row>
    <row r="203" spans="2:11">
      <c r="B203" t="s">
        <v>3113</v>
      </c>
      <c r="C203" t="s">
        <v>3118</v>
      </c>
      <c r="D203" t="s">
        <v>123</v>
      </c>
      <c r="E203" t="s">
        <v>102</v>
      </c>
      <c r="F203" t="s">
        <v>281</v>
      </c>
      <c r="G203" s="77">
        <v>880359.99</v>
      </c>
      <c r="H203" s="77">
        <v>-4.5976999999999997</v>
      </c>
      <c r="I203" s="77">
        <v>-40.476311260229998</v>
      </c>
      <c r="J203" s="78">
        <v>6.1000000000000004E-3</v>
      </c>
      <c r="K203" s="78">
        <v>-1E-4</v>
      </c>
    </row>
    <row r="204" spans="2:11">
      <c r="B204" t="s">
        <v>3119</v>
      </c>
      <c r="C204" t="s">
        <v>3120</v>
      </c>
      <c r="D204" t="s">
        <v>123</v>
      </c>
      <c r="E204" t="s">
        <v>102</v>
      </c>
      <c r="F204" t="s">
        <v>273</v>
      </c>
      <c r="G204" s="77">
        <v>1589826.01</v>
      </c>
      <c r="H204" s="77">
        <v>-3.2608999999999999</v>
      </c>
      <c r="I204" s="77">
        <v>-51.842636360089998</v>
      </c>
      <c r="J204" s="78">
        <v>7.7999999999999996E-3</v>
      </c>
      <c r="K204" s="78">
        <v>-1E-4</v>
      </c>
    </row>
    <row r="205" spans="2:11">
      <c r="B205" t="s">
        <v>3119</v>
      </c>
      <c r="C205" t="s">
        <v>3121</v>
      </c>
      <c r="D205" t="s">
        <v>123</v>
      </c>
      <c r="E205" t="s">
        <v>102</v>
      </c>
      <c r="F205" t="s">
        <v>273</v>
      </c>
      <c r="G205" s="77">
        <v>387173.01</v>
      </c>
      <c r="H205" s="77">
        <v>-3.2103999999999999</v>
      </c>
      <c r="I205" s="77">
        <v>-12.42980231304</v>
      </c>
      <c r="J205" s="78">
        <v>1.9E-3</v>
      </c>
      <c r="K205" s="78">
        <v>0</v>
      </c>
    </row>
    <row r="206" spans="2:11">
      <c r="B206" t="s">
        <v>3119</v>
      </c>
      <c r="C206" t="s">
        <v>3122</v>
      </c>
      <c r="D206" t="s">
        <v>123</v>
      </c>
      <c r="E206" t="s">
        <v>102</v>
      </c>
      <c r="F206" t="s">
        <v>273</v>
      </c>
      <c r="G206" s="77">
        <v>269832.90000000002</v>
      </c>
      <c r="H206" s="77">
        <v>-3.3205</v>
      </c>
      <c r="I206" s="77">
        <v>-8.9598014445</v>
      </c>
      <c r="J206" s="78">
        <v>1.2999999999999999E-3</v>
      </c>
      <c r="K206" s="78">
        <v>0</v>
      </c>
    </row>
    <row r="207" spans="2:11">
      <c r="B207" t="s">
        <v>3119</v>
      </c>
      <c r="C207" t="s">
        <v>3123</v>
      </c>
      <c r="D207" t="s">
        <v>123</v>
      </c>
      <c r="E207" t="s">
        <v>102</v>
      </c>
      <c r="F207" t="s">
        <v>273</v>
      </c>
      <c r="G207" s="77">
        <v>81788.009999999995</v>
      </c>
      <c r="H207" s="77">
        <v>-3.3205</v>
      </c>
      <c r="I207" s="77">
        <v>-2.7157708720499998</v>
      </c>
      <c r="J207" s="78">
        <v>4.0000000000000002E-4</v>
      </c>
      <c r="K207" s="78">
        <v>0</v>
      </c>
    </row>
    <row r="208" spans="2:11">
      <c r="B208" t="s">
        <v>3119</v>
      </c>
      <c r="C208" t="s">
        <v>3124</v>
      </c>
      <c r="D208" t="s">
        <v>123</v>
      </c>
      <c r="E208" t="s">
        <v>102</v>
      </c>
      <c r="F208" t="s">
        <v>273</v>
      </c>
      <c r="G208" s="77">
        <v>629865.64</v>
      </c>
      <c r="H208" s="77">
        <v>-3.3205</v>
      </c>
      <c r="I208" s="77">
        <v>-20.9146885762</v>
      </c>
      <c r="J208" s="78">
        <v>3.2000000000000002E-3</v>
      </c>
      <c r="K208" s="78">
        <v>0</v>
      </c>
    </row>
    <row r="209" spans="2:11">
      <c r="B209" t="s">
        <v>3125</v>
      </c>
      <c r="C209" t="s">
        <v>3126</v>
      </c>
      <c r="D209" t="s">
        <v>123</v>
      </c>
      <c r="E209" t="s">
        <v>102</v>
      </c>
      <c r="F209" t="s">
        <v>284</v>
      </c>
      <c r="G209" s="77">
        <v>850370.93</v>
      </c>
      <c r="H209" s="77">
        <v>-0.51180000000000003</v>
      </c>
      <c r="I209" s="77">
        <v>-4.3521984197399997</v>
      </c>
      <c r="J209" s="78">
        <v>6.9999999999999999E-4</v>
      </c>
      <c r="K209" s="78">
        <v>0</v>
      </c>
    </row>
    <row r="210" spans="2:11">
      <c r="B210" t="s">
        <v>3125</v>
      </c>
      <c r="C210" t="s">
        <v>3127</v>
      </c>
      <c r="D210" t="s">
        <v>123</v>
      </c>
      <c r="E210" t="s">
        <v>102</v>
      </c>
      <c r="F210" t="s">
        <v>284</v>
      </c>
      <c r="G210" s="77">
        <v>364702.97</v>
      </c>
      <c r="H210" s="77">
        <v>-0.44059999999999999</v>
      </c>
      <c r="I210" s="77">
        <v>-1.6068812858199999</v>
      </c>
      <c r="J210" s="78">
        <v>2.0000000000000001E-4</v>
      </c>
      <c r="K210" s="78">
        <v>0</v>
      </c>
    </row>
    <row r="211" spans="2:11">
      <c r="B211" t="s">
        <v>3128</v>
      </c>
      <c r="C211" t="s">
        <v>3129</v>
      </c>
      <c r="D211" t="s">
        <v>123</v>
      </c>
      <c r="E211" t="s">
        <v>102</v>
      </c>
      <c r="F211" t="s">
        <v>284</v>
      </c>
      <c r="G211" s="77">
        <v>273877.64</v>
      </c>
      <c r="H211" s="77">
        <v>-0.54930000000000001</v>
      </c>
      <c r="I211" s="77">
        <v>-1.50440987652</v>
      </c>
      <c r="J211" s="78">
        <v>2.0000000000000001E-4</v>
      </c>
      <c r="K211" s="78">
        <v>0</v>
      </c>
    </row>
    <row r="212" spans="2:11">
      <c r="B212" t="s">
        <v>3128</v>
      </c>
      <c r="C212" t="s">
        <v>3130</v>
      </c>
      <c r="D212" t="s">
        <v>123</v>
      </c>
      <c r="E212" t="s">
        <v>102</v>
      </c>
      <c r="F212" t="s">
        <v>284</v>
      </c>
      <c r="G212" s="77">
        <v>206430.84</v>
      </c>
      <c r="H212" s="77">
        <v>-0.54930000000000001</v>
      </c>
      <c r="I212" s="77">
        <v>-1.13392460412</v>
      </c>
      <c r="J212" s="78">
        <v>2.0000000000000001E-4</v>
      </c>
      <c r="K212" s="78">
        <v>0</v>
      </c>
    </row>
    <row r="213" spans="2:11">
      <c r="B213" t="s">
        <v>3128</v>
      </c>
      <c r="C213" t="s">
        <v>3131</v>
      </c>
      <c r="D213" t="s">
        <v>123</v>
      </c>
      <c r="E213" t="s">
        <v>102</v>
      </c>
      <c r="F213" t="s">
        <v>284</v>
      </c>
      <c r="G213" s="77">
        <v>1032739.64</v>
      </c>
      <c r="H213" s="77">
        <v>-0.49230000000000002</v>
      </c>
      <c r="I213" s="77">
        <v>-5.0841772477199996</v>
      </c>
      <c r="J213" s="78">
        <v>8.0000000000000004E-4</v>
      </c>
      <c r="K213" s="78">
        <v>0</v>
      </c>
    </row>
    <row r="214" spans="2:11">
      <c r="B214" t="s">
        <v>3132</v>
      </c>
      <c r="C214" t="s">
        <v>3133</v>
      </c>
      <c r="D214" t="s">
        <v>123</v>
      </c>
      <c r="E214" t="s">
        <v>102</v>
      </c>
      <c r="F214" t="s">
        <v>344</v>
      </c>
      <c r="G214" s="77">
        <v>464684.62</v>
      </c>
      <c r="H214" s="77">
        <v>-6.0942999999999996</v>
      </c>
      <c r="I214" s="77">
        <v>-28.31927479666</v>
      </c>
      <c r="J214" s="78">
        <v>4.3E-3</v>
      </c>
      <c r="K214" s="78">
        <v>0</v>
      </c>
    </row>
    <row r="215" spans="2:11">
      <c r="B215" t="s">
        <v>3132</v>
      </c>
      <c r="C215" t="s">
        <v>3134</v>
      </c>
      <c r="D215" t="s">
        <v>123</v>
      </c>
      <c r="E215" t="s">
        <v>102</v>
      </c>
      <c r="F215" t="s">
        <v>344</v>
      </c>
      <c r="G215" s="77">
        <v>1276632.6000000001</v>
      </c>
      <c r="H215" s="77">
        <v>-6.1981999999999999</v>
      </c>
      <c r="I215" s="77">
        <v>-79.128241813200006</v>
      </c>
      <c r="J215" s="78">
        <v>1.1900000000000001E-2</v>
      </c>
      <c r="K215" s="78">
        <v>-1E-4</v>
      </c>
    </row>
    <row r="216" spans="2:11">
      <c r="B216" t="s">
        <v>3132</v>
      </c>
      <c r="C216" t="s">
        <v>3135</v>
      </c>
      <c r="D216" t="s">
        <v>123</v>
      </c>
      <c r="E216" t="s">
        <v>102</v>
      </c>
      <c r="F216" t="s">
        <v>344</v>
      </c>
      <c r="G216" s="77">
        <v>406225.39</v>
      </c>
      <c r="H216" s="77">
        <v>-6.1919000000000004</v>
      </c>
      <c r="I216" s="77">
        <v>-25.153069923410001</v>
      </c>
      <c r="J216" s="78">
        <v>3.8E-3</v>
      </c>
      <c r="K216" s="78">
        <v>0</v>
      </c>
    </row>
    <row r="217" spans="2:11">
      <c r="B217" t="s">
        <v>3132</v>
      </c>
      <c r="C217" t="s">
        <v>3136</v>
      </c>
      <c r="D217" t="s">
        <v>123</v>
      </c>
      <c r="E217" t="s">
        <v>102</v>
      </c>
      <c r="F217" t="s">
        <v>344</v>
      </c>
      <c r="G217" s="77">
        <v>1455066.72</v>
      </c>
      <c r="H217" s="77">
        <v>-5.8808999999999996</v>
      </c>
      <c r="I217" s="77">
        <v>-85.571018736479999</v>
      </c>
      <c r="J217" s="78">
        <v>1.29E-2</v>
      </c>
      <c r="K217" s="78">
        <v>-1E-4</v>
      </c>
    </row>
    <row r="218" spans="2:11">
      <c r="B218" t="s">
        <v>3132</v>
      </c>
      <c r="C218" t="s">
        <v>3137</v>
      </c>
      <c r="D218" t="s">
        <v>123</v>
      </c>
      <c r="E218" t="s">
        <v>102</v>
      </c>
      <c r="F218" t="s">
        <v>344</v>
      </c>
      <c r="G218" s="77">
        <v>611908.38</v>
      </c>
      <c r="H218" s="77">
        <v>-6.1951000000000001</v>
      </c>
      <c r="I218" s="77">
        <v>-37.908336049379997</v>
      </c>
      <c r="J218" s="78">
        <v>5.7000000000000002E-3</v>
      </c>
      <c r="K218" s="78">
        <v>-1E-4</v>
      </c>
    </row>
    <row r="219" spans="2:11">
      <c r="B219" t="s">
        <v>3138</v>
      </c>
      <c r="C219" t="s">
        <v>3139</v>
      </c>
      <c r="D219" t="s">
        <v>123</v>
      </c>
      <c r="E219" t="s">
        <v>102</v>
      </c>
      <c r="F219" t="s">
        <v>281</v>
      </c>
      <c r="G219" s="77">
        <v>467949.39</v>
      </c>
      <c r="H219" s="77">
        <v>-4.5265000000000004</v>
      </c>
      <c r="I219" s="77">
        <v>-21.181729138350001</v>
      </c>
      <c r="J219" s="78">
        <v>3.2000000000000002E-3</v>
      </c>
      <c r="K219" s="78">
        <v>0</v>
      </c>
    </row>
    <row r="220" spans="2:11">
      <c r="B220" t="s">
        <v>3138</v>
      </c>
      <c r="C220" t="s">
        <v>3140</v>
      </c>
      <c r="D220" t="s">
        <v>123</v>
      </c>
      <c r="E220" t="s">
        <v>102</v>
      </c>
      <c r="F220" t="s">
        <v>281</v>
      </c>
      <c r="G220" s="77">
        <v>725962.1</v>
      </c>
      <c r="H220" s="77">
        <v>-4.4343000000000004</v>
      </c>
      <c r="I220" s="77">
        <v>-32.1913374003</v>
      </c>
      <c r="J220" s="78">
        <v>4.7999999999999996E-3</v>
      </c>
      <c r="K220" s="78">
        <v>0</v>
      </c>
    </row>
    <row r="221" spans="2:11">
      <c r="B221" t="s">
        <v>3138</v>
      </c>
      <c r="C221" t="s">
        <v>3141</v>
      </c>
      <c r="D221" t="s">
        <v>123</v>
      </c>
      <c r="E221" t="s">
        <v>102</v>
      </c>
      <c r="F221" t="s">
        <v>281</v>
      </c>
      <c r="G221" s="77">
        <v>526055.63</v>
      </c>
      <c r="H221" s="77">
        <v>-4.6035000000000004</v>
      </c>
      <c r="I221" s="77">
        <v>-24.216970927049999</v>
      </c>
      <c r="J221" s="78">
        <v>3.5999999999999999E-3</v>
      </c>
      <c r="K221" s="78">
        <v>0</v>
      </c>
    </row>
    <row r="222" spans="2:11">
      <c r="B222" t="s">
        <v>3142</v>
      </c>
      <c r="C222" t="s">
        <v>3143</v>
      </c>
      <c r="D222" t="s">
        <v>123</v>
      </c>
      <c r="E222" t="s">
        <v>102</v>
      </c>
      <c r="F222" t="s">
        <v>344</v>
      </c>
      <c r="G222" s="77">
        <v>479782.43</v>
      </c>
      <c r="H222" s="77">
        <v>-2.8955000000000002</v>
      </c>
      <c r="I222" s="77">
        <v>-13.89210026065</v>
      </c>
      <c r="J222" s="78">
        <v>2.0999999999999999E-3</v>
      </c>
      <c r="K222" s="78">
        <v>0</v>
      </c>
    </row>
    <row r="223" spans="2:11">
      <c r="B223" t="s">
        <v>3142</v>
      </c>
      <c r="C223" t="s">
        <v>3144</v>
      </c>
      <c r="D223" t="s">
        <v>123</v>
      </c>
      <c r="E223" t="s">
        <v>102</v>
      </c>
      <c r="F223" t="s">
        <v>344</v>
      </c>
      <c r="G223" s="77">
        <v>963725.03</v>
      </c>
      <c r="H223" s="77">
        <v>-2.4514</v>
      </c>
      <c r="I223" s="77">
        <v>-23.624755385419999</v>
      </c>
      <c r="J223" s="78">
        <v>3.5999999999999999E-3</v>
      </c>
      <c r="K223" s="78">
        <v>0</v>
      </c>
    </row>
    <row r="224" spans="2:11">
      <c r="B224" t="s">
        <v>3142</v>
      </c>
      <c r="C224" t="s">
        <v>3145</v>
      </c>
      <c r="D224" t="s">
        <v>123</v>
      </c>
      <c r="E224" t="s">
        <v>102</v>
      </c>
      <c r="F224" t="s">
        <v>344</v>
      </c>
      <c r="G224" s="77">
        <v>480168.14</v>
      </c>
      <c r="H224" s="77">
        <v>-2.8129</v>
      </c>
      <c r="I224" s="77">
        <v>-13.50664961006</v>
      </c>
      <c r="J224" s="78">
        <v>2E-3</v>
      </c>
      <c r="K224" s="78">
        <v>0</v>
      </c>
    </row>
    <row r="225" spans="2:11">
      <c r="B225" t="s">
        <v>3142</v>
      </c>
      <c r="C225" t="s">
        <v>3146</v>
      </c>
      <c r="D225" t="s">
        <v>123</v>
      </c>
      <c r="E225" t="s">
        <v>102</v>
      </c>
      <c r="F225" t="s">
        <v>344</v>
      </c>
      <c r="G225" s="77">
        <v>589155.43999999994</v>
      </c>
      <c r="H225" s="77">
        <v>-4.742</v>
      </c>
      <c r="I225" s="77">
        <v>-27.937750964799999</v>
      </c>
      <c r="J225" s="78">
        <v>4.1999999999999997E-3</v>
      </c>
      <c r="K225" s="78">
        <v>0</v>
      </c>
    </row>
    <row r="226" spans="2:11">
      <c r="B226" t="s">
        <v>3142</v>
      </c>
      <c r="C226" t="s">
        <v>3147</v>
      </c>
      <c r="D226" t="s">
        <v>123</v>
      </c>
      <c r="E226" t="s">
        <v>102</v>
      </c>
      <c r="F226" t="s">
        <v>344</v>
      </c>
      <c r="G226" s="77">
        <v>180609.4</v>
      </c>
      <c r="H226" s="77">
        <v>-2.8955000000000002</v>
      </c>
      <c r="I226" s="77">
        <v>-5.2295451770000003</v>
      </c>
      <c r="J226" s="78">
        <v>8.0000000000000004E-4</v>
      </c>
      <c r="K226" s="78">
        <v>0</v>
      </c>
    </row>
    <row r="227" spans="2:11">
      <c r="B227" t="s">
        <v>3142</v>
      </c>
      <c r="C227" t="s">
        <v>3148</v>
      </c>
      <c r="D227" t="s">
        <v>123</v>
      </c>
      <c r="E227" t="s">
        <v>102</v>
      </c>
      <c r="F227" t="s">
        <v>344</v>
      </c>
      <c r="G227" s="77">
        <v>225586.74</v>
      </c>
      <c r="H227" s="77">
        <v>-2.9754</v>
      </c>
      <c r="I227" s="77">
        <v>-6.7121078619599999</v>
      </c>
      <c r="J227" s="78">
        <v>1E-3</v>
      </c>
      <c r="K227" s="78">
        <v>0</v>
      </c>
    </row>
    <row r="228" spans="2:11">
      <c r="B228" t="s">
        <v>3149</v>
      </c>
      <c r="C228" t="s">
        <v>3150</v>
      </c>
      <c r="D228" t="s">
        <v>123</v>
      </c>
      <c r="E228" t="s">
        <v>102</v>
      </c>
      <c r="F228" t="s">
        <v>344</v>
      </c>
      <c r="G228" s="77">
        <v>1462772.31</v>
      </c>
      <c r="H228" s="77">
        <v>-5.3178000000000001</v>
      </c>
      <c r="I228" s="77">
        <v>-77.787305901180005</v>
      </c>
      <c r="J228" s="78">
        <v>1.17E-2</v>
      </c>
      <c r="K228" s="78">
        <v>-1E-4</v>
      </c>
    </row>
    <row r="229" spans="2:11">
      <c r="B229" t="s">
        <v>3149</v>
      </c>
      <c r="C229" t="s">
        <v>3151</v>
      </c>
      <c r="D229" t="s">
        <v>123</v>
      </c>
      <c r="E229" t="s">
        <v>102</v>
      </c>
      <c r="F229" t="s">
        <v>344</v>
      </c>
      <c r="G229" s="77">
        <v>467673.88</v>
      </c>
      <c r="H229" s="77">
        <v>-5.4108999999999998</v>
      </c>
      <c r="I229" s="77">
        <v>-25.305365972920001</v>
      </c>
      <c r="J229" s="78">
        <v>3.8E-3</v>
      </c>
      <c r="K229" s="78">
        <v>0</v>
      </c>
    </row>
    <row r="230" spans="2:11">
      <c r="B230" t="s">
        <v>3149</v>
      </c>
      <c r="C230" t="s">
        <v>3152</v>
      </c>
      <c r="D230" t="s">
        <v>123</v>
      </c>
      <c r="E230" t="s">
        <v>102</v>
      </c>
      <c r="F230" t="s">
        <v>344</v>
      </c>
      <c r="G230" s="77">
        <v>616792.61</v>
      </c>
      <c r="H230" s="77">
        <v>-5.3490000000000002</v>
      </c>
      <c r="I230" s="77">
        <v>-32.992236708900002</v>
      </c>
      <c r="J230" s="78">
        <v>5.0000000000000001E-3</v>
      </c>
      <c r="K230" s="78">
        <v>-1E-4</v>
      </c>
    </row>
    <row r="231" spans="2:11">
      <c r="B231" t="s">
        <v>3153</v>
      </c>
      <c r="C231" t="s">
        <v>3154</v>
      </c>
      <c r="D231" t="s">
        <v>123</v>
      </c>
      <c r="E231" t="s">
        <v>102</v>
      </c>
      <c r="F231" t="s">
        <v>281</v>
      </c>
      <c r="G231" s="77">
        <v>413300.76</v>
      </c>
      <c r="H231" s="77">
        <v>-3.5487000000000002</v>
      </c>
      <c r="I231" s="77">
        <v>-14.66680407012</v>
      </c>
      <c r="J231" s="78">
        <v>2.2000000000000001E-3</v>
      </c>
      <c r="K231" s="78">
        <v>0</v>
      </c>
    </row>
    <row r="232" spans="2:11">
      <c r="B232" t="s">
        <v>3153</v>
      </c>
      <c r="C232" t="s">
        <v>3155</v>
      </c>
      <c r="D232" t="s">
        <v>123</v>
      </c>
      <c r="E232" t="s">
        <v>102</v>
      </c>
      <c r="F232" t="s">
        <v>281</v>
      </c>
      <c r="G232" s="77">
        <v>760924.67</v>
      </c>
      <c r="H232" s="77">
        <v>-3.4550999999999998</v>
      </c>
      <c r="I232" s="77">
        <v>-26.290708273170001</v>
      </c>
      <c r="J232" s="78">
        <v>4.0000000000000001E-3</v>
      </c>
      <c r="K232" s="78">
        <v>0</v>
      </c>
    </row>
    <row r="233" spans="2:11">
      <c r="B233" t="s">
        <v>3153</v>
      </c>
      <c r="C233" t="s">
        <v>3156</v>
      </c>
      <c r="D233" t="s">
        <v>123</v>
      </c>
      <c r="E233" t="s">
        <v>102</v>
      </c>
      <c r="F233" t="s">
        <v>281</v>
      </c>
      <c r="G233" s="77">
        <v>778934.44</v>
      </c>
      <c r="H233" s="77">
        <v>-3.4552</v>
      </c>
      <c r="I233" s="77">
        <v>-26.913742770879999</v>
      </c>
      <c r="J233" s="78">
        <v>4.1000000000000003E-3</v>
      </c>
      <c r="K233" s="78">
        <v>0</v>
      </c>
    </row>
    <row r="234" spans="2:11">
      <c r="B234" t="s">
        <v>3157</v>
      </c>
      <c r="C234" t="s">
        <v>3158</v>
      </c>
      <c r="D234" t="s">
        <v>123</v>
      </c>
      <c r="E234" t="s">
        <v>102</v>
      </c>
      <c r="F234" t="s">
        <v>287</v>
      </c>
      <c r="G234" s="77">
        <v>345692.96</v>
      </c>
      <c r="H234" s="77">
        <v>-6.9492000000000003</v>
      </c>
      <c r="I234" s="77">
        <v>-24.022895176319999</v>
      </c>
      <c r="J234" s="78">
        <v>3.5999999999999999E-3</v>
      </c>
      <c r="K234" s="78">
        <v>0</v>
      </c>
    </row>
    <row r="235" spans="2:11">
      <c r="B235" t="s">
        <v>3157</v>
      </c>
      <c r="C235" t="s">
        <v>3159</v>
      </c>
      <c r="D235" t="s">
        <v>123</v>
      </c>
      <c r="E235" t="s">
        <v>102</v>
      </c>
      <c r="F235" t="s">
        <v>287</v>
      </c>
      <c r="G235" s="77">
        <v>415079.51</v>
      </c>
      <c r="H235" s="77">
        <v>-6.8853</v>
      </c>
      <c r="I235" s="77">
        <v>-28.579469502030001</v>
      </c>
      <c r="J235" s="78">
        <v>4.3E-3</v>
      </c>
      <c r="K235" s="78">
        <v>0</v>
      </c>
    </row>
    <row r="236" spans="2:11">
      <c r="B236" t="s">
        <v>3157</v>
      </c>
      <c r="C236" t="s">
        <v>3160</v>
      </c>
      <c r="D236" t="s">
        <v>123</v>
      </c>
      <c r="E236" t="s">
        <v>102</v>
      </c>
      <c r="F236" t="s">
        <v>287</v>
      </c>
      <c r="G236" s="77">
        <v>347228.04</v>
      </c>
      <c r="H236" s="77">
        <v>-6.8853</v>
      </c>
      <c r="I236" s="77">
        <v>-23.907692238119999</v>
      </c>
      <c r="J236" s="78">
        <v>3.5999999999999999E-3</v>
      </c>
      <c r="K236" s="78">
        <v>0</v>
      </c>
    </row>
    <row r="237" spans="2:11">
      <c r="B237" t="s">
        <v>3157</v>
      </c>
      <c r="C237" t="s">
        <v>3161</v>
      </c>
      <c r="D237" t="s">
        <v>123</v>
      </c>
      <c r="E237" t="s">
        <v>102</v>
      </c>
      <c r="F237" t="s">
        <v>287</v>
      </c>
      <c r="G237" s="77">
        <v>459706.13</v>
      </c>
      <c r="H237" s="77">
        <v>-6.9715999999999996</v>
      </c>
      <c r="I237" s="77">
        <v>-32.048872559080003</v>
      </c>
      <c r="J237" s="78">
        <v>4.7999999999999996E-3</v>
      </c>
      <c r="K237" s="78">
        <v>0</v>
      </c>
    </row>
    <row r="238" spans="2:11">
      <c r="B238" t="s">
        <v>3157</v>
      </c>
      <c r="C238" t="s">
        <v>3162</v>
      </c>
      <c r="D238" t="s">
        <v>123</v>
      </c>
      <c r="E238" t="s">
        <v>102</v>
      </c>
      <c r="F238" t="s">
        <v>287</v>
      </c>
      <c r="G238" s="77">
        <v>1123935.22</v>
      </c>
      <c r="H238" s="77">
        <v>-6.9490999999999996</v>
      </c>
      <c r="I238" s="77">
        <v>-78.103382373019997</v>
      </c>
      <c r="J238" s="78">
        <v>1.18E-2</v>
      </c>
      <c r="K238" s="78">
        <v>-1E-4</v>
      </c>
    </row>
    <row r="239" spans="2:11">
      <c r="B239" t="s">
        <v>3163</v>
      </c>
      <c r="C239" t="s">
        <v>3164</v>
      </c>
      <c r="D239" t="s">
        <v>123</v>
      </c>
      <c r="E239" t="s">
        <v>102</v>
      </c>
      <c r="F239" t="s">
        <v>281</v>
      </c>
      <c r="G239" s="77">
        <v>212844.72</v>
      </c>
      <c r="H239" s="77">
        <v>-3.6520000000000001</v>
      </c>
      <c r="I239" s="77">
        <v>-7.7730891743999999</v>
      </c>
      <c r="J239" s="78">
        <v>1.1999999999999999E-3</v>
      </c>
      <c r="K239" s="78">
        <v>0</v>
      </c>
    </row>
    <row r="240" spans="2:11">
      <c r="B240" t="s">
        <v>3163</v>
      </c>
      <c r="C240" t="s">
        <v>3165</v>
      </c>
      <c r="D240" t="s">
        <v>123</v>
      </c>
      <c r="E240" t="s">
        <v>102</v>
      </c>
      <c r="F240" t="s">
        <v>281</v>
      </c>
      <c r="G240" s="77">
        <v>235923.91</v>
      </c>
      <c r="H240" s="77">
        <v>-3.6520999999999999</v>
      </c>
      <c r="I240" s="77">
        <v>-8.6161771171100003</v>
      </c>
      <c r="J240" s="78">
        <v>1.2999999999999999E-3</v>
      </c>
      <c r="K240" s="78">
        <v>0</v>
      </c>
    </row>
    <row r="241" spans="2:11">
      <c r="B241" t="s">
        <v>3163</v>
      </c>
      <c r="C241" t="s">
        <v>3166</v>
      </c>
      <c r="D241" t="s">
        <v>123</v>
      </c>
      <c r="E241" t="s">
        <v>102</v>
      </c>
      <c r="F241" t="s">
        <v>281</v>
      </c>
      <c r="G241" s="77">
        <v>177565.45</v>
      </c>
      <c r="H241" s="77">
        <v>-3.6854</v>
      </c>
      <c r="I241" s="77">
        <v>-6.5439970942999999</v>
      </c>
      <c r="J241" s="78">
        <v>1E-3</v>
      </c>
      <c r="K241" s="78">
        <v>0</v>
      </c>
    </row>
    <row r="242" spans="2:11">
      <c r="B242" t="s">
        <v>3163</v>
      </c>
      <c r="C242" t="s">
        <v>3167</v>
      </c>
      <c r="D242" t="s">
        <v>123</v>
      </c>
      <c r="E242" t="s">
        <v>102</v>
      </c>
      <c r="F242" t="s">
        <v>281</v>
      </c>
      <c r="G242" s="77">
        <v>177622.49</v>
      </c>
      <c r="H242" s="77">
        <v>-3.6520999999999999</v>
      </c>
      <c r="I242" s="77">
        <v>-6.4869509572900004</v>
      </c>
      <c r="J242" s="78">
        <v>1E-3</v>
      </c>
      <c r="K242" s="78">
        <v>0</v>
      </c>
    </row>
    <row r="243" spans="2:11">
      <c r="B243" t="s">
        <v>3163</v>
      </c>
      <c r="C243" t="s">
        <v>3168</v>
      </c>
      <c r="D243" t="s">
        <v>123</v>
      </c>
      <c r="E243" t="s">
        <v>102</v>
      </c>
      <c r="F243" t="s">
        <v>281</v>
      </c>
      <c r="G243" s="77">
        <v>533007.49</v>
      </c>
      <c r="H243" s="77">
        <v>-3.6248</v>
      </c>
      <c r="I243" s="77">
        <v>-19.320455497520001</v>
      </c>
      <c r="J243" s="78">
        <v>2.8999999999999998E-3</v>
      </c>
      <c r="K243" s="78">
        <v>0</v>
      </c>
    </row>
    <row r="244" spans="2:11">
      <c r="B244" t="s">
        <v>3163</v>
      </c>
      <c r="C244" t="s">
        <v>3169</v>
      </c>
      <c r="D244" t="s">
        <v>123</v>
      </c>
      <c r="E244" t="s">
        <v>102</v>
      </c>
      <c r="F244" t="s">
        <v>281</v>
      </c>
      <c r="G244" s="77">
        <v>484376.44</v>
      </c>
      <c r="H244" s="77">
        <v>-3.6884000000000001</v>
      </c>
      <c r="I244" s="77">
        <v>-17.86574061296</v>
      </c>
      <c r="J244" s="78">
        <v>2.7000000000000001E-3</v>
      </c>
      <c r="K244" s="78">
        <v>0</v>
      </c>
    </row>
    <row r="245" spans="2:11">
      <c r="B245" t="s">
        <v>3163</v>
      </c>
      <c r="C245" t="s">
        <v>3170</v>
      </c>
      <c r="D245" t="s">
        <v>123</v>
      </c>
      <c r="E245" t="s">
        <v>102</v>
      </c>
      <c r="F245" t="s">
        <v>281</v>
      </c>
      <c r="G245" s="77">
        <v>683904.44</v>
      </c>
      <c r="H245" s="77">
        <v>-3.6854</v>
      </c>
      <c r="I245" s="77">
        <v>-25.204614231760001</v>
      </c>
      <c r="J245" s="78">
        <v>3.8E-3</v>
      </c>
      <c r="K245" s="78">
        <v>0</v>
      </c>
    </row>
    <row r="246" spans="2:11">
      <c r="B246" t="s">
        <v>3171</v>
      </c>
      <c r="C246" t="s">
        <v>3172</v>
      </c>
      <c r="D246" t="s">
        <v>123</v>
      </c>
      <c r="E246" t="s">
        <v>102</v>
      </c>
      <c r="F246" t="s">
        <v>281</v>
      </c>
      <c r="G246" s="77">
        <v>433854.5</v>
      </c>
      <c r="H246" s="77">
        <v>-1.696</v>
      </c>
      <c r="I246" s="77">
        <v>-7.3581723200000004</v>
      </c>
      <c r="J246" s="78">
        <v>1.1000000000000001E-3</v>
      </c>
      <c r="K246" s="78">
        <v>0</v>
      </c>
    </row>
    <row r="247" spans="2:11">
      <c r="B247" t="s">
        <v>3171</v>
      </c>
      <c r="C247" t="s">
        <v>3173</v>
      </c>
      <c r="D247" t="s">
        <v>123</v>
      </c>
      <c r="E247" t="s">
        <v>102</v>
      </c>
      <c r="F247" t="s">
        <v>284</v>
      </c>
      <c r="G247" s="77">
        <v>390931.98</v>
      </c>
      <c r="H247" s="77">
        <v>1.246</v>
      </c>
      <c r="I247" s="77">
        <v>4.8710124708000002</v>
      </c>
      <c r="J247" s="78">
        <v>-6.9999999999999999E-4</v>
      </c>
      <c r="K247" s="78">
        <v>0</v>
      </c>
    </row>
    <row r="248" spans="2:11">
      <c r="B248" t="s">
        <v>3171</v>
      </c>
      <c r="C248" t="s">
        <v>3174</v>
      </c>
      <c r="D248" t="s">
        <v>123</v>
      </c>
      <c r="E248" t="s">
        <v>102</v>
      </c>
      <c r="F248" t="s">
        <v>281</v>
      </c>
      <c r="G248" s="77">
        <v>120245.22</v>
      </c>
      <c r="H248" s="77">
        <v>-1.6785000000000001</v>
      </c>
      <c r="I248" s="77">
        <v>-2.0183160177000001</v>
      </c>
      <c r="J248" s="78">
        <v>2.9999999999999997E-4</v>
      </c>
      <c r="K248" s="78">
        <v>0</v>
      </c>
    </row>
    <row r="249" spans="2:11">
      <c r="B249" t="s">
        <v>3171</v>
      </c>
      <c r="C249" t="s">
        <v>3175</v>
      </c>
      <c r="D249" t="s">
        <v>123</v>
      </c>
      <c r="E249" t="s">
        <v>102</v>
      </c>
      <c r="F249" t="s">
        <v>281</v>
      </c>
      <c r="G249" s="77">
        <v>601122.80000000005</v>
      </c>
      <c r="H249" s="77">
        <v>-1.696</v>
      </c>
      <c r="I249" s="77">
        <v>-10.195042687999999</v>
      </c>
      <c r="J249" s="78">
        <v>1.5E-3</v>
      </c>
      <c r="K249" s="78">
        <v>0</v>
      </c>
    </row>
    <row r="250" spans="2:11">
      <c r="B250" t="s">
        <v>3171</v>
      </c>
      <c r="C250" t="s">
        <v>3176</v>
      </c>
      <c r="D250" t="s">
        <v>123</v>
      </c>
      <c r="E250" t="s">
        <v>102</v>
      </c>
      <c r="F250" t="s">
        <v>281</v>
      </c>
      <c r="G250" s="77">
        <v>180977.58</v>
      </c>
      <c r="H250" s="77">
        <v>-1.7252000000000001</v>
      </c>
      <c r="I250" s="77">
        <v>-3.1222252101599999</v>
      </c>
      <c r="J250" s="78">
        <v>5.0000000000000001E-4</v>
      </c>
      <c r="K250" s="78">
        <v>0</v>
      </c>
    </row>
    <row r="251" spans="2:11">
      <c r="B251" t="s">
        <v>3171</v>
      </c>
      <c r="C251" t="s">
        <v>3177</v>
      </c>
      <c r="D251" t="s">
        <v>123</v>
      </c>
      <c r="E251" t="s">
        <v>102</v>
      </c>
      <c r="F251" t="s">
        <v>281</v>
      </c>
      <c r="G251" s="77">
        <v>316529.27</v>
      </c>
      <c r="H251" s="77">
        <v>-1.7835000000000001</v>
      </c>
      <c r="I251" s="77">
        <v>-5.64529953045</v>
      </c>
      <c r="J251" s="78">
        <v>8.9999999999999998E-4</v>
      </c>
      <c r="K251" s="78">
        <v>0</v>
      </c>
    </row>
    <row r="252" spans="2:11">
      <c r="B252" t="s">
        <v>3171</v>
      </c>
      <c r="C252" t="s">
        <v>3178</v>
      </c>
      <c r="D252" t="s">
        <v>123</v>
      </c>
      <c r="E252" t="s">
        <v>102</v>
      </c>
      <c r="F252" t="s">
        <v>284</v>
      </c>
      <c r="G252" s="77">
        <v>46605.62</v>
      </c>
      <c r="H252" s="77">
        <v>1.246</v>
      </c>
      <c r="I252" s="77">
        <v>0.58070602520000003</v>
      </c>
      <c r="J252" s="78">
        <v>-1E-4</v>
      </c>
      <c r="K252" s="78">
        <v>0</v>
      </c>
    </row>
    <row r="253" spans="2:11">
      <c r="B253" t="s">
        <v>3171</v>
      </c>
      <c r="C253" t="s">
        <v>3179</v>
      </c>
      <c r="D253" t="s">
        <v>123</v>
      </c>
      <c r="E253" t="s">
        <v>102</v>
      </c>
      <c r="F253" t="s">
        <v>284</v>
      </c>
      <c r="G253" s="77">
        <v>279711.48</v>
      </c>
      <c r="H253" s="77">
        <v>1.2734000000000001</v>
      </c>
      <c r="I253" s="77">
        <v>3.5618459863199998</v>
      </c>
      <c r="J253" s="78">
        <v>-5.0000000000000001E-4</v>
      </c>
      <c r="K253" s="78">
        <v>0</v>
      </c>
    </row>
    <row r="254" spans="2:11">
      <c r="B254" t="s">
        <v>3180</v>
      </c>
      <c r="C254" t="s">
        <v>3181</v>
      </c>
      <c r="D254" t="s">
        <v>123</v>
      </c>
      <c r="E254" t="s">
        <v>102</v>
      </c>
      <c r="F254" t="s">
        <v>273</v>
      </c>
      <c r="G254" s="77">
        <v>602500.32999999996</v>
      </c>
      <c r="H254" s="77">
        <v>-2.4127000000000001</v>
      </c>
      <c r="I254" s="77">
        <v>-14.536525461909999</v>
      </c>
      <c r="J254" s="78">
        <v>2.2000000000000001E-3</v>
      </c>
      <c r="K254" s="78">
        <v>0</v>
      </c>
    </row>
    <row r="255" spans="2:11">
      <c r="B255" t="s">
        <v>3182</v>
      </c>
      <c r="C255" t="s">
        <v>3183</v>
      </c>
      <c r="D255" t="s">
        <v>123</v>
      </c>
      <c r="E255" t="s">
        <v>102</v>
      </c>
      <c r="F255" t="s">
        <v>287</v>
      </c>
      <c r="G255" s="77">
        <v>422048.09</v>
      </c>
      <c r="H255" s="77">
        <v>-5.3478000000000003</v>
      </c>
      <c r="I255" s="77">
        <v>-22.570287757020001</v>
      </c>
      <c r="J255" s="78">
        <v>3.3999999999999998E-3</v>
      </c>
      <c r="K255" s="78">
        <v>0</v>
      </c>
    </row>
    <row r="256" spans="2:11">
      <c r="B256" t="s">
        <v>3182</v>
      </c>
      <c r="C256" t="s">
        <v>3184</v>
      </c>
      <c r="D256" t="s">
        <v>123</v>
      </c>
      <c r="E256" t="s">
        <v>102</v>
      </c>
      <c r="F256" t="s">
        <v>287</v>
      </c>
      <c r="G256" s="77">
        <v>928570.28</v>
      </c>
      <c r="H256" s="77">
        <v>-6.1478999999999999</v>
      </c>
      <c r="I256" s="77">
        <v>-57.087572244119997</v>
      </c>
      <c r="J256" s="78">
        <v>8.6E-3</v>
      </c>
      <c r="K256" s="78">
        <v>-1E-4</v>
      </c>
    </row>
    <row r="257" spans="2:11">
      <c r="B257" t="s">
        <v>3182</v>
      </c>
      <c r="C257" t="s">
        <v>3185</v>
      </c>
      <c r="D257" t="s">
        <v>123</v>
      </c>
      <c r="E257" t="s">
        <v>102</v>
      </c>
      <c r="F257" t="s">
        <v>287</v>
      </c>
      <c r="G257" s="77">
        <v>257296.4</v>
      </c>
      <c r="H257" s="77">
        <v>-5.3478000000000003</v>
      </c>
      <c r="I257" s="77">
        <v>-13.7596968792</v>
      </c>
      <c r="J257" s="78">
        <v>2.0999999999999999E-3</v>
      </c>
      <c r="K257" s="78">
        <v>0</v>
      </c>
    </row>
    <row r="258" spans="2:11">
      <c r="B258" t="s">
        <v>3182</v>
      </c>
      <c r="C258" t="s">
        <v>3186</v>
      </c>
      <c r="D258" t="s">
        <v>123</v>
      </c>
      <c r="E258" t="s">
        <v>102</v>
      </c>
      <c r="F258" t="s">
        <v>287</v>
      </c>
      <c r="G258" s="77">
        <v>584936.73</v>
      </c>
      <c r="H258" s="77">
        <v>-5.3167999999999997</v>
      </c>
      <c r="I258" s="77">
        <v>-31.099916060639998</v>
      </c>
      <c r="J258" s="78">
        <v>4.7000000000000002E-3</v>
      </c>
      <c r="K258" s="78">
        <v>0</v>
      </c>
    </row>
    <row r="259" spans="2:11">
      <c r="B259" t="s">
        <v>3187</v>
      </c>
      <c r="C259" t="s">
        <v>3188</v>
      </c>
      <c r="D259" t="s">
        <v>123</v>
      </c>
      <c r="E259" t="s">
        <v>102</v>
      </c>
      <c r="F259" t="s">
        <v>287</v>
      </c>
      <c r="G259" s="77">
        <v>390118.58</v>
      </c>
      <c r="H259" s="77">
        <v>-5.4166999999999996</v>
      </c>
      <c r="I259" s="77">
        <v>-21.131553122860002</v>
      </c>
      <c r="J259" s="78">
        <v>3.2000000000000002E-3</v>
      </c>
      <c r="K259" s="78">
        <v>0</v>
      </c>
    </row>
    <row r="260" spans="2:11">
      <c r="B260" t="s">
        <v>3187</v>
      </c>
      <c r="C260" t="s">
        <v>3189</v>
      </c>
      <c r="D260" t="s">
        <v>123</v>
      </c>
      <c r="E260" t="s">
        <v>102</v>
      </c>
      <c r="F260" t="s">
        <v>287</v>
      </c>
      <c r="G260" s="77">
        <v>291917.34999999998</v>
      </c>
      <c r="H260" s="77">
        <v>-5.51</v>
      </c>
      <c r="I260" s="77">
        <v>-16.084645985000002</v>
      </c>
      <c r="J260" s="78">
        <v>2.3999999999999998E-3</v>
      </c>
      <c r="K260" s="78">
        <v>0</v>
      </c>
    </row>
    <row r="261" spans="2:11">
      <c r="B261" t="s">
        <v>3187</v>
      </c>
      <c r="C261" t="s">
        <v>3190</v>
      </c>
      <c r="D261" t="s">
        <v>123</v>
      </c>
      <c r="E261" t="s">
        <v>102</v>
      </c>
      <c r="F261" t="s">
        <v>287</v>
      </c>
      <c r="G261" s="77">
        <v>116870.26</v>
      </c>
      <c r="H261" s="77">
        <v>-5.4166999999999996</v>
      </c>
      <c r="I261" s="77">
        <v>-6.3305113734200003</v>
      </c>
      <c r="J261" s="78">
        <v>1E-3</v>
      </c>
      <c r="K261" s="78">
        <v>0</v>
      </c>
    </row>
    <row r="262" spans="2:11">
      <c r="B262" t="s">
        <v>3191</v>
      </c>
      <c r="C262" t="s">
        <v>3192</v>
      </c>
      <c r="D262" t="s">
        <v>123</v>
      </c>
      <c r="E262" t="s">
        <v>120</v>
      </c>
      <c r="F262" t="s">
        <v>3193</v>
      </c>
      <c r="G262" s="77">
        <v>-67600</v>
      </c>
      <c r="H262" s="77">
        <v>-9.8322000000000003</v>
      </c>
      <c r="I262" s="77">
        <v>6.6465671999999998</v>
      </c>
      <c r="J262" s="78">
        <v>-1E-3</v>
      </c>
      <c r="K262" s="78">
        <v>0</v>
      </c>
    </row>
    <row r="263" spans="2:11">
      <c r="B263" t="s">
        <v>3194</v>
      </c>
      <c r="C263" t="s">
        <v>3195</v>
      </c>
      <c r="D263" t="s">
        <v>123</v>
      </c>
      <c r="E263" t="s">
        <v>110</v>
      </c>
      <c r="F263" t="s">
        <v>3196</v>
      </c>
      <c r="G263" s="77">
        <v>-49000</v>
      </c>
      <c r="H263" s="77">
        <v>-0.1384</v>
      </c>
      <c r="I263" s="77">
        <v>6.7816000000000001E-2</v>
      </c>
      <c r="J263" s="78">
        <v>0</v>
      </c>
      <c r="K263" s="78">
        <v>0</v>
      </c>
    </row>
    <row r="264" spans="2:11">
      <c r="B264" t="s">
        <v>3197</v>
      </c>
      <c r="C264" t="s">
        <v>3198</v>
      </c>
      <c r="D264" t="s">
        <v>123</v>
      </c>
      <c r="E264" t="s">
        <v>110</v>
      </c>
      <c r="F264" t="s">
        <v>3199</v>
      </c>
      <c r="G264" s="77">
        <v>-2031500</v>
      </c>
      <c r="H264" s="77">
        <v>10.0816</v>
      </c>
      <c r="I264" s="77">
        <v>-204.807704</v>
      </c>
      <c r="J264" s="78">
        <v>3.09E-2</v>
      </c>
      <c r="K264" s="78">
        <v>-2.9999999999999997E-4</v>
      </c>
    </row>
    <row r="265" spans="2:11">
      <c r="B265" t="s">
        <v>3200</v>
      </c>
      <c r="C265" t="s">
        <v>3201</v>
      </c>
      <c r="D265" t="s">
        <v>123</v>
      </c>
      <c r="E265" t="s">
        <v>110</v>
      </c>
      <c r="F265" t="s">
        <v>3202</v>
      </c>
      <c r="G265" s="77">
        <v>-43000</v>
      </c>
      <c r="H265" s="77">
        <v>6.7042999999999999</v>
      </c>
      <c r="I265" s="77">
        <v>-2.8828490000000002</v>
      </c>
      <c r="J265" s="78">
        <v>4.0000000000000002E-4</v>
      </c>
      <c r="K265" s="78">
        <v>0</v>
      </c>
    </row>
    <row r="266" spans="2:11">
      <c r="B266" t="s">
        <v>3203</v>
      </c>
      <c r="C266" t="s">
        <v>3204</v>
      </c>
      <c r="D266" t="s">
        <v>123</v>
      </c>
      <c r="E266" t="s">
        <v>110</v>
      </c>
      <c r="F266" t="s">
        <v>3205</v>
      </c>
      <c r="G266" s="77">
        <v>-92100</v>
      </c>
      <c r="H266" s="77">
        <v>5.1056999999999997</v>
      </c>
      <c r="I266" s="77">
        <v>-4.7023497000000001</v>
      </c>
      <c r="J266" s="78">
        <v>6.9999999999999999E-4</v>
      </c>
      <c r="K266" s="78">
        <v>0</v>
      </c>
    </row>
    <row r="267" spans="2:11">
      <c r="B267" t="s">
        <v>3206</v>
      </c>
      <c r="C267" t="s">
        <v>3207</v>
      </c>
      <c r="D267" t="s">
        <v>123</v>
      </c>
      <c r="E267" t="s">
        <v>113</v>
      </c>
      <c r="F267" t="s">
        <v>3208</v>
      </c>
      <c r="G267" s="77">
        <v>-120000</v>
      </c>
      <c r="H267" s="77">
        <v>6.9135999999999997</v>
      </c>
      <c r="I267" s="77">
        <v>-8.2963199999999997</v>
      </c>
      <c r="J267" s="78">
        <v>1.1999999999999999E-3</v>
      </c>
      <c r="K267" s="78">
        <v>0</v>
      </c>
    </row>
    <row r="268" spans="2:11">
      <c r="B268" t="s">
        <v>3209</v>
      </c>
      <c r="C268" t="s">
        <v>3210</v>
      </c>
      <c r="D268" t="s">
        <v>123</v>
      </c>
      <c r="E268" t="s">
        <v>106</v>
      </c>
      <c r="F268" t="s">
        <v>3211</v>
      </c>
      <c r="G268" s="77">
        <v>-400000</v>
      </c>
      <c r="H268" s="77">
        <v>8.9947599999999994</v>
      </c>
      <c r="I268" s="77">
        <v>-35.979039999999998</v>
      </c>
      <c r="J268" s="78">
        <v>5.4000000000000003E-3</v>
      </c>
      <c r="K268" s="78">
        <v>-1E-4</v>
      </c>
    </row>
    <row r="269" spans="2:11">
      <c r="B269" t="s">
        <v>3212</v>
      </c>
      <c r="C269" t="s">
        <v>3213</v>
      </c>
      <c r="D269" t="s">
        <v>123</v>
      </c>
      <c r="E269" t="s">
        <v>106</v>
      </c>
      <c r="F269" t="s">
        <v>3211</v>
      </c>
      <c r="G269" s="77">
        <v>-14355100</v>
      </c>
      <c r="H269" s="77">
        <v>7.9079344788443828</v>
      </c>
      <c r="I269" s="77">
        <v>-1135.19190237259</v>
      </c>
      <c r="J269" s="78">
        <v>0.17100000000000001</v>
      </c>
      <c r="K269" s="78">
        <v>-1.6999999999999999E-3</v>
      </c>
    </row>
    <row r="270" spans="2:11">
      <c r="B270" t="s">
        <v>3214</v>
      </c>
      <c r="C270" t="s">
        <v>3215</v>
      </c>
      <c r="D270" t="s">
        <v>123</v>
      </c>
      <c r="E270" t="s">
        <v>106</v>
      </c>
      <c r="F270" t="s">
        <v>3211</v>
      </c>
      <c r="G270" s="77">
        <v>-1000000</v>
      </c>
      <c r="H270" s="77">
        <v>7.1601125000000003</v>
      </c>
      <c r="I270" s="77">
        <v>-71.601124999999996</v>
      </c>
      <c r="J270" s="78">
        <v>1.0800000000000001E-2</v>
      </c>
      <c r="K270" s="78">
        <v>-1E-4</v>
      </c>
    </row>
    <row r="271" spans="2:11">
      <c r="B271" t="s">
        <v>3216</v>
      </c>
      <c r="C271" t="s">
        <v>3217</v>
      </c>
      <c r="D271" t="s">
        <v>123</v>
      </c>
      <c r="E271" t="s">
        <v>106</v>
      </c>
      <c r="F271" t="s">
        <v>3218</v>
      </c>
      <c r="G271" s="77">
        <v>400000</v>
      </c>
      <c r="H271" s="77">
        <v>14.2094827586207</v>
      </c>
      <c r="I271" s="77">
        <v>56.8379310344828</v>
      </c>
      <c r="J271" s="78">
        <v>-8.6E-3</v>
      </c>
      <c r="K271" s="78">
        <v>1E-4</v>
      </c>
    </row>
    <row r="272" spans="2:11">
      <c r="B272" t="s">
        <v>3219</v>
      </c>
      <c r="C272" t="s">
        <v>3220</v>
      </c>
      <c r="D272" t="s">
        <v>123</v>
      </c>
      <c r="E272" t="s">
        <v>106</v>
      </c>
      <c r="F272" t="s">
        <v>3221</v>
      </c>
      <c r="G272" s="77">
        <v>1000000</v>
      </c>
      <c r="H272" s="77">
        <v>22.475463333333298</v>
      </c>
      <c r="I272" s="77">
        <v>224.754633333333</v>
      </c>
      <c r="J272" s="78">
        <v>-3.39E-2</v>
      </c>
      <c r="K272" s="78">
        <v>2.9999999999999997E-4</v>
      </c>
    </row>
    <row r="273" spans="2:11">
      <c r="B273" t="s">
        <v>3222</v>
      </c>
      <c r="C273" t="s">
        <v>3223</v>
      </c>
      <c r="D273" t="s">
        <v>123</v>
      </c>
      <c r="E273" t="s">
        <v>106</v>
      </c>
      <c r="F273" t="s">
        <v>3224</v>
      </c>
      <c r="G273" s="77">
        <v>200000</v>
      </c>
      <c r="H273" s="77">
        <v>13.342079999999999</v>
      </c>
      <c r="I273" s="77">
        <v>26.684159999999999</v>
      </c>
      <c r="J273" s="78">
        <v>-4.0000000000000001E-3</v>
      </c>
      <c r="K273" s="78">
        <v>0</v>
      </c>
    </row>
    <row r="274" spans="2:11">
      <c r="B274" t="s">
        <v>3225</v>
      </c>
      <c r="C274" t="s">
        <v>3226</v>
      </c>
      <c r="D274" t="s">
        <v>123</v>
      </c>
      <c r="E274" t="s">
        <v>106</v>
      </c>
      <c r="F274" t="s">
        <v>3227</v>
      </c>
      <c r="G274" s="77">
        <v>-1800000</v>
      </c>
      <c r="H274" s="77">
        <v>7.0803450000000003</v>
      </c>
      <c r="I274" s="77">
        <v>-127.44620999999999</v>
      </c>
      <c r="J274" s="78">
        <v>1.9199999999999998E-2</v>
      </c>
      <c r="K274" s="78">
        <v>-2.0000000000000001E-4</v>
      </c>
    </row>
    <row r="275" spans="2:11">
      <c r="B275" t="s">
        <v>3228</v>
      </c>
      <c r="C275" t="s">
        <v>3229</v>
      </c>
      <c r="D275" t="s">
        <v>123</v>
      </c>
      <c r="E275" t="s">
        <v>106</v>
      </c>
      <c r="F275" t="s">
        <v>2711</v>
      </c>
      <c r="G275" s="77">
        <v>700000</v>
      </c>
      <c r="H275" s="77">
        <v>-2.4486486486486569</v>
      </c>
      <c r="I275" s="77">
        <v>-17.140540540540599</v>
      </c>
      <c r="J275" s="78">
        <v>2.5999999999999999E-3</v>
      </c>
      <c r="K275" s="78">
        <v>0</v>
      </c>
    </row>
    <row r="276" spans="2:11">
      <c r="B276" t="s">
        <v>3230</v>
      </c>
      <c r="C276" t="s">
        <v>3231</v>
      </c>
      <c r="D276" t="s">
        <v>123</v>
      </c>
      <c r="E276" t="s">
        <v>106</v>
      </c>
      <c r="F276" t="s">
        <v>3205</v>
      </c>
      <c r="G276" s="77">
        <v>-420000</v>
      </c>
      <c r="H276" s="77">
        <v>-12.55327272727269</v>
      </c>
      <c r="I276" s="77">
        <v>52.723745454545302</v>
      </c>
      <c r="J276" s="78">
        <v>-7.9000000000000008E-3</v>
      </c>
      <c r="K276" s="78">
        <v>1E-4</v>
      </c>
    </row>
    <row r="277" spans="2:11">
      <c r="B277" s="79" t="s">
        <v>2876</v>
      </c>
      <c r="C277" s="16"/>
      <c r="D277" s="16"/>
      <c r="G277" s="81">
        <v>17398866.109999999</v>
      </c>
      <c r="I277" s="81">
        <v>-1717.6677897259417</v>
      </c>
      <c r="J277" s="80">
        <v>0.25879999999999997</v>
      </c>
      <c r="K277" s="80">
        <v>-2.5999999999999999E-3</v>
      </c>
    </row>
    <row r="278" spans="2:11">
      <c r="B278" t="s">
        <v>3232</v>
      </c>
      <c r="C278" t="s">
        <v>3233</v>
      </c>
      <c r="D278" t="s">
        <v>123</v>
      </c>
      <c r="E278" t="s">
        <v>106</v>
      </c>
      <c r="F278" t="s">
        <v>281</v>
      </c>
      <c r="G278" s="77">
        <v>367274.82</v>
      </c>
      <c r="H278" s="77">
        <v>1.5854000000000015</v>
      </c>
      <c r="I278" s="77">
        <v>20.880471136660098</v>
      </c>
      <c r="J278" s="78">
        <v>-3.0999999999999999E-3</v>
      </c>
      <c r="K278" s="78">
        <v>0</v>
      </c>
    </row>
    <row r="279" spans="2:11">
      <c r="B279" t="s">
        <v>3232</v>
      </c>
      <c r="C279" t="s">
        <v>3234</v>
      </c>
      <c r="D279" t="s">
        <v>123</v>
      </c>
      <c r="E279" t="s">
        <v>106</v>
      </c>
      <c r="F279" t="s">
        <v>281</v>
      </c>
      <c r="G279" s="77">
        <v>103479.3</v>
      </c>
      <c r="H279" s="77">
        <v>1.5469999999999999</v>
      </c>
      <c r="I279" s="77">
        <v>5.7405576288060001</v>
      </c>
      <c r="J279" s="78">
        <v>-8.9999999999999998E-4</v>
      </c>
      <c r="K279" s="78">
        <v>0</v>
      </c>
    </row>
    <row r="280" spans="2:11">
      <c r="B280" t="s">
        <v>3232</v>
      </c>
      <c r="C280" t="s">
        <v>3235</v>
      </c>
      <c r="D280" t="s">
        <v>123</v>
      </c>
      <c r="E280" t="s">
        <v>106</v>
      </c>
      <c r="F280" t="s">
        <v>281</v>
      </c>
      <c r="G280" s="77">
        <v>77638.64</v>
      </c>
      <c r="H280" s="77">
        <v>1.5839000000000001</v>
      </c>
      <c r="I280" s="77">
        <v>4.4097702503905598</v>
      </c>
      <c r="J280" s="78">
        <v>-6.9999999999999999E-4</v>
      </c>
      <c r="K280" s="78">
        <v>0</v>
      </c>
    </row>
    <row r="281" spans="2:11">
      <c r="B281" t="s">
        <v>3236</v>
      </c>
      <c r="C281" t="s">
        <v>3237</v>
      </c>
      <c r="D281" t="s">
        <v>123</v>
      </c>
      <c r="E281" t="s">
        <v>106</v>
      </c>
      <c r="F281" t="s">
        <v>2669</v>
      </c>
      <c r="G281" s="77">
        <v>141780.26</v>
      </c>
      <c r="H281" s="77">
        <v>-5.6109999999999998</v>
      </c>
      <c r="I281" s="77">
        <v>-28.527671333519599</v>
      </c>
      <c r="J281" s="78">
        <v>4.3E-3</v>
      </c>
      <c r="K281" s="78">
        <v>0</v>
      </c>
    </row>
    <row r="282" spans="2:11">
      <c r="B282" t="s">
        <v>3236</v>
      </c>
      <c r="C282" t="s">
        <v>3238</v>
      </c>
      <c r="D282" t="s">
        <v>123</v>
      </c>
      <c r="E282" t="s">
        <v>106</v>
      </c>
      <c r="F282" t="s">
        <v>2669</v>
      </c>
      <c r="G282" s="77">
        <v>104253.41</v>
      </c>
      <c r="H282" s="77">
        <v>-5.7271000000000107</v>
      </c>
      <c r="I282" s="77">
        <v>-21.410919600178499</v>
      </c>
      <c r="J282" s="78">
        <v>3.2000000000000002E-3</v>
      </c>
      <c r="K282" s="78">
        <v>0</v>
      </c>
    </row>
    <row r="283" spans="2:11">
      <c r="B283" t="s">
        <v>3236</v>
      </c>
      <c r="C283" t="s">
        <v>3239</v>
      </c>
      <c r="D283" t="s">
        <v>123</v>
      </c>
      <c r="E283" t="s">
        <v>106</v>
      </c>
      <c r="F283" t="s">
        <v>430</v>
      </c>
      <c r="G283" s="77">
        <v>181008.39</v>
      </c>
      <c r="H283" s="77">
        <v>-3.4037999999999968</v>
      </c>
      <c r="I283" s="77">
        <v>-22.0939325936485</v>
      </c>
      <c r="J283" s="78">
        <v>3.3E-3</v>
      </c>
      <c r="K283" s="78">
        <v>0</v>
      </c>
    </row>
    <row r="284" spans="2:11">
      <c r="B284" t="s">
        <v>3236</v>
      </c>
      <c r="C284" t="s">
        <v>3240</v>
      </c>
      <c r="D284" t="s">
        <v>123</v>
      </c>
      <c r="E284" t="s">
        <v>106</v>
      </c>
      <c r="F284" t="s">
        <v>273</v>
      </c>
      <c r="G284" s="77">
        <v>63176.27</v>
      </c>
      <c r="H284" s="77">
        <v>-6.6555999999999909</v>
      </c>
      <c r="I284" s="77">
        <v>-15.078268736466301</v>
      </c>
      <c r="J284" s="78">
        <v>2.3E-3</v>
      </c>
      <c r="K284" s="78">
        <v>0</v>
      </c>
    </row>
    <row r="285" spans="2:11">
      <c r="B285" t="s">
        <v>3236</v>
      </c>
      <c r="C285" t="s">
        <v>3241</v>
      </c>
      <c r="D285" t="s">
        <v>123</v>
      </c>
      <c r="E285" t="s">
        <v>106</v>
      </c>
      <c r="F285" t="s">
        <v>287</v>
      </c>
      <c r="G285" s="77">
        <v>131575.74</v>
      </c>
      <c r="H285" s="77">
        <v>-2.4217000000000044</v>
      </c>
      <c r="I285" s="77">
        <v>-11.426321728349899</v>
      </c>
      <c r="J285" s="78">
        <v>1.6999999999999999E-3</v>
      </c>
      <c r="K285" s="78">
        <v>0</v>
      </c>
    </row>
    <row r="286" spans="2:11">
      <c r="B286" t="s">
        <v>3236</v>
      </c>
      <c r="C286" t="s">
        <v>3242</v>
      </c>
      <c r="D286" t="s">
        <v>123</v>
      </c>
      <c r="E286" t="s">
        <v>106</v>
      </c>
      <c r="F286" t="s">
        <v>2669</v>
      </c>
      <c r="G286" s="77">
        <v>66811.320000000007</v>
      </c>
      <c r="H286" s="77">
        <v>-5.4584000000000081</v>
      </c>
      <c r="I286" s="77">
        <v>-13.077529119895701</v>
      </c>
      <c r="J286" s="78">
        <v>2E-3</v>
      </c>
      <c r="K286" s="78">
        <v>0</v>
      </c>
    </row>
    <row r="287" spans="2:11">
      <c r="B287" t="s">
        <v>3243</v>
      </c>
      <c r="C287" t="s">
        <v>3244</v>
      </c>
      <c r="D287" t="s">
        <v>123</v>
      </c>
      <c r="E287" t="s">
        <v>106</v>
      </c>
      <c r="F287" t="s">
        <v>287</v>
      </c>
      <c r="G287" s="77">
        <v>357316.21</v>
      </c>
      <c r="H287" s="77">
        <v>-1.9806999999999984</v>
      </c>
      <c r="I287" s="77">
        <v>-25.379420746891402</v>
      </c>
      <c r="J287" s="78">
        <v>3.8E-3</v>
      </c>
      <c r="K287" s="78">
        <v>0</v>
      </c>
    </row>
    <row r="288" spans="2:11">
      <c r="B288" t="s">
        <v>3243</v>
      </c>
      <c r="C288" t="s">
        <v>3245</v>
      </c>
      <c r="D288" t="s">
        <v>123</v>
      </c>
      <c r="E288" t="s">
        <v>106</v>
      </c>
      <c r="F288" t="s">
        <v>287</v>
      </c>
      <c r="G288" s="77">
        <v>92133.99</v>
      </c>
      <c r="H288" s="77">
        <v>-1.9339999999999999</v>
      </c>
      <c r="I288" s="77">
        <v>-6.3897907206275999</v>
      </c>
      <c r="J288" s="78">
        <v>1E-3</v>
      </c>
      <c r="K288" s="78">
        <v>0</v>
      </c>
    </row>
    <row r="289" spans="2:11">
      <c r="B289" t="s">
        <v>3243</v>
      </c>
      <c r="C289" t="s">
        <v>3246</v>
      </c>
      <c r="D289" t="s">
        <v>123</v>
      </c>
      <c r="E289" t="s">
        <v>106</v>
      </c>
      <c r="F289" t="s">
        <v>287</v>
      </c>
      <c r="G289" s="77">
        <v>162954.39000000001</v>
      </c>
      <c r="H289" s="77">
        <v>-1.4345000000000001</v>
      </c>
      <c r="I289" s="77">
        <v>-8.3825644782363007</v>
      </c>
      <c r="J289" s="78">
        <v>1.2999999999999999E-3</v>
      </c>
      <c r="K289" s="78">
        <v>0</v>
      </c>
    </row>
    <row r="290" spans="2:11">
      <c r="B290" t="s">
        <v>3243</v>
      </c>
      <c r="C290" t="s">
        <v>3247</v>
      </c>
      <c r="D290" t="s">
        <v>123</v>
      </c>
      <c r="E290" t="s">
        <v>106</v>
      </c>
      <c r="F290" t="s">
        <v>287</v>
      </c>
      <c r="G290" s="77">
        <v>80427.58</v>
      </c>
      <c r="H290" s="77">
        <v>-1.9806999999999999</v>
      </c>
      <c r="I290" s="77">
        <v>-5.7126022703371602</v>
      </c>
      <c r="J290" s="78">
        <v>8.9999999999999998E-4</v>
      </c>
      <c r="K290" s="78">
        <v>0</v>
      </c>
    </row>
    <row r="291" spans="2:11">
      <c r="B291" t="s">
        <v>3248</v>
      </c>
      <c r="C291" t="s">
        <v>3249</v>
      </c>
      <c r="D291" t="s">
        <v>123</v>
      </c>
      <c r="E291" t="s">
        <v>106</v>
      </c>
      <c r="F291" t="s">
        <v>344</v>
      </c>
      <c r="G291" s="77">
        <v>395855.81</v>
      </c>
      <c r="H291" s="77">
        <v>-3.2836999999999987</v>
      </c>
      <c r="I291" s="77">
        <v>-46.613399997430399</v>
      </c>
      <c r="J291" s="78">
        <v>7.0000000000000001E-3</v>
      </c>
      <c r="K291" s="78">
        <v>-1E-4</v>
      </c>
    </row>
    <row r="292" spans="2:11">
      <c r="B292" t="s">
        <v>3248</v>
      </c>
      <c r="C292" t="s">
        <v>3250</v>
      </c>
      <c r="D292" t="s">
        <v>123</v>
      </c>
      <c r="E292" t="s">
        <v>106</v>
      </c>
      <c r="F292" t="s">
        <v>344</v>
      </c>
      <c r="G292" s="77">
        <v>72609.990000000005</v>
      </c>
      <c r="H292" s="77">
        <v>-3.3180000000000001</v>
      </c>
      <c r="I292" s="77">
        <v>-8.6393892929652001</v>
      </c>
      <c r="J292" s="78">
        <v>1.2999999999999999E-3</v>
      </c>
      <c r="K292" s="78">
        <v>0</v>
      </c>
    </row>
    <row r="293" spans="2:11">
      <c r="B293" t="s">
        <v>3248</v>
      </c>
      <c r="C293" t="s">
        <v>3251</v>
      </c>
      <c r="D293" t="s">
        <v>123</v>
      </c>
      <c r="E293" t="s">
        <v>106</v>
      </c>
      <c r="F293" t="s">
        <v>344</v>
      </c>
      <c r="G293" s="77">
        <v>199573.28</v>
      </c>
      <c r="H293" s="77">
        <v>-3.371899999999997</v>
      </c>
      <c r="I293" s="77">
        <v>-24.131669381955501</v>
      </c>
      <c r="J293" s="78">
        <v>3.5999999999999999E-3</v>
      </c>
      <c r="K293" s="78">
        <v>0</v>
      </c>
    </row>
    <row r="294" spans="2:11">
      <c r="B294" t="s">
        <v>3248</v>
      </c>
      <c r="C294" t="s">
        <v>3252</v>
      </c>
      <c r="D294" t="s">
        <v>123</v>
      </c>
      <c r="E294" t="s">
        <v>106</v>
      </c>
      <c r="F294" t="s">
        <v>344</v>
      </c>
      <c r="G294" s="77">
        <v>108420.61</v>
      </c>
      <c r="H294" s="77">
        <v>-4.1876999999999951</v>
      </c>
      <c r="I294" s="77">
        <v>-16.2816229675024</v>
      </c>
      <c r="J294" s="78">
        <v>2.5000000000000001E-3</v>
      </c>
      <c r="K294" s="78">
        <v>0</v>
      </c>
    </row>
    <row r="295" spans="2:11">
      <c r="B295" t="s">
        <v>3248</v>
      </c>
      <c r="C295" t="s">
        <v>3253</v>
      </c>
      <c r="D295" t="s">
        <v>123</v>
      </c>
      <c r="E295" t="s">
        <v>106</v>
      </c>
      <c r="F295" t="s">
        <v>344</v>
      </c>
      <c r="G295" s="77">
        <v>40774.400000000001</v>
      </c>
      <c r="H295" s="77">
        <v>-3.8896000000000002</v>
      </c>
      <c r="I295" s="77">
        <v>-5.6872563697664003</v>
      </c>
      <c r="J295" s="78">
        <v>8.9999999999999998E-4</v>
      </c>
      <c r="K295" s="78">
        <v>0</v>
      </c>
    </row>
    <row r="296" spans="2:11">
      <c r="B296" t="s">
        <v>3248</v>
      </c>
      <c r="C296" t="s">
        <v>3254</v>
      </c>
      <c r="D296" t="s">
        <v>123</v>
      </c>
      <c r="E296" t="s">
        <v>106</v>
      </c>
      <c r="F296" t="s">
        <v>278</v>
      </c>
      <c r="G296" s="77">
        <v>113440.27</v>
      </c>
      <c r="H296" s="77">
        <v>0.42249999999999999</v>
      </c>
      <c r="I296" s="77">
        <v>1.7187165147295</v>
      </c>
      <c r="J296" s="78">
        <v>-2.9999999999999997E-4</v>
      </c>
      <c r="K296" s="78">
        <v>0</v>
      </c>
    </row>
    <row r="297" spans="2:11">
      <c r="B297" t="s">
        <v>3248</v>
      </c>
      <c r="C297" t="s">
        <v>3255</v>
      </c>
      <c r="D297" t="s">
        <v>123</v>
      </c>
      <c r="E297" t="s">
        <v>106</v>
      </c>
      <c r="F297" t="s">
        <v>344</v>
      </c>
      <c r="G297" s="77">
        <v>5887.84</v>
      </c>
      <c r="H297" s="77">
        <v>-3.2763</v>
      </c>
      <c r="I297" s="77">
        <v>-0.69175124068511995</v>
      </c>
      <c r="J297" s="78">
        <v>1E-4</v>
      </c>
      <c r="K297" s="78">
        <v>0</v>
      </c>
    </row>
    <row r="298" spans="2:11">
      <c r="B298" t="s">
        <v>3256</v>
      </c>
      <c r="C298" t="s">
        <v>3257</v>
      </c>
      <c r="D298" t="s">
        <v>123</v>
      </c>
      <c r="E298" t="s">
        <v>106</v>
      </c>
      <c r="F298" t="s">
        <v>284</v>
      </c>
      <c r="G298" s="77">
        <v>115757.48</v>
      </c>
      <c r="H298" s="77">
        <v>-1.286</v>
      </c>
      <c r="I298" s="77">
        <v>-5.3382673173808</v>
      </c>
      <c r="J298" s="78">
        <v>8.0000000000000004E-4</v>
      </c>
      <c r="K298" s="78">
        <v>0</v>
      </c>
    </row>
    <row r="299" spans="2:11">
      <c r="B299" t="s">
        <v>3256</v>
      </c>
      <c r="C299" t="s">
        <v>3258</v>
      </c>
      <c r="D299" t="s">
        <v>123</v>
      </c>
      <c r="E299" t="s">
        <v>106</v>
      </c>
      <c r="F299" t="s">
        <v>284</v>
      </c>
      <c r="G299" s="77">
        <v>111567.6</v>
      </c>
      <c r="H299" s="77">
        <v>-1.3728</v>
      </c>
      <c r="I299" s="77">
        <v>-5.4923176459008003</v>
      </c>
      <c r="J299" s="78">
        <v>8.0000000000000004E-4</v>
      </c>
      <c r="K299" s="78">
        <v>0</v>
      </c>
    </row>
    <row r="300" spans="2:11">
      <c r="B300" t="s">
        <v>3256</v>
      </c>
      <c r="C300" t="s">
        <v>3259</v>
      </c>
      <c r="D300" t="s">
        <v>123</v>
      </c>
      <c r="E300" t="s">
        <v>106</v>
      </c>
      <c r="F300" t="s">
        <v>284</v>
      </c>
      <c r="G300" s="77">
        <v>74421.45</v>
      </c>
      <c r="H300" s="77">
        <v>-1.3141</v>
      </c>
      <c r="I300" s="77">
        <v>-3.5070085761777001</v>
      </c>
      <c r="J300" s="78">
        <v>5.0000000000000001E-4</v>
      </c>
      <c r="K300" s="78">
        <v>0</v>
      </c>
    </row>
    <row r="301" spans="2:11">
      <c r="B301" t="s">
        <v>3256</v>
      </c>
      <c r="C301" t="s">
        <v>3260</v>
      </c>
      <c r="D301" t="s">
        <v>123</v>
      </c>
      <c r="E301" t="s">
        <v>106</v>
      </c>
      <c r="F301" t="s">
        <v>284</v>
      </c>
      <c r="G301" s="77">
        <v>35042.769999999997</v>
      </c>
      <c r="H301" s="77">
        <v>-1.286</v>
      </c>
      <c r="I301" s="77">
        <v>-1.6160309796092001</v>
      </c>
      <c r="J301" s="78">
        <v>2.0000000000000001E-4</v>
      </c>
      <c r="K301" s="78">
        <v>0</v>
      </c>
    </row>
    <row r="302" spans="2:11">
      <c r="B302" t="s">
        <v>3256</v>
      </c>
      <c r="C302" t="s">
        <v>3261</v>
      </c>
      <c r="D302" t="s">
        <v>123</v>
      </c>
      <c r="E302" t="s">
        <v>106</v>
      </c>
      <c r="F302" t="s">
        <v>284</v>
      </c>
      <c r="G302" s="77">
        <v>28015.23</v>
      </c>
      <c r="H302" s="77">
        <v>-1.3141</v>
      </c>
      <c r="I302" s="77">
        <v>-1.32017922082398</v>
      </c>
      <c r="J302" s="78">
        <v>2.0000000000000001E-4</v>
      </c>
      <c r="K302" s="78">
        <v>0</v>
      </c>
    </row>
    <row r="303" spans="2:11">
      <c r="B303" t="s">
        <v>3262</v>
      </c>
      <c r="C303" t="s">
        <v>3263</v>
      </c>
      <c r="D303" t="s">
        <v>123</v>
      </c>
      <c r="E303" t="s">
        <v>106</v>
      </c>
      <c r="F303" t="s">
        <v>2669</v>
      </c>
      <c r="G303" s="77">
        <v>397746.1</v>
      </c>
      <c r="H303" s="77">
        <v>-5.0918999999999999</v>
      </c>
      <c r="I303" s="77">
        <v>-72.626661525917399</v>
      </c>
      <c r="J303" s="78">
        <v>1.09E-2</v>
      </c>
      <c r="K303" s="78">
        <v>-1E-4</v>
      </c>
    </row>
    <row r="304" spans="2:11">
      <c r="B304" t="s">
        <v>3262</v>
      </c>
      <c r="C304" t="s">
        <v>3264</v>
      </c>
      <c r="D304" t="s">
        <v>123</v>
      </c>
      <c r="E304" t="s">
        <v>106</v>
      </c>
      <c r="F304" t="s">
        <v>2669</v>
      </c>
      <c r="G304" s="77">
        <v>439320.6</v>
      </c>
      <c r="H304" s="77">
        <v>-5.0411999999999999</v>
      </c>
      <c r="I304" s="77">
        <v>-79.419249892699199</v>
      </c>
      <c r="J304" s="78">
        <v>1.2E-2</v>
      </c>
      <c r="K304" s="78">
        <v>-1E-4</v>
      </c>
    </row>
    <row r="305" spans="2:11">
      <c r="B305" t="s">
        <v>3262</v>
      </c>
      <c r="C305" t="s">
        <v>3265</v>
      </c>
      <c r="D305" t="s">
        <v>123</v>
      </c>
      <c r="E305" t="s">
        <v>106</v>
      </c>
      <c r="F305" t="s">
        <v>287</v>
      </c>
      <c r="G305" s="77">
        <v>113901.32</v>
      </c>
      <c r="H305" s="77">
        <v>-1.9399</v>
      </c>
      <c r="I305" s="77">
        <v>-7.9235241401544796</v>
      </c>
      <c r="J305" s="78">
        <v>1.1999999999999999E-3</v>
      </c>
      <c r="K305" s="78">
        <v>0</v>
      </c>
    </row>
    <row r="306" spans="2:11">
      <c r="B306" t="s">
        <v>3262</v>
      </c>
      <c r="C306" t="s">
        <v>3266</v>
      </c>
      <c r="D306" t="s">
        <v>123</v>
      </c>
      <c r="E306" t="s">
        <v>106</v>
      </c>
      <c r="F306" t="s">
        <v>2669</v>
      </c>
      <c r="G306" s="77">
        <v>42034.98</v>
      </c>
      <c r="H306" s="77">
        <v>-5.1223999999999998</v>
      </c>
      <c r="I306" s="77">
        <v>-7.7213745384547199</v>
      </c>
      <c r="J306" s="78">
        <v>1.1999999999999999E-3</v>
      </c>
      <c r="K306" s="78">
        <v>0</v>
      </c>
    </row>
    <row r="307" spans="2:11">
      <c r="B307" t="s">
        <v>3262</v>
      </c>
      <c r="C307" t="s">
        <v>3267</v>
      </c>
      <c r="D307" t="s">
        <v>123</v>
      </c>
      <c r="E307" t="s">
        <v>106</v>
      </c>
      <c r="F307" t="s">
        <v>636</v>
      </c>
      <c r="G307" s="77">
        <v>57971.35</v>
      </c>
      <c r="H307" s="77">
        <v>-7.5019</v>
      </c>
      <c r="I307" s="77">
        <v>-15.595344402460899</v>
      </c>
      <c r="J307" s="78">
        <v>2.3E-3</v>
      </c>
      <c r="K307" s="78">
        <v>0</v>
      </c>
    </row>
    <row r="308" spans="2:11">
      <c r="B308" t="s">
        <v>3262</v>
      </c>
      <c r="C308" t="s">
        <v>3268</v>
      </c>
      <c r="D308" t="s">
        <v>123</v>
      </c>
      <c r="E308" t="s">
        <v>106</v>
      </c>
      <c r="F308" t="s">
        <v>287</v>
      </c>
      <c r="G308" s="77">
        <v>13831.3</v>
      </c>
      <c r="H308" s="77">
        <v>-1.9399</v>
      </c>
      <c r="I308" s="77">
        <v>-0.9621718118782</v>
      </c>
      <c r="J308" s="78">
        <v>1E-4</v>
      </c>
      <c r="K308" s="78">
        <v>0</v>
      </c>
    </row>
    <row r="309" spans="2:11">
      <c r="B309" t="s">
        <v>3262</v>
      </c>
      <c r="C309" t="s">
        <v>3269</v>
      </c>
      <c r="D309" t="s">
        <v>123</v>
      </c>
      <c r="E309" t="s">
        <v>106</v>
      </c>
      <c r="F309" t="s">
        <v>278</v>
      </c>
      <c r="G309" s="77">
        <v>42113.07</v>
      </c>
      <c r="H309" s="77">
        <v>-0.44109999999999999</v>
      </c>
      <c r="I309" s="77">
        <v>-0.66613805584721997</v>
      </c>
      <c r="J309" s="78">
        <v>1E-4</v>
      </c>
      <c r="K309" s="78">
        <v>0</v>
      </c>
    </row>
    <row r="310" spans="2:11">
      <c r="B310" t="s">
        <v>3270</v>
      </c>
      <c r="C310" t="s">
        <v>3271</v>
      </c>
      <c r="D310" t="s">
        <v>123</v>
      </c>
      <c r="E310" t="s">
        <v>106</v>
      </c>
      <c r="F310" t="s">
        <v>284</v>
      </c>
      <c r="G310" s="77">
        <v>307176.40999999997</v>
      </c>
      <c r="H310" s="77">
        <v>-2.0569999999999999</v>
      </c>
      <c r="I310" s="77">
        <v>-22.658566850768199</v>
      </c>
      <c r="J310" s="78">
        <v>3.3999999999999998E-3</v>
      </c>
      <c r="K310" s="78">
        <v>0</v>
      </c>
    </row>
    <row r="311" spans="2:11">
      <c r="B311" t="s">
        <v>3270</v>
      </c>
      <c r="C311" t="s">
        <v>3272</v>
      </c>
      <c r="D311" t="s">
        <v>123</v>
      </c>
      <c r="E311" t="s">
        <v>106</v>
      </c>
      <c r="F311" t="s">
        <v>284</v>
      </c>
      <c r="G311" s="77">
        <v>258334.37</v>
      </c>
      <c r="H311" s="77">
        <v>-2.0503000000000045</v>
      </c>
      <c r="I311" s="77">
        <v>-18.993713702962499</v>
      </c>
      <c r="J311" s="78">
        <v>2.8999999999999998E-3</v>
      </c>
      <c r="K311" s="78">
        <v>0</v>
      </c>
    </row>
    <row r="312" spans="2:11">
      <c r="B312" t="s">
        <v>3270</v>
      </c>
      <c r="C312" t="s">
        <v>3273</v>
      </c>
      <c r="D312" t="s">
        <v>123</v>
      </c>
      <c r="E312" t="s">
        <v>106</v>
      </c>
      <c r="F312" t="s">
        <v>284</v>
      </c>
      <c r="G312" s="77">
        <v>92256.25</v>
      </c>
      <c r="H312" s="77">
        <v>-2.0569999999999999</v>
      </c>
      <c r="I312" s="77">
        <v>-6.8051918701250003</v>
      </c>
      <c r="J312" s="78">
        <v>1E-3</v>
      </c>
      <c r="K312" s="78">
        <v>0</v>
      </c>
    </row>
    <row r="313" spans="2:11">
      <c r="B313" t="s">
        <v>3270</v>
      </c>
      <c r="C313" t="s">
        <v>3274</v>
      </c>
      <c r="D313" t="s">
        <v>123</v>
      </c>
      <c r="E313" t="s">
        <v>106</v>
      </c>
      <c r="F313" t="s">
        <v>284</v>
      </c>
      <c r="G313" s="77">
        <v>118313.92</v>
      </c>
      <c r="H313" s="77">
        <v>-1.8621000000000001</v>
      </c>
      <c r="I313" s="77">
        <v>-7.9004008864915196</v>
      </c>
      <c r="J313" s="78">
        <v>1.1999999999999999E-3</v>
      </c>
      <c r="K313" s="78">
        <v>0</v>
      </c>
    </row>
    <row r="314" spans="2:11">
      <c r="B314" t="s">
        <v>3270</v>
      </c>
      <c r="C314" t="s">
        <v>3275</v>
      </c>
      <c r="D314" t="s">
        <v>123</v>
      </c>
      <c r="E314" t="s">
        <v>106</v>
      </c>
      <c r="F314" t="s">
        <v>284</v>
      </c>
      <c r="G314" s="77">
        <v>158919.73000000001</v>
      </c>
      <c r="H314" s="77">
        <v>-2.0569999999999999</v>
      </c>
      <c r="I314" s="77">
        <v>-11.7225581421146</v>
      </c>
      <c r="J314" s="78">
        <v>1.8E-3</v>
      </c>
      <c r="K314" s="78">
        <v>0</v>
      </c>
    </row>
    <row r="315" spans="2:11">
      <c r="B315" t="s">
        <v>3276</v>
      </c>
      <c r="C315" t="s">
        <v>3277</v>
      </c>
      <c r="D315" t="s">
        <v>123</v>
      </c>
      <c r="E315" t="s">
        <v>106</v>
      </c>
      <c r="F315" t="s">
        <v>281</v>
      </c>
      <c r="G315" s="77">
        <v>28191.040000000001</v>
      </c>
      <c r="H315" s="77">
        <v>-1.5195000000000001</v>
      </c>
      <c r="I315" s="77">
        <v>-1.5361091901407999</v>
      </c>
      <c r="J315" s="78">
        <v>2.0000000000000001E-4</v>
      </c>
      <c r="K315" s="78">
        <v>0</v>
      </c>
    </row>
    <row r="316" spans="2:11">
      <c r="B316" t="s">
        <v>3276</v>
      </c>
      <c r="C316" t="s">
        <v>3278</v>
      </c>
      <c r="D316" t="s">
        <v>123</v>
      </c>
      <c r="E316" t="s">
        <v>106</v>
      </c>
      <c r="F316" t="s">
        <v>281</v>
      </c>
      <c r="G316" s="77">
        <v>252588.95</v>
      </c>
      <c r="H316" s="77">
        <v>-1.9678</v>
      </c>
      <c r="I316" s="77">
        <v>-17.824017054146601</v>
      </c>
      <c r="J316" s="78">
        <v>2.7000000000000001E-3</v>
      </c>
      <c r="K316" s="78">
        <v>0</v>
      </c>
    </row>
    <row r="317" spans="2:11">
      <c r="B317" t="s">
        <v>3276</v>
      </c>
      <c r="C317" t="s">
        <v>3279</v>
      </c>
      <c r="D317" t="s">
        <v>123</v>
      </c>
      <c r="E317" t="s">
        <v>106</v>
      </c>
      <c r="F317" t="s">
        <v>281</v>
      </c>
      <c r="G317" s="77">
        <v>10990.68</v>
      </c>
      <c r="H317" s="77">
        <v>-2.6530999999999998</v>
      </c>
      <c r="I317" s="77">
        <v>-1.04565511965288</v>
      </c>
      <c r="J317" s="78">
        <v>2.0000000000000001E-4</v>
      </c>
      <c r="K317" s="78">
        <v>0</v>
      </c>
    </row>
    <row r="318" spans="2:11">
      <c r="B318" t="s">
        <v>3276</v>
      </c>
      <c r="C318" t="s">
        <v>3280</v>
      </c>
      <c r="D318" t="s">
        <v>123</v>
      </c>
      <c r="E318" t="s">
        <v>106</v>
      </c>
      <c r="F318" t="s">
        <v>281</v>
      </c>
      <c r="G318" s="77">
        <v>150607.35999999999</v>
      </c>
      <c r="H318" s="77">
        <v>-1.5195000000000001</v>
      </c>
      <c r="I318" s="77">
        <v>-8.2064851030271999</v>
      </c>
      <c r="J318" s="78">
        <v>1.1999999999999999E-3</v>
      </c>
      <c r="K318" s="78">
        <v>0</v>
      </c>
    </row>
    <row r="319" spans="2:11">
      <c r="B319" t="s">
        <v>3276</v>
      </c>
      <c r="C319" t="s">
        <v>3281</v>
      </c>
      <c r="D319" t="s">
        <v>123</v>
      </c>
      <c r="E319" t="s">
        <v>106</v>
      </c>
      <c r="F319" t="s">
        <v>281</v>
      </c>
      <c r="G319" s="77">
        <v>91442.66</v>
      </c>
      <c r="H319" s="77">
        <v>-1.5194000000000001</v>
      </c>
      <c r="I319" s="77">
        <v>-4.98231587687944</v>
      </c>
      <c r="J319" s="78">
        <v>8.0000000000000004E-4</v>
      </c>
      <c r="K319" s="78">
        <v>0</v>
      </c>
    </row>
    <row r="320" spans="2:11">
      <c r="B320" t="s">
        <v>3282</v>
      </c>
      <c r="C320" t="s">
        <v>3283</v>
      </c>
      <c r="D320" t="s">
        <v>123</v>
      </c>
      <c r="E320" t="s">
        <v>106</v>
      </c>
      <c r="F320" t="s">
        <v>636</v>
      </c>
      <c r="G320" s="77">
        <v>273505.53000000003</v>
      </c>
      <c r="H320" s="77">
        <v>-8.2483999999999984</v>
      </c>
      <c r="I320" s="77">
        <v>-80.899550869560699</v>
      </c>
      <c r="J320" s="78">
        <v>1.2200000000000001E-2</v>
      </c>
      <c r="K320" s="78">
        <v>-1E-4</v>
      </c>
    </row>
    <row r="321" spans="2:11">
      <c r="B321" t="s">
        <v>3282</v>
      </c>
      <c r="C321" t="s">
        <v>3284</v>
      </c>
      <c r="D321" t="s">
        <v>123</v>
      </c>
      <c r="E321" t="s">
        <v>106</v>
      </c>
      <c r="F321" t="s">
        <v>636</v>
      </c>
      <c r="G321" s="77">
        <v>103816.37</v>
      </c>
      <c r="H321" s="77">
        <v>-8.2969000000000062</v>
      </c>
      <c r="I321" s="77">
        <v>-30.888155883472599</v>
      </c>
      <c r="J321" s="78">
        <v>4.7000000000000002E-3</v>
      </c>
      <c r="K321" s="78">
        <v>0</v>
      </c>
    </row>
    <row r="322" spans="2:11">
      <c r="B322" t="s">
        <v>3282</v>
      </c>
      <c r="C322" t="s">
        <v>3285</v>
      </c>
      <c r="D322" t="s">
        <v>123</v>
      </c>
      <c r="E322" t="s">
        <v>106</v>
      </c>
      <c r="F322" t="s">
        <v>273</v>
      </c>
      <c r="G322" s="77">
        <v>57667.15</v>
      </c>
      <c r="H322" s="77">
        <v>-10.4793</v>
      </c>
      <c r="I322" s="77">
        <v>-21.670605548720701</v>
      </c>
      <c r="J322" s="78">
        <v>3.3E-3</v>
      </c>
      <c r="K322" s="78">
        <v>0</v>
      </c>
    </row>
    <row r="323" spans="2:11">
      <c r="B323" t="s">
        <v>3282</v>
      </c>
      <c r="C323" t="s">
        <v>3286</v>
      </c>
      <c r="D323" t="s">
        <v>123</v>
      </c>
      <c r="E323" t="s">
        <v>106</v>
      </c>
      <c r="F323" t="s">
        <v>273</v>
      </c>
      <c r="G323" s="77">
        <v>81265.2</v>
      </c>
      <c r="H323" s="77">
        <v>-9.5726999999999993</v>
      </c>
      <c r="I323" s="77">
        <v>-27.896475848234399</v>
      </c>
      <c r="J323" s="78">
        <v>4.1999999999999997E-3</v>
      </c>
      <c r="K323" s="78">
        <v>0</v>
      </c>
    </row>
    <row r="324" spans="2:11">
      <c r="B324" t="s">
        <v>3282</v>
      </c>
      <c r="C324" t="s">
        <v>3287</v>
      </c>
      <c r="D324" t="s">
        <v>123</v>
      </c>
      <c r="E324" t="s">
        <v>106</v>
      </c>
      <c r="F324" t="s">
        <v>273</v>
      </c>
      <c r="G324" s="77">
        <v>62460.800000000003</v>
      </c>
      <c r="H324" s="77">
        <v>-7.0103999999999997</v>
      </c>
      <c r="I324" s="77">
        <v>-15.702204396595199</v>
      </c>
      <c r="J324" s="78">
        <v>2.3999999999999998E-3</v>
      </c>
      <c r="K324" s="78">
        <v>0</v>
      </c>
    </row>
    <row r="325" spans="2:11">
      <c r="B325" t="s">
        <v>3282</v>
      </c>
      <c r="C325" t="s">
        <v>3288</v>
      </c>
      <c r="D325" t="s">
        <v>123</v>
      </c>
      <c r="E325" t="s">
        <v>106</v>
      </c>
      <c r="F325" t="s">
        <v>287</v>
      </c>
      <c r="G325" s="77">
        <v>73577.710000000006</v>
      </c>
      <c r="H325" s="77">
        <v>-1.8694999999999999</v>
      </c>
      <c r="I325" s="77">
        <v>-4.9326695443817004</v>
      </c>
      <c r="J325" s="78">
        <v>6.9999999999999999E-4</v>
      </c>
      <c r="K325" s="78">
        <v>0</v>
      </c>
    </row>
    <row r="326" spans="2:11">
      <c r="B326" t="s">
        <v>3282</v>
      </c>
      <c r="C326" t="s">
        <v>3289</v>
      </c>
      <c r="D326" t="s">
        <v>123</v>
      </c>
      <c r="E326" t="s">
        <v>106</v>
      </c>
      <c r="F326" t="s">
        <v>636</v>
      </c>
      <c r="G326" s="77">
        <v>104272.13</v>
      </c>
      <c r="H326" s="77">
        <v>-8.2376000000000058</v>
      </c>
      <c r="I326" s="77">
        <v>-30.8020222374357</v>
      </c>
      <c r="J326" s="78">
        <v>4.5999999999999999E-3</v>
      </c>
      <c r="K326" s="78">
        <v>0</v>
      </c>
    </row>
    <row r="327" spans="2:11">
      <c r="B327" t="s">
        <v>3282</v>
      </c>
      <c r="C327" t="s">
        <v>3290</v>
      </c>
      <c r="D327" t="s">
        <v>123</v>
      </c>
      <c r="E327" t="s">
        <v>106</v>
      </c>
      <c r="F327" t="s">
        <v>636</v>
      </c>
      <c r="G327" s="77">
        <v>78227.429999999993</v>
      </c>
      <c r="H327" s="77">
        <v>-8.2052999999999852</v>
      </c>
      <c r="I327" s="77">
        <v>-23.0177999952509</v>
      </c>
      <c r="J327" s="78">
        <v>3.5000000000000001E-3</v>
      </c>
      <c r="K327" s="78">
        <v>0</v>
      </c>
    </row>
    <row r="328" spans="2:11">
      <c r="B328" t="s">
        <v>3291</v>
      </c>
      <c r="C328" t="s">
        <v>3292</v>
      </c>
      <c r="D328" t="s">
        <v>123</v>
      </c>
      <c r="E328" t="s">
        <v>106</v>
      </c>
      <c r="F328" t="s">
        <v>281</v>
      </c>
      <c r="G328" s="77">
        <v>200204.54</v>
      </c>
      <c r="H328" s="77">
        <v>-1.6149000000000056</v>
      </c>
      <c r="I328" s="77">
        <v>-11.593907775625601</v>
      </c>
      <c r="J328" s="78">
        <v>1.6999999999999999E-3</v>
      </c>
      <c r="K328" s="78">
        <v>0</v>
      </c>
    </row>
    <row r="329" spans="2:11">
      <c r="B329" t="s">
        <v>3291</v>
      </c>
      <c r="C329" t="s">
        <v>3293</v>
      </c>
      <c r="D329" t="s">
        <v>123</v>
      </c>
      <c r="E329" t="s">
        <v>106</v>
      </c>
      <c r="F329" t="s">
        <v>281</v>
      </c>
      <c r="G329" s="77">
        <v>293496.7</v>
      </c>
      <c r="H329" s="77">
        <v>-1.5723</v>
      </c>
      <c r="I329" s="77">
        <v>-16.548129930162599</v>
      </c>
      <c r="J329" s="78">
        <v>2.5000000000000001E-3</v>
      </c>
      <c r="K329" s="78">
        <v>0</v>
      </c>
    </row>
    <row r="330" spans="2:11">
      <c r="B330" t="s">
        <v>3291</v>
      </c>
      <c r="C330" t="s">
        <v>3294</v>
      </c>
      <c r="D330" t="s">
        <v>123</v>
      </c>
      <c r="E330" t="s">
        <v>106</v>
      </c>
      <c r="F330" t="s">
        <v>281</v>
      </c>
      <c r="G330" s="77">
        <v>314323.86</v>
      </c>
      <c r="H330" s="77">
        <v>-1.6165</v>
      </c>
      <c r="I330" s="77">
        <v>-18.220628076083401</v>
      </c>
      <c r="J330" s="78">
        <v>2.7000000000000001E-3</v>
      </c>
      <c r="K330" s="78">
        <v>0</v>
      </c>
    </row>
    <row r="331" spans="2:11">
      <c r="B331" t="s">
        <v>3291</v>
      </c>
      <c r="C331" t="s">
        <v>3295</v>
      </c>
      <c r="D331" t="s">
        <v>123</v>
      </c>
      <c r="E331" t="s">
        <v>106</v>
      </c>
      <c r="F331" t="s">
        <v>281</v>
      </c>
      <c r="G331" s="77">
        <v>11463.43</v>
      </c>
      <c r="H331" s="77">
        <v>-1.6149</v>
      </c>
      <c r="I331" s="77">
        <v>-0.66385083081702001</v>
      </c>
      <c r="J331" s="78">
        <v>1E-4</v>
      </c>
      <c r="K331" s="78">
        <v>0</v>
      </c>
    </row>
    <row r="332" spans="2:11">
      <c r="B332" t="s">
        <v>3296</v>
      </c>
      <c r="C332" t="s">
        <v>3297</v>
      </c>
      <c r="D332" t="s">
        <v>123</v>
      </c>
      <c r="E332" t="s">
        <v>106</v>
      </c>
      <c r="F332" t="s">
        <v>430</v>
      </c>
      <c r="G332" s="77">
        <v>42052.86</v>
      </c>
      <c r="H332" s="77">
        <v>-1.2587999999999999</v>
      </c>
      <c r="I332" s="77">
        <v>-1.89828998642448</v>
      </c>
      <c r="J332" s="78">
        <v>2.9999999999999997E-4</v>
      </c>
      <c r="K332" s="78">
        <v>0</v>
      </c>
    </row>
    <row r="333" spans="2:11">
      <c r="B333" t="s">
        <v>3296</v>
      </c>
      <c r="C333" t="s">
        <v>3298</v>
      </c>
      <c r="D333" t="s">
        <v>123</v>
      </c>
      <c r="E333" t="s">
        <v>106</v>
      </c>
      <c r="F333" t="s">
        <v>430</v>
      </c>
      <c r="G333" s="77">
        <v>167807.45</v>
      </c>
      <c r="H333" s="77">
        <v>-1.3627</v>
      </c>
      <c r="I333" s="77">
        <v>-8.2001496664439006</v>
      </c>
      <c r="J333" s="78">
        <v>1.1999999999999999E-3</v>
      </c>
      <c r="K333" s="78">
        <v>0</v>
      </c>
    </row>
    <row r="334" spans="2:11">
      <c r="B334" t="s">
        <v>3296</v>
      </c>
      <c r="C334" t="s">
        <v>3299</v>
      </c>
      <c r="D334" t="s">
        <v>123</v>
      </c>
      <c r="E334" t="s">
        <v>106</v>
      </c>
      <c r="F334" t="s">
        <v>287</v>
      </c>
      <c r="G334" s="77">
        <v>150034.12</v>
      </c>
      <c r="H334" s="77">
        <v>0.80100000000000005</v>
      </c>
      <c r="I334" s="77">
        <v>4.3095590581031997</v>
      </c>
      <c r="J334" s="78">
        <v>-5.9999999999999995E-4</v>
      </c>
      <c r="K334" s="78">
        <v>0</v>
      </c>
    </row>
    <row r="335" spans="2:11">
      <c r="B335" t="s">
        <v>3296</v>
      </c>
      <c r="C335" t="s">
        <v>3300</v>
      </c>
      <c r="D335" t="s">
        <v>123</v>
      </c>
      <c r="E335" t="s">
        <v>106</v>
      </c>
      <c r="F335" t="s">
        <v>287</v>
      </c>
      <c r="G335" s="77">
        <v>157180.67000000001</v>
      </c>
      <c r="H335" s="77">
        <v>-1.0475000000000001</v>
      </c>
      <c r="I335" s="77">
        <v>-5.9042325204445003</v>
      </c>
      <c r="J335" s="78">
        <v>8.9999999999999998E-4</v>
      </c>
      <c r="K335" s="78">
        <v>0</v>
      </c>
    </row>
    <row r="336" spans="2:11">
      <c r="B336" t="s">
        <v>3296</v>
      </c>
      <c r="C336" t="s">
        <v>3301</v>
      </c>
      <c r="D336" t="s">
        <v>123</v>
      </c>
      <c r="E336" t="s">
        <v>106</v>
      </c>
      <c r="F336" t="s">
        <v>278</v>
      </c>
      <c r="G336" s="77">
        <v>28400.93</v>
      </c>
      <c r="H336" s="77">
        <v>-0.55130000000000001</v>
      </c>
      <c r="I336" s="77">
        <v>-0.56147553694473995</v>
      </c>
      <c r="J336" s="78">
        <v>1E-4</v>
      </c>
      <c r="K336" s="78">
        <v>0</v>
      </c>
    </row>
    <row r="337" spans="2:11">
      <c r="B337" t="s">
        <v>3302</v>
      </c>
      <c r="C337" t="s">
        <v>3303</v>
      </c>
      <c r="D337" t="s">
        <v>123</v>
      </c>
      <c r="E337" t="s">
        <v>106</v>
      </c>
      <c r="F337" t="s">
        <v>344</v>
      </c>
      <c r="G337" s="77">
        <v>177406.13</v>
      </c>
      <c r="H337" s="77">
        <v>-3.1431000000000031</v>
      </c>
      <c r="I337" s="77">
        <v>-19.995722730299601</v>
      </c>
      <c r="J337" s="78">
        <v>3.0000000000000001E-3</v>
      </c>
      <c r="K337" s="78">
        <v>0</v>
      </c>
    </row>
    <row r="338" spans="2:11">
      <c r="B338" t="s">
        <v>3302</v>
      </c>
      <c r="C338" t="s">
        <v>3304</v>
      </c>
      <c r="D338" t="s">
        <v>123</v>
      </c>
      <c r="E338" t="s">
        <v>106</v>
      </c>
      <c r="F338" t="s">
        <v>344</v>
      </c>
      <c r="G338" s="77">
        <v>144460.6</v>
      </c>
      <c r="H338" s="77">
        <v>-3.1000999999999999</v>
      </c>
      <c r="I338" s="77">
        <v>-16.059625095311599</v>
      </c>
      <c r="J338" s="78">
        <v>2.3999999999999998E-3</v>
      </c>
      <c r="K338" s="78">
        <v>0</v>
      </c>
    </row>
    <row r="339" spans="2:11">
      <c r="B339" t="s">
        <v>3302</v>
      </c>
      <c r="C339" t="s">
        <v>3305</v>
      </c>
      <c r="D339" t="s">
        <v>123</v>
      </c>
      <c r="E339" t="s">
        <v>106</v>
      </c>
      <c r="F339" t="s">
        <v>344</v>
      </c>
      <c r="G339" s="77">
        <v>82514.48</v>
      </c>
      <c r="H339" s="77">
        <v>-3.1431</v>
      </c>
      <c r="I339" s="77">
        <v>-9.3003362584756797</v>
      </c>
      <c r="J339" s="78">
        <v>1.4E-3</v>
      </c>
      <c r="K339" s="78">
        <v>0</v>
      </c>
    </row>
    <row r="340" spans="2:11">
      <c r="B340" t="s">
        <v>3302</v>
      </c>
      <c r="C340" t="s">
        <v>3306</v>
      </c>
      <c r="D340" t="s">
        <v>123</v>
      </c>
      <c r="E340" t="s">
        <v>106</v>
      </c>
      <c r="F340" t="s">
        <v>287</v>
      </c>
      <c r="G340" s="77">
        <v>106935.63</v>
      </c>
      <c r="H340" s="77">
        <v>0.51490000000000002</v>
      </c>
      <c r="I340" s="77">
        <v>1.9744930501078199</v>
      </c>
      <c r="J340" s="78">
        <v>-2.9999999999999997E-4</v>
      </c>
      <c r="K340" s="78">
        <v>0</v>
      </c>
    </row>
    <row r="341" spans="2:11">
      <c r="B341" t="s">
        <v>3307</v>
      </c>
      <c r="C341" t="s">
        <v>3308</v>
      </c>
      <c r="D341" t="s">
        <v>123</v>
      </c>
      <c r="E341" t="s">
        <v>200</v>
      </c>
      <c r="F341" t="s">
        <v>287</v>
      </c>
      <c r="G341" s="77">
        <v>894027.2</v>
      </c>
      <c r="H341" s="77">
        <v>19.100000000000001</v>
      </c>
      <c r="I341" s="77">
        <v>4.6125473807423996</v>
      </c>
      <c r="J341" s="78">
        <v>-6.9999999999999999E-4</v>
      </c>
      <c r="K341" s="78">
        <v>0</v>
      </c>
    </row>
    <row r="342" spans="2:11">
      <c r="B342" t="s">
        <v>3309</v>
      </c>
      <c r="C342" t="s">
        <v>3310</v>
      </c>
      <c r="D342" t="s">
        <v>123</v>
      </c>
      <c r="E342" t="s">
        <v>120</v>
      </c>
      <c r="F342" t="s">
        <v>281</v>
      </c>
      <c r="G342" s="77">
        <v>88300.93</v>
      </c>
      <c r="H342" s="77">
        <v>-4.1833000000000027</v>
      </c>
      <c r="I342" s="77">
        <v>-8.8708835704630395</v>
      </c>
      <c r="J342" s="78">
        <v>1.2999999999999999E-3</v>
      </c>
      <c r="K342" s="78">
        <v>0</v>
      </c>
    </row>
    <row r="343" spans="2:11">
      <c r="B343" t="s">
        <v>3309</v>
      </c>
      <c r="C343" t="s">
        <v>3311</v>
      </c>
      <c r="D343" t="s">
        <v>123</v>
      </c>
      <c r="E343" t="s">
        <v>120</v>
      </c>
      <c r="F343" t="s">
        <v>281</v>
      </c>
      <c r="G343" s="77">
        <v>156932.48000000001</v>
      </c>
      <c r="H343" s="77">
        <v>-4.1205999999999943</v>
      </c>
      <c r="I343" s="77">
        <v>-15.529443289768301</v>
      </c>
      <c r="J343" s="78">
        <v>2.3E-3</v>
      </c>
      <c r="K343" s="78">
        <v>0</v>
      </c>
    </row>
    <row r="344" spans="2:11">
      <c r="B344" t="s">
        <v>3312</v>
      </c>
      <c r="C344" t="s">
        <v>3313</v>
      </c>
      <c r="D344" t="s">
        <v>123</v>
      </c>
      <c r="E344" t="s">
        <v>110</v>
      </c>
      <c r="F344" t="s">
        <v>287</v>
      </c>
      <c r="G344" s="77">
        <v>51657.65</v>
      </c>
      <c r="H344" s="77">
        <v>3.0493000000000001</v>
      </c>
      <c r="I344" s="77">
        <v>6.1372814661134898</v>
      </c>
      <c r="J344" s="78">
        <v>-8.9999999999999998E-4</v>
      </c>
      <c r="K344" s="78">
        <v>0</v>
      </c>
    </row>
    <row r="345" spans="2:11">
      <c r="B345" t="s">
        <v>3314</v>
      </c>
      <c r="C345" t="s">
        <v>3315</v>
      </c>
      <c r="D345" t="s">
        <v>123</v>
      </c>
      <c r="E345" t="s">
        <v>110</v>
      </c>
      <c r="F345" t="s">
        <v>284</v>
      </c>
      <c r="G345" s="77">
        <v>46670.44</v>
      </c>
      <c r="H345" s="77">
        <v>2.3742000000000023</v>
      </c>
      <c r="I345" s="77">
        <v>4.3171827988433797</v>
      </c>
      <c r="J345" s="78">
        <v>-6.9999999999999999E-4</v>
      </c>
      <c r="K345" s="78">
        <v>0</v>
      </c>
    </row>
    <row r="346" spans="2:11">
      <c r="B346" t="s">
        <v>3316</v>
      </c>
      <c r="C346" t="s">
        <v>3317</v>
      </c>
      <c r="D346" t="s">
        <v>123</v>
      </c>
      <c r="E346" t="s">
        <v>113</v>
      </c>
      <c r="F346" t="s">
        <v>281</v>
      </c>
      <c r="G346" s="77">
        <v>70394.570000000007</v>
      </c>
      <c r="H346" s="77">
        <v>2.4119000000000015</v>
      </c>
      <c r="I346" s="77">
        <v>7.5150087706583504</v>
      </c>
      <c r="J346" s="78">
        <v>-1.1000000000000001E-3</v>
      </c>
      <c r="K346" s="78">
        <v>0</v>
      </c>
    </row>
    <row r="347" spans="2:11">
      <c r="B347" t="s">
        <v>3318</v>
      </c>
      <c r="C347" t="s">
        <v>3319</v>
      </c>
      <c r="D347" t="s">
        <v>123</v>
      </c>
      <c r="E347" t="s">
        <v>200</v>
      </c>
      <c r="F347" t="s">
        <v>281</v>
      </c>
      <c r="G347" s="77">
        <v>533795.67000000004</v>
      </c>
      <c r="H347" s="77">
        <v>-76.180000000000192</v>
      </c>
      <c r="I347" s="77">
        <v>-10.9843093644589</v>
      </c>
      <c r="J347" s="78">
        <v>1.6999999999999999E-3</v>
      </c>
      <c r="K347" s="78">
        <v>0</v>
      </c>
    </row>
    <row r="348" spans="2:11">
      <c r="B348" t="s">
        <v>3318</v>
      </c>
      <c r="C348" t="s">
        <v>3320</v>
      </c>
      <c r="D348" t="s">
        <v>123</v>
      </c>
      <c r="E348" t="s">
        <v>200</v>
      </c>
      <c r="F348" t="s">
        <v>281</v>
      </c>
      <c r="G348" s="77">
        <v>241065.57</v>
      </c>
      <c r="H348" s="77">
        <v>-91.509999999999934</v>
      </c>
      <c r="I348" s="77">
        <v>-5.9588229731262796</v>
      </c>
      <c r="J348" s="78">
        <v>8.9999999999999998E-4</v>
      </c>
      <c r="K348" s="78">
        <v>0</v>
      </c>
    </row>
    <row r="349" spans="2:11">
      <c r="B349" t="s">
        <v>3318</v>
      </c>
      <c r="C349" t="s">
        <v>3321</v>
      </c>
      <c r="D349" t="s">
        <v>123</v>
      </c>
      <c r="E349" t="s">
        <v>200</v>
      </c>
      <c r="F349" t="s">
        <v>281</v>
      </c>
      <c r="G349" s="77">
        <v>309945.87</v>
      </c>
      <c r="H349" s="77">
        <v>-71.409999999999954</v>
      </c>
      <c r="I349" s="77">
        <v>-5.9786293238581996</v>
      </c>
      <c r="J349" s="78">
        <v>8.9999999999999998E-4</v>
      </c>
      <c r="K349" s="78">
        <v>0</v>
      </c>
    </row>
    <row r="350" spans="2:11">
      <c r="B350" t="s">
        <v>3318</v>
      </c>
      <c r="C350" t="s">
        <v>3322</v>
      </c>
      <c r="D350" t="s">
        <v>123</v>
      </c>
      <c r="E350" t="s">
        <v>200</v>
      </c>
      <c r="F350" t="s">
        <v>281</v>
      </c>
      <c r="G350" s="77">
        <v>612211.97</v>
      </c>
      <c r="H350" s="77">
        <v>-60.390000000000022</v>
      </c>
      <c r="I350" s="77">
        <v>-9.9867364121452002</v>
      </c>
      <c r="J350" s="78">
        <v>1.5E-3</v>
      </c>
      <c r="K350" s="78">
        <v>0</v>
      </c>
    </row>
    <row r="351" spans="2:11">
      <c r="B351" t="s">
        <v>3318</v>
      </c>
      <c r="C351" t="s">
        <v>3323</v>
      </c>
      <c r="D351" t="s">
        <v>123</v>
      </c>
      <c r="E351" t="s">
        <v>200</v>
      </c>
      <c r="F351" t="s">
        <v>284</v>
      </c>
      <c r="G351" s="77">
        <v>53723.95</v>
      </c>
      <c r="H351" s="77">
        <v>242.41</v>
      </c>
      <c r="I351" s="77">
        <v>3.5178329209913399</v>
      </c>
      <c r="J351" s="78">
        <v>-5.0000000000000001E-4</v>
      </c>
      <c r="K351" s="78">
        <v>0</v>
      </c>
    </row>
    <row r="352" spans="2:11">
      <c r="B352" t="s">
        <v>3318</v>
      </c>
      <c r="C352" t="s">
        <v>3324</v>
      </c>
      <c r="D352" t="s">
        <v>123</v>
      </c>
      <c r="E352" t="s">
        <v>200</v>
      </c>
      <c r="F352" t="s">
        <v>284</v>
      </c>
      <c r="G352" s="77">
        <v>240724.63</v>
      </c>
      <c r="H352" s="77">
        <v>243.87000000000043</v>
      </c>
      <c r="I352" s="77">
        <v>15.857533851749199</v>
      </c>
      <c r="J352" s="78">
        <v>-2.3999999999999998E-3</v>
      </c>
      <c r="K352" s="78">
        <v>0</v>
      </c>
    </row>
    <row r="353" spans="2:11">
      <c r="B353" t="s">
        <v>3318</v>
      </c>
      <c r="C353" t="s">
        <v>3325</v>
      </c>
      <c r="D353" t="s">
        <v>123</v>
      </c>
      <c r="E353" t="s">
        <v>200</v>
      </c>
      <c r="F353" t="s">
        <v>284</v>
      </c>
      <c r="G353" s="77">
        <v>75075.78</v>
      </c>
      <c r="H353" s="77">
        <v>243.86999999999989</v>
      </c>
      <c r="I353" s="77">
        <v>4.9455542741782299</v>
      </c>
      <c r="J353" s="78">
        <v>-6.9999999999999999E-4</v>
      </c>
      <c r="K353" s="78">
        <v>0</v>
      </c>
    </row>
    <row r="354" spans="2:11">
      <c r="B354" t="s">
        <v>3326</v>
      </c>
      <c r="C354" t="s">
        <v>3327</v>
      </c>
      <c r="D354" t="s">
        <v>123</v>
      </c>
      <c r="E354" t="s">
        <v>106</v>
      </c>
      <c r="F354" t="s">
        <v>344</v>
      </c>
      <c r="G354" s="77">
        <v>387676.56</v>
      </c>
      <c r="H354" s="77">
        <v>2.7469999999999999</v>
      </c>
      <c r="I354" s="77">
        <v>38.189017720075199</v>
      </c>
      <c r="J354" s="78">
        <v>-5.7999999999999996E-3</v>
      </c>
      <c r="K354" s="78">
        <v>1E-4</v>
      </c>
    </row>
    <row r="355" spans="2:11">
      <c r="B355" t="s">
        <v>3328</v>
      </c>
      <c r="C355" t="s">
        <v>3329</v>
      </c>
      <c r="D355" t="s">
        <v>123</v>
      </c>
      <c r="E355" t="s">
        <v>106</v>
      </c>
      <c r="F355" t="s">
        <v>430</v>
      </c>
      <c r="G355" s="77">
        <v>1739192.77</v>
      </c>
      <c r="H355" s="77">
        <v>-5.1900999999999966</v>
      </c>
      <c r="I355" s="77">
        <v>-323.693316425391</v>
      </c>
      <c r="J355" s="78">
        <v>4.8800000000000003E-2</v>
      </c>
      <c r="K355" s="78">
        <v>-5.0000000000000001E-4</v>
      </c>
    </row>
    <row r="356" spans="2:11">
      <c r="B356" t="s">
        <v>3330</v>
      </c>
      <c r="C356" t="s">
        <v>3331</v>
      </c>
      <c r="D356" t="s">
        <v>123</v>
      </c>
      <c r="E356" t="s">
        <v>106</v>
      </c>
      <c r="F356" t="s">
        <v>281</v>
      </c>
      <c r="G356" s="77">
        <v>1716497.73</v>
      </c>
      <c r="H356" s="77">
        <v>-2.5688000000000057</v>
      </c>
      <c r="I356" s="77">
        <v>-158.11890976602899</v>
      </c>
      <c r="J356" s="78">
        <v>2.3800000000000002E-2</v>
      </c>
      <c r="K356" s="78">
        <v>-2.0000000000000001E-4</v>
      </c>
    </row>
    <row r="357" spans="2:11">
      <c r="B357" t="s">
        <v>3332</v>
      </c>
      <c r="C357" t="s">
        <v>3333</v>
      </c>
      <c r="D357" t="s">
        <v>123</v>
      </c>
      <c r="E357" t="s">
        <v>106</v>
      </c>
      <c r="F357" t="s">
        <v>284</v>
      </c>
      <c r="G357" s="77">
        <v>530408.16</v>
      </c>
      <c r="H357" s="77">
        <v>-1.4251999999999989</v>
      </c>
      <c r="I357" s="77">
        <v>-27.107926267403499</v>
      </c>
      <c r="J357" s="78">
        <v>4.1000000000000003E-3</v>
      </c>
      <c r="K357" s="78">
        <v>0</v>
      </c>
    </row>
    <row r="358" spans="2:11">
      <c r="B358" t="s">
        <v>3334</v>
      </c>
      <c r="C358" t="s">
        <v>3335</v>
      </c>
      <c r="D358" t="s">
        <v>123</v>
      </c>
      <c r="E358" t="s">
        <v>106</v>
      </c>
      <c r="F358" t="s">
        <v>636</v>
      </c>
      <c r="G358" s="77">
        <v>518560.4</v>
      </c>
      <c r="H358" s="77">
        <v>3.7578999999999998</v>
      </c>
      <c r="I358" s="77">
        <v>69.880314839957606</v>
      </c>
      <c r="J358" s="78">
        <v>-1.0500000000000001E-2</v>
      </c>
      <c r="K358" s="78">
        <v>1E-4</v>
      </c>
    </row>
    <row r="359" spans="2:11">
      <c r="B359" t="s">
        <v>3336</v>
      </c>
      <c r="C359" t="s">
        <v>3337</v>
      </c>
      <c r="D359" t="s">
        <v>123</v>
      </c>
      <c r="E359" t="s">
        <v>106</v>
      </c>
      <c r="F359" t="s">
        <v>693</v>
      </c>
      <c r="G359" s="77">
        <v>2408938.0499999998</v>
      </c>
      <c r="H359" s="77">
        <v>-3.0770999999999966</v>
      </c>
      <c r="I359" s="77">
        <v>-265.813801793268</v>
      </c>
      <c r="J359" s="78">
        <v>0.04</v>
      </c>
      <c r="K359" s="78">
        <v>-4.0000000000000002E-4</v>
      </c>
    </row>
    <row r="360" spans="2:11">
      <c r="B360" t="s">
        <v>3338</v>
      </c>
      <c r="C360" t="s">
        <v>3339</v>
      </c>
      <c r="D360" t="s">
        <v>123</v>
      </c>
      <c r="E360" t="s">
        <v>106</v>
      </c>
      <c r="F360" t="s">
        <v>278</v>
      </c>
      <c r="G360" s="77">
        <v>258640.41</v>
      </c>
      <c r="H360" s="77">
        <v>-1.3445</v>
      </c>
      <c r="I360" s="77">
        <v>-12.470029240445699</v>
      </c>
      <c r="J360" s="78">
        <v>1.9E-3</v>
      </c>
      <c r="K360" s="78">
        <v>0</v>
      </c>
    </row>
    <row r="361" spans="2:11">
      <c r="B361" t="s">
        <v>3340</v>
      </c>
      <c r="C361" t="s">
        <v>3341</v>
      </c>
      <c r="D361" t="s">
        <v>123</v>
      </c>
      <c r="E361" t="s">
        <v>113</v>
      </c>
      <c r="F361" t="s">
        <v>3208</v>
      </c>
      <c r="G361" s="77">
        <v>-712800</v>
      </c>
      <c r="H361" s="77">
        <v>6.9321111111111113</v>
      </c>
      <c r="I361" s="77">
        <v>-49.412087999999997</v>
      </c>
      <c r="J361" s="78">
        <v>7.4000000000000003E-3</v>
      </c>
      <c r="K361" s="78">
        <v>-1E-4</v>
      </c>
    </row>
    <row r="362" spans="2:11">
      <c r="B362" t="s">
        <v>3342</v>
      </c>
      <c r="C362" t="s">
        <v>3343</v>
      </c>
      <c r="D362" t="s">
        <v>123</v>
      </c>
      <c r="E362" t="s">
        <v>106</v>
      </c>
      <c r="F362" t="s">
        <v>3344</v>
      </c>
      <c r="G362" s="77">
        <v>180356.2</v>
      </c>
      <c r="H362" s="77">
        <v>5.615782592409909</v>
      </c>
      <c r="I362" s="77">
        <v>10.128412083932</v>
      </c>
      <c r="J362" s="78">
        <v>-1.5E-3</v>
      </c>
      <c r="K362" s="78">
        <v>0</v>
      </c>
    </row>
    <row r="363" spans="2:11">
      <c r="B363" t="s">
        <v>3345</v>
      </c>
      <c r="C363" t="s">
        <v>3346</v>
      </c>
      <c r="D363" t="s">
        <v>123</v>
      </c>
      <c r="E363" t="s">
        <v>120</v>
      </c>
      <c r="F363" t="s">
        <v>3193</v>
      </c>
      <c r="G363" s="77">
        <v>-334000</v>
      </c>
      <c r="H363" s="77">
        <v>-9.9043505674653289</v>
      </c>
      <c r="I363" s="77">
        <v>33.080530895334199</v>
      </c>
      <c r="J363" s="78">
        <v>-5.0000000000000001E-3</v>
      </c>
      <c r="K363" s="78">
        <v>1E-4</v>
      </c>
    </row>
    <row r="364" spans="2:11">
      <c r="B364" t="s">
        <v>3347</v>
      </c>
      <c r="C364" t="s">
        <v>3348</v>
      </c>
      <c r="D364" t="s">
        <v>123</v>
      </c>
      <c r="E364" t="s">
        <v>106</v>
      </c>
      <c r="F364" t="s">
        <v>3193</v>
      </c>
      <c r="G364" s="77">
        <v>422558.26</v>
      </c>
      <c r="H364" s="77">
        <v>2.9458850491127779</v>
      </c>
      <c r="I364" s="77">
        <v>12.4480806051311</v>
      </c>
      <c r="J364" s="78">
        <v>-1.9E-3</v>
      </c>
      <c r="K364" s="78">
        <v>0</v>
      </c>
    </row>
    <row r="365" spans="2:11">
      <c r="B365" t="s">
        <v>3349</v>
      </c>
      <c r="C365" t="s">
        <v>3350</v>
      </c>
      <c r="D365" t="s">
        <v>123</v>
      </c>
      <c r="E365" t="s">
        <v>110</v>
      </c>
      <c r="F365" t="s">
        <v>3199</v>
      </c>
      <c r="G365" s="77">
        <v>-1609700</v>
      </c>
      <c r="H365" s="77">
        <v>10.266666666666708</v>
      </c>
      <c r="I365" s="77">
        <v>-165.26253333333401</v>
      </c>
      <c r="J365" s="78">
        <v>2.4899999999999999E-2</v>
      </c>
      <c r="K365" s="78">
        <v>-2.9999999999999997E-4</v>
      </c>
    </row>
    <row r="366" spans="2:11">
      <c r="B366" s="79" t="s">
        <v>2257</v>
      </c>
      <c r="C366" s="16"/>
      <c r="D366" s="16"/>
      <c r="G366" s="81">
        <v>2961737.2</v>
      </c>
      <c r="I366" s="81">
        <v>-28.474074521099201</v>
      </c>
      <c r="J366" s="80">
        <v>4.3E-3</v>
      </c>
      <c r="K366" s="80">
        <v>0</v>
      </c>
    </row>
    <row r="367" spans="2:11">
      <c r="B367" t="s">
        <v>3351</v>
      </c>
      <c r="C367" t="s">
        <v>3352</v>
      </c>
      <c r="D367" t="s">
        <v>123</v>
      </c>
      <c r="E367" t="s">
        <v>102</v>
      </c>
      <c r="F367" t="s">
        <v>344</v>
      </c>
      <c r="G367" s="77">
        <v>135344.95999999999</v>
      </c>
      <c r="H367" s="77">
        <v>-7.2972999999999999</v>
      </c>
      <c r="I367" s="77">
        <v>-9.8765277660800006</v>
      </c>
      <c r="J367" s="78">
        <v>1.5E-3</v>
      </c>
      <c r="K367" s="78">
        <v>0</v>
      </c>
    </row>
    <row r="368" spans="2:11">
      <c r="B368" t="s">
        <v>3351</v>
      </c>
      <c r="C368" t="s">
        <v>3353</v>
      </c>
      <c r="D368" t="s">
        <v>123</v>
      </c>
      <c r="E368" t="s">
        <v>102</v>
      </c>
      <c r="F368" t="s">
        <v>281</v>
      </c>
      <c r="G368" s="77">
        <v>140707.54999999999</v>
      </c>
      <c r="H368" s="77">
        <v>-6.2786</v>
      </c>
      <c r="I368" s="77">
        <v>-8.8344642343000004</v>
      </c>
      <c r="J368" s="78">
        <v>1.2999999999999999E-3</v>
      </c>
      <c r="K368" s="78">
        <v>0</v>
      </c>
    </row>
    <row r="369" spans="2:11">
      <c r="B369" t="s">
        <v>3354</v>
      </c>
      <c r="C369" t="s">
        <v>3355</v>
      </c>
      <c r="D369" t="s">
        <v>123</v>
      </c>
      <c r="E369" t="s">
        <v>102</v>
      </c>
      <c r="F369" t="s">
        <v>287</v>
      </c>
      <c r="G369" s="77">
        <v>476600.1</v>
      </c>
      <c r="H369" s="77">
        <v>-6.915</v>
      </c>
      <c r="I369" s="77">
        <v>-32.956896915000002</v>
      </c>
      <c r="J369" s="78">
        <v>5.0000000000000001E-3</v>
      </c>
      <c r="K369" s="78">
        <v>0</v>
      </c>
    </row>
    <row r="370" spans="2:11">
      <c r="B370" t="s">
        <v>3354</v>
      </c>
      <c r="C370" t="s">
        <v>3356</v>
      </c>
      <c r="D370" t="s">
        <v>123</v>
      </c>
      <c r="E370" t="s">
        <v>102</v>
      </c>
      <c r="F370" t="s">
        <v>278</v>
      </c>
      <c r="G370" s="77">
        <v>500705.46</v>
      </c>
      <c r="H370" s="77">
        <v>-12.652699999999999</v>
      </c>
      <c r="I370" s="77">
        <v>-63.352759737420001</v>
      </c>
      <c r="J370" s="78">
        <v>9.4999999999999998E-3</v>
      </c>
      <c r="K370" s="78">
        <v>-1E-4</v>
      </c>
    </row>
    <row r="371" spans="2:11">
      <c r="B371" t="s">
        <v>3354</v>
      </c>
      <c r="C371" t="s">
        <v>3357</v>
      </c>
      <c r="D371" t="s">
        <v>123</v>
      </c>
      <c r="E371" t="s">
        <v>102</v>
      </c>
      <c r="F371" t="s">
        <v>281</v>
      </c>
      <c r="G371" s="77">
        <v>120332.17</v>
      </c>
      <c r="H371" s="77">
        <v>15.5808</v>
      </c>
      <c r="I371" s="77">
        <v>18.748714743360001</v>
      </c>
      <c r="J371" s="78">
        <v>-2.8E-3</v>
      </c>
      <c r="K371" s="78">
        <v>0</v>
      </c>
    </row>
    <row r="372" spans="2:11">
      <c r="B372" t="s">
        <v>3358</v>
      </c>
      <c r="C372" t="s">
        <v>3359</v>
      </c>
      <c r="D372" t="s">
        <v>123</v>
      </c>
      <c r="E372" t="s">
        <v>102</v>
      </c>
      <c r="F372" t="s">
        <v>278</v>
      </c>
      <c r="G372" s="77">
        <v>346446.97</v>
      </c>
      <c r="H372" s="77">
        <v>27.424900000000001</v>
      </c>
      <c r="I372" s="77">
        <v>95.012735075530003</v>
      </c>
      <c r="J372" s="78">
        <v>-1.43E-2</v>
      </c>
      <c r="K372" s="78">
        <v>1E-4</v>
      </c>
    </row>
    <row r="373" spans="2:11">
      <c r="B373" t="s">
        <v>3358</v>
      </c>
      <c r="C373" t="s">
        <v>3360</v>
      </c>
      <c r="D373" t="s">
        <v>123</v>
      </c>
      <c r="E373" t="s">
        <v>102</v>
      </c>
      <c r="F373" t="s">
        <v>278</v>
      </c>
      <c r="G373" s="77">
        <v>300836.37</v>
      </c>
      <c r="H373" s="77">
        <v>-27.104199999999999</v>
      </c>
      <c r="I373" s="77">
        <v>-81.539291397539998</v>
      </c>
      <c r="J373" s="78">
        <v>1.23E-2</v>
      </c>
      <c r="K373" s="78">
        <v>-1E-4</v>
      </c>
    </row>
    <row r="374" spans="2:11">
      <c r="B374" t="s">
        <v>3361</v>
      </c>
      <c r="C374" t="s">
        <v>3362</v>
      </c>
      <c r="D374" t="s">
        <v>123</v>
      </c>
      <c r="E374" t="s">
        <v>102</v>
      </c>
      <c r="F374" t="s">
        <v>805</v>
      </c>
      <c r="G374" s="77">
        <v>405829.81</v>
      </c>
      <c r="H374" s="77">
        <v>-5.6688000000000001</v>
      </c>
      <c r="I374" s="77">
        <v>-23.005680269279999</v>
      </c>
      <c r="J374" s="78">
        <v>3.5000000000000001E-3</v>
      </c>
      <c r="K374" s="78">
        <v>0</v>
      </c>
    </row>
    <row r="375" spans="2:11">
      <c r="B375" t="s">
        <v>3363</v>
      </c>
      <c r="C375" t="s">
        <v>3364</v>
      </c>
      <c r="D375" t="s">
        <v>123</v>
      </c>
      <c r="E375" t="s">
        <v>200</v>
      </c>
      <c r="F375" t="s">
        <v>693</v>
      </c>
      <c r="G375" s="77">
        <v>534933.81000000006</v>
      </c>
      <c r="H375" s="77">
        <v>535.17000000000053</v>
      </c>
      <c r="I375" s="77">
        <v>77.330095979630798</v>
      </c>
      <c r="J375" s="78">
        <v>-1.1599999999999999E-2</v>
      </c>
      <c r="K375" s="78">
        <v>1E-4</v>
      </c>
    </row>
    <row r="376" spans="2:11">
      <c r="B376" s="79" t="s">
        <v>1074</v>
      </c>
      <c r="C376" s="16"/>
      <c r="D376" s="16"/>
      <c r="G376" s="81">
        <v>0</v>
      </c>
      <c r="I376" s="81">
        <v>0</v>
      </c>
      <c r="J376" s="80">
        <v>0</v>
      </c>
      <c r="K376" s="80">
        <v>0</v>
      </c>
    </row>
    <row r="377" spans="2:11">
      <c r="B377" t="s">
        <v>213</v>
      </c>
      <c r="C377" t="s">
        <v>213</v>
      </c>
      <c r="D377" t="s">
        <v>213</v>
      </c>
      <c r="E377" t="s">
        <v>213</v>
      </c>
      <c r="G377" s="77">
        <v>0</v>
      </c>
      <c r="H377" s="77">
        <v>0</v>
      </c>
      <c r="I377" s="77">
        <v>0</v>
      </c>
      <c r="J377" s="78">
        <v>0</v>
      </c>
      <c r="K377" s="78">
        <v>0</v>
      </c>
    </row>
    <row r="378" spans="2:11">
      <c r="B378" s="79" t="s">
        <v>230</v>
      </c>
      <c r="C378" s="16"/>
      <c r="D378" s="16"/>
      <c r="G378" s="81">
        <v>1209548.44</v>
      </c>
      <c r="I378" s="81">
        <v>9.7102142354924208</v>
      </c>
      <c r="J378" s="80">
        <v>-1.5E-3</v>
      </c>
      <c r="K378" s="80">
        <v>0</v>
      </c>
    </row>
    <row r="379" spans="2:11">
      <c r="B379" s="79" t="s">
        <v>2247</v>
      </c>
      <c r="C379" s="16"/>
      <c r="D379" s="16"/>
      <c r="G379" s="81">
        <v>0</v>
      </c>
      <c r="I379" s="81">
        <v>0</v>
      </c>
      <c r="J379" s="80">
        <v>0</v>
      </c>
      <c r="K379" s="80">
        <v>0</v>
      </c>
    </row>
    <row r="380" spans="2:11">
      <c r="B380" t="s">
        <v>213</v>
      </c>
      <c r="C380" t="s">
        <v>213</v>
      </c>
      <c r="D380" t="s">
        <v>213</v>
      </c>
      <c r="E380" t="s">
        <v>213</v>
      </c>
      <c r="G380" s="77">
        <v>0</v>
      </c>
      <c r="H380" s="77">
        <v>0</v>
      </c>
      <c r="I380" s="77">
        <v>0</v>
      </c>
      <c r="J380" s="78">
        <v>0</v>
      </c>
      <c r="K380" s="78">
        <v>0</v>
      </c>
    </row>
    <row r="381" spans="2:11">
      <c r="B381" s="79" t="s">
        <v>2266</v>
      </c>
      <c r="C381" s="16"/>
      <c r="D381" s="16"/>
      <c r="G381" s="81">
        <v>1209548.44</v>
      </c>
      <c r="I381" s="81">
        <v>9.7102142354924208</v>
      </c>
      <c r="J381" s="80">
        <v>-1.5E-3</v>
      </c>
      <c r="K381" s="80">
        <v>0</v>
      </c>
    </row>
    <row r="382" spans="2:11">
      <c r="B382" t="s">
        <v>3365</v>
      </c>
      <c r="C382" t="s">
        <v>3366</v>
      </c>
      <c r="D382" t="s">
        <v>123</v>
      </c>
      <c r="E382" t="s">
        <v>200</v>
      </c>
      <c r="F382" t="s">
        <v>281</v>
      </c>
      <c r="G382" s="77">
        <v>1209548.44</v>
      </c>
      <c r="H382" s="77">
        <v>29.720000000000013</v>
      </c>
      <c r="I382" s="77">
        <v>9.7102142354924208</v>
      </c>
      <c r="J382" s="78">
        <v>-1.5E-3</v>
      </c>
      <c r="K382" s="78">
        <v>0</v>
      </c>
    </row>
    <row r="383" spans="2:11">
      <c r="B383" s="79" t="s">
        <v>2257</v>
      </c>
      <c r="C383" s="16"/>
      <c r="D383" s="16"/>
      <c r="G383" s="81">
        <v>0</v>
      </c>
      <c r="I383" s="81">
        <v>0</v>
      </c>
      <c r="J383" s="80">
        <v>0</v>
      </c>
      <c r="K383" s="80">
        <v>0</v>
      </c>
    </row>
    <row r="384" spans="2:11">
      <c r="B384" t="s">
        <v>213</v>
      </c>
      <c r="C384" t="s">
        <v>213</v>
      </c>
      <c r="D384" t="s">
        <v>213</v>
      </c>
      <c r="E384" t="s">
        <v>213</v>
      </c>
      <c r="G384" s="77">
        <v>0</v>
      </c>
      <c r="H384" s="77">
        <v>0</v>
      </c>
      <c r="I384" s="77">
        <v>0</v>
      </c>
      <c r="J384" s="78">
        <v>0</v>
      </c>
      <c r="K384" s="78">
        <v>0</v>
      </c>
    </row>
    <row r="385" spans="2:11">
      <c r="B385" s="79" t="s">
        <v>1074</v>
      </c>
      <c r="C385" s="16"/>
      <c r="D385" s="16"/>
      <c r="G385" s="81">
        <v>0</v>
      </c>
      <c r="I385" s="81">
        <v>0</v>
      </c>
      <c r="J385" s="80">
        <v>0</v>
      </c>
      <c r="K385" s="80">
        <v>0</v>
      </c>
    </row>
    <row r="386" spans="2:11">
      <c r="B386" t="s">
        <v>213</v>
      </c>
      <c r="C386" t="s">
        <v>213</v>
      </c>
      <c r="D386" t="s">
        <v>213</v>
      </c>
      <c r="E386" t="s">
        <v>213</v>
      </c>
      <c r="G386" s="77">
        <v>0</v>
      </c>
      <c r="H386" s="77">
        <v>0</v>
      </c>
      <c r="I386" s="77">
        <v>0</v>
      </c>
      <c r="J386" s="78">
        <v>0</v>
      </c>
      <c r="K386" s="78">
        <v>0</v>
      </c>
    </row>
    <row r="387" spans="2:11">
      <c r="B387" t="s">
        <v>232</v>
      </c>
      <c r="C387" s="16"/>
      <c r="D387" s="16"/>
    </row>
    <row r="388" spans="2:11">
      <c r="B388" t="s">
        <v>355</v>
      </c>
      <c r="C388" s="16"/>
      <c r="D388" s="16"/>
    </row>
    <row r="389" spans="2:11">
      <c r="B389" t="s">
        <v>356</v>
      </c>
      <c r="C389" s="16"/>
      <c r="D389" s="16"/>
    </row>
    <row r="390" spans="2:11">
      <c r="B390" t="s">
        <v>357</v>
      </c>
      <c r="C390" s="16"/>
      <c r="D390" s="16"/>
    </row>
    <row r="391" spans="2:11">
      <c r="C391" s="16"/>
      <c r="D391" s="16"/>
    </row>
    <row r="392" spans="2:11">
      <c r="C392" s="16"/>
      <c r="D392" s="16"/>
    </row>
    <row r="393" spans="2:11">
      <c r="C393" s="16"/>
      <c r="D393" s="16"/>
    </row>
    <row r="394" spans="2:11">
      <c r="C394" s="16"/>
      <c r="D394" s="16"/>
    </row>
    <row r="395" spans="2:11">
      <c r="C395" s="16"/>
      <c r="D395" s="16"/>
    </row>
    <row r="396" spans="2:11">
      <c r="C396" s="16"/>
      <c r="D396" s="16"/>
    </row>
    <row r="397" spans="2:11">
      <c r="C397" s="16"/>
      <c r="D397" s="16"/>
    </row>
    <row r="398" spans="2:11">
      <c r="C398" s="16"/>
      <c r="D398" s="16"/>
    </row>
    <row r="399" spans="2:11">
      <c r="C399" s="16"/>
      <c r="D399" s="16"/>
    </row>
    <row r="400" spans="2:11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5:XFD1048576 C1:C4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 s="1" customFormat="1">
      <c r="B1" s="2" t="s">
        <v>0</v>
      </c>
      <c r="C1" s="82">
        <v>45016</v>
      </c>
    </row>
    <row r="2" spans="2:78" s="1" customFormat="1">
      <c r="B2" s="2" t="s">
        <v>1</v>
      </c>
      <c r="C2" s="12" t="s">
        <v>3917</v>
      </c>
    </row>
    <row r="3" spans="2:78" s="1" customFormat="1">
      <c r="B3" s="2" t="s">
        <v>2</v>
      </c>
      <c r="C3" s="26" t="s">
        <v>3918</v>
      </c>
    </row>
    <row r="4" spans="2:78" s="1" customFormat="1">
      <c r="B4" s="2" t="s">
        <v>3</v>
      </c>
      <c r="C4" s="83" t="s">
        <v>197</v>
      </c>
    </row>
    <row r="6" spans="2:78" ht="26.25" customHeight="1">
      <c r="B6" s="105" t="s">
        <v>136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7"/>
    </row>
    <row r="7" spans="2:78" ht="26.25" customHeight="1">
      <c r="B7" s="105" t="s">
        <v>145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204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2278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213</v>
      </c>
      <c r="C14" t="s">
        <v>213</v>
      </c>
      <c r="D14" s="16"/>
      <c r="E14" t="s">
        <v>213</v>
      </c>
      <c r="H14" s="77">
        <v>0</v>
      </c>
      <c r="I14" t="s">
        <v>213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2279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213</v>
      </c>
      <c r="C16" t="s">
        <v>213</v>
      </c>
      <c r="D16" s="16"/>
      <c r="E16" t="s">
        <v>213</v>
      </c>
      <c r="H16" s="77">
        <v>0</v>
      </c>
      <c r="I16" t="s">
        <v>213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2280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2281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213</v>
      </c>
      <c r="C19" t="s">
        <v>213</v>
      </c>
      <c r="D19" s="16"/>
      <c r="E19" t="s">
        <v>213</v>
      </c>
      <c r="H19" s="77">
        <v>0</v>
      </c>
      <c r="I19" t="s">
        <v>213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2282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213</v>
      </c>
      <c r="C21" t="s">
        <v>213</v>
      </c>
      <c r="D21" s="16"/>
      <c r="E21" t="s">
        <v>213</v>
      </c>
      <c r="H21" s="77">
        <v>0</v>
      </c>
      <c r="I21" t="s">
        <v>213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2283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213</v>
      </c>
      <c r="C23" t="s">
        <v>213</v>
      </c>
      <c r="D23" s="16"/>
      <c r="E23" t="s">
        <v>213</v>
      </c>
      <c r="H23" s="77">
        <v>0</v>
      </c>
      <c r="I23" t="s">
        <v>213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2284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213</v>
      </c>
      <c r="C25" t="s">
        <v>213</v>
      </c>
      <c r="D25" s="16"/>
      <c r="E25" t="s">
        <v>213</v>
      </c>
      <c r="H25" s="77">
        <v>0</v>
      </c>
      <c r="I25" t="s">
        <v>213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230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2278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213</v>
      </c>
      <c r="C28" t="s">
        <v>213</v>
      </c>
      <c r="D28" s="16"/>
      <c r="E28" t="s">
        <v>213</v>
      </c>
      <c r="H28" s="77">
        <v>0</v>
      </c>
      <c r="I28" t="s">
        <v>213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2279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213</v>
      </c>
      <c r="C30" t="s">
        <v>213</v>
      </c>
      <c r="D30" s="16"/>
      <c r="E30" t="s">
        <v>213</v>
      </c>
      <c r="H30" s="77">
        <v>0</v>
      </c>
      <c r="I30" t="s">
        <v>213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2280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2281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213</v>
      </c>
      <c r="C33" t="s">
        <v>213</v>
      </c>
      <c r="D33" s="16"/>
      <c r="E33" t="s">
        <v>213</v>
      </c>
      <c r="H33" s="77">
        <v>0</v>
      </c>
      <c r="I33" t="s">
        <v>213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2282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213</v>
      </c>
      <c r="C35" t="s">
        <v>213</v>
      </c>
      <c r="D35" s="16"/>
      <c r="E35" t="s">
        <v>213</v>
      </c>
      <c r="H35" s="77">
        <v>0</v>
      </c>
      <c r="I35" t="s">
        <v>213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2283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213</v>
      </c>
      <c r="C37" t="s">
        <v>213</v>
      </c>
      <c r="D37" s="16"/>
      <c r="E37" t="s">
        <v>213</v>
      </c>
      <c r="H37" s="77">
        <v>0</v>
      </c>
      <c r="I37" t="s">
        <v>213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2284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213</v>
      </c>
      <c r="C39" t="s">
        <v>213</v>
      </c>
      <c r="D39" s="16"/>
      <c r="E39" t="s">
        <v>213</v>
      </c>
      <c r="H39" s="77">
        <v>0</v>
      </c>
      <c r="I39" t="s">
        <v>213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232</v>
      </c>
      <c r="D40" s="16"/>
    </row>
    <row r="41" spans="2:17">
      <c r="B41" t="s">
        <v>355</v>
      </c>
      <c r="D41" s="16"/>
    </row>
    <row r="42" spans="2:17">
      <c r="B42" t="s">
        <v>356</v>
      </c>
      <c r="D42" s="16"/>
    </row>
    <row r="43" spans="2:17">
      <c r="B43" t="s">
        <v>357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5:XFD1048576 C1:C4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390"/>
  <sheetViews>
    <sheetView rightToLeft="1" topLeftCell="A4" workbookViewId="0">
      <selection activeCell="E16" sqref="E16:E389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 s="1" customFormat="1">
      <c r="B1" s="2" t="s">
        <v>0</v>
      </c>
      <c r="C1" s="82">
        <v>45016</v>
      </c>
    </row>
    <row r="2" spans="2:60" s="1" customFormat="1">
      <c r="B2" s="2" t="s">
        <v>1</v>
      </c>
      <c r="C2" s="12" t="s">
        <v>3917</v>
      </c>
    </row>
    <row r="3" spans="2:60" s="1" customFormat="1">
      <c r="B3" s="2" t="s">
        <v>2</v>
      </c>
      <c r="C3" s="26" t="s">
        <v>3918</v>
      </c>
    </row>
    <row r="4" spans="2:60" s="1" customFormat="1">
      <c r="B4" s="2" t="s">
        <v>3</v>
      </c>
      <c r="C4" s="83" t="s">
        <v>197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05" t="s">
        <v>146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4</v>
      </c>
      <c r="J11" s="18"/>
      <c r="K11" s="18"/>
      <c r="L11" s="18"/>
      <c r="M11" s="76">
        <v>6.0199999999999997E-2</v>
      </c>
      <c r="N11" s="75">
        <v>50154861.950000003</v>
      </c>
      <c r="O11" s="7"/>
      <c r="P11" s="75">
        <v>68563.076518485061</v>
      </c>
      <c r="Q11" s="76">
        <v>1</v>
      </c>
      <c r="R11" s="76">
        <v>0.10390000000000001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204</v>
      </c>
      <c r="I12" s="81">
        <v>5.07</v>
      </c>
      <c r="M12" s="80">
        <v>5.5800000000000002E-2</v>
      </c>
      <c r="N12" s="81">
        <v>39700615.840000004</v>
      </c>
      <c r="P12" s="81">
        <v>41655.743919823995</v>
      </c>
      <c r="Q12" s="80">
        <v>0.60760000000000003</v>
      </c>
      <c r="R12" s="80">
        <v>6.3100000000000003E-2</v>
      </c>
    </row>
    <row r="13" spans="2:60">
      <c r="B13" s="79" t="s">
        <v>3367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213</v>
      </c>
      <c r="D14" t="s">
        <v>213</v>
      </c>
      <c r="F14" t="s">
        <v>213</v>
      </c>
      <c r="I14" s="77">
        <v>0</v>
      </c>
      <c r="J14" t="s">
        <v>213</v>
      </c>
      <c r="K14" t="s">
        <v>213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3368</v>
      </c>
      <c r="I15" s="81">
        <v>6.63</v>
      </c>
      <c r="M15" s="80">
        <v>4.3400000000000001E-2</v>
      </c>
      <c r="N15" s="81">
        <v>7717674.7599999998</v>
      </c>
      <c r="P15" s="81">
        <v>7845.8080734337555</v>
      </c>
      <c r="Q15" s="80">
        <v>0.1144</v>
      </c>
      <c r="R15" s="80">
        <v>1.1900000000000001E-2</v>
      </c>
    </row>
    <row r="16" spans="2:60">
      <c r="B16" t="s">
        <v>3369</v>
      </c>
      <c r="C16" t="s">
        <v>3370</v>
      </c>
      <c r="D16" t="s">
        <v>3371</v>
      </c>
      <c r="E16"/>
      <c r="F16" t="s">
        <v>213</v>
      </c>
      <c r="G16" t="s">
        <v>306</v>
      </c>
      <c r="H16" t="s">
        <v>214</v>
      </c>
      <c r="I16" s="77">
        <v>7.13</v>
      </c>
      <c r="J16" t="s">
        <v>112</v>
      </c>
      <c r="K16" t="s">
        <v>102</v>
      </c>
      <c r="L16" s="78">
        <v>2.6599999999999999E-2</v>
      </c>
      <c r="M16" s="78">
        <v>2.06E-2</v>
      </c>
      <c r="N16" s="77">
        <v>131476.46</v>
      </c>
      <c r="O16" s="77">
        <v>115.18</v>
      </c>
      <c r="P16" s="77">
        <v>151.43458662800001</v>
      </c>
      <c r="Q16" s="78">
        <v>2.2000000000000001E-3</v>
      </c>
      <c r="R16" s="78">
        <v>2.0000000000000001E-4</v>
      </c>
    </row>
    <row r="17" spans="2:18">
      <c r="B17" t="s">
        <v>3369</v>
      </c>
      <c r="C17" t="s">
        <v>3370</v>
      </c>
      <c r="D17" t="s">
        <v>3372</v>
      </c>
      <c r="E17"/>
      <c r="F17" t="s">
        <v>213</v>
      </c>
      <c r="G17" t="s">
        <v>306</v>
      </c>
      <c r="H17" t="s">
        <v>214</v>
      </c>
      <c r="I17" s="77">
        <v>7.63</v>
      </c>
      <c r="J17" t="s">
        <v>112</v>
      </c>
      <c r="K17" t="s">
        <v>102</v>
      </c>
      <c r="L17" s="78">
        <v>2.4500000000000001E-2</v>
      </c>
      <c r="M17" s="78">
        <v>4.2599999999999999E-2</v>
      </c>
      <c r="N17" s="77">
        <v>193879.75</v>
      </c>
      <c r="O17" s="77">
        <v>104.03</v>
      </c>
      <c r="P17" s="77">
        <v>201.693103925</v>
      </c>
      <c r="Q17" s="78">
        <v>2.8999999999999998E-3</v>
      </c>
      <c r="R17" s="78">
        <v>2.9999999999999997E-4</v>
      </c>
    </row>
    <row r="18" spans="2:18">
      <c r="B18" t="s">
        <v>3369</v>
      </c>
      <c r="C18" t="s">
        <v>3370</v>
      </c>
      <c r="D18" t="s">
        <v>3373</v>
      </c>
      <c r="E18"/>
      <c r="F18" t="s">
        <v>213</v>
      </c>
      <c r="G18" t="s">
        <v>306</v>
      </c>
      <c r="H18" t="s">
        <v>214</v>
      </c>
      <c r="I18" s="77">
        <v>5.62</v>
      </c>
      <c r="J18" t="s">
        <v>127</v>
      </c>
      <c r="K18" t="s">
        <v>102</v>
      </c>
      <c r="L18" s="78">
        <v>3.7100000000000001E-2</v>
      </c>
      <c r="M18" s="78">
        <v>4.3099999999999999E-2</v>
      </c>
      <c r="N18" s="77">
        <v>499673.91</v>
      </c>
      <c r="O18" s="77">
        <v>100.83</v>
      </c>
      <c r="P18" s="77">
        <v>503.82120345300001</v>
      </c>
      <c r="Q18" s="78">
        <v>7.3000000000000001E-3</v>
      </c>
      <c r="R18" s="78">
        <v>8.0000000000000004E-4</v>
      </c>
    </row>
    <row r="19" spans="2:18">
      <c r="B19" t="s">
        <v>3369</v>
      </c>
      <c r="C19" t="s">
        <v>3370</v>
      </c>
      <c r="D19" t="s">
        <v>3374</v>
      </c>
      <c r="E19"/>
      <c r="F19" t="s">
        <v>213</v>
      </c>
      <c r="G19" t="s">
        <v>306</v>
      </c>
      <c r="H19" t="s">
        <v>214</v>
      </c>
      <c r="I19" s="77">
        <v>7.54</v>
      </c>
      <c r="J19" t="s">
        <v>127</v>
      </c>
      <c r="K19" t="s">
        <v>102</v>
      </c>
      <c r="L19" s="78">
        <v>3.2899999999999999E-2</v>
      </c>
      <c r="M19" s="78">
        <v>4.87E-2</v>
      </c>
      <c r="N19" s="77">
        <v>767472.71</v>
      </c>
      <c r="O19" s="77">
        <v>98.79</v>
      </c>
      <c r="P19" s="77">
        <v>758.18629020900005</v>
      </c>
      <c r="Q19" s="78">
        <v>1.11E-2</v>
      </c>
      <c r="R19" s="78">
        <v>1.1000000000000001E-3</v>
      </c>
    </row>
    <row r="20" spans="2:18">
      <c r="B20" t="s">
        <v>3369</v>
      </c>
      <c r="C20" t="s">
        <v>3370</v>
      </c>
      <c r="D20" t="s">
        <v>3375</v>
      </c>
      <c r="E20"/>
      <c r="F20" t="s">
        <v>213</v>
      </c>
      <c r="G20" t="s">
        <v>306</v>
      </c>
      <c r="H20" t="s">
        <v>214</v>
      </c>
      <c r="I20" s="77">
        <v>6.15</v>
      </c>
      <c r="J20" t="s">
        <v>112</v>
      </c>
      <c r="K20" t="s">
        <v>102</v>
      </c>
      <c r="L20" s="78">
        <v>2.3E-2</v>
      </c>
      <c r="M20" s="78">
        <v>1.8599999999999998E-2</v>
      </c>
      <c r="N20" s="77">
        <v>100748.06</v>
      </c>
      <c r="O20" s="77">
        <v>115.24</v>
      </c>
      <c r="P20" s="77">
        <v>116.102064344</v>
      </c>
      <c r="Q20" s="78">
        <v>1.6999999999999999E-3</v>
      </c>
      <c r="R20" s="78">
        <v>2.0000000000000001E-4</v>
      </c>
    </row>
    <row r="21" spans="2:18">
      <c r="B21" t="s">
        <v>3369</v>
      </c>
      <c r="C21" t="s">
        <v>3370</v>
      </c>
      <c r="D21" t="s">
        <v>3376</v>
      </c>
      <c r="E21"/>
      <c r="F21" t="s">
        <v>213</v>
      </c>
      <c r="G21" t="s">
        <v>306</v>
      </c>
      <c r="H21" t="s">
        <v>214</v>
      </c>
      <c r="I21" s="77">
        <v>7.05</v>
      </c>
      <c r="J21" t="s">
        <v>112</v>
      </c>
      <c r="K21" t="s">
        <v>102</v>
      </c>
      <c r="L21" s="78">
        <v>1.8499999999999999E-2</v>
      </c>
      <c r="M21" s="78">
        <v>3.39E-2</v>
      </c>
      <c r="N21" s="77">
        <v>148113.9</v>
      </c>
      <c r="O21" s="77">
        <v>109.14</v>
      </c>
      <c r="P21" s="77">
        <v>161.65151046</v>
      </c>
      <c r="Q21" s="78">
        <v>2.3999999999999998E-3</v>
      </c>
      <c r="R21" s="78">
        <v>2.0000000000000001E-4</v>
      </c>
    </row>
    <row r="22" spans="2:18">
      <c r="B22" t="s">
        <v>3369</v>
      </c>
      <c r="C22" t="s">
        <v>3370</v>
      </c>
      <c r="D22" t="s">
        <v>3377</v>
      </c>
      <c r="E22"/>
      <c r="F22" t="s">
        <v>213</v>
      </c>
      <c r="G22" t="s">
        <v>306</v>
      </c>
      <c r="H22" t="s">
        <v>214</v>
      </c>
      <c r="I22" s="77">
        <v>4.71</v>
      </c>
      <c r="J22" t="s">
        <v>127</v>
      </c>
      <c r="K22" t="s">
        <v>102</v>
      </c>
      <c r="L22" s="78">
        <v>3.27E-2</v>
      </c>
      <c r="M22" s="78">
        <v>4.3700000000000003E-2</v>
      </c>
      <c r="N22" s="77">
        <v>580476.84</v>
      </c>
      <c r="O22" s="77">
        <v>98.16</v>
      </c>
      <c r="P22" s="77">
        <v>569.79606614399995</v>
      </c>
      <c r="Q22" s="78">
        <v>8.3000000000000001E-3</v>
      </c>
      <c r="R22" s="78">
        <v>8.9999999999999998E-4</v>
      </c>
    </row>
    <row r="23" spans="2:18">
      <c r="B23" t="s">
        <v>3369</v>
      </c>
      <c r="C23" t="s">
        <v>3370</v>
      </c>
      <c r="D23" t="s">
        <v>3378</v>
      </c>
      <c r="E23"/>
      <c r="F23" t="s">
        <v>213</v>
      </c>
      <c r="G23" t="s">
        <v>306</v>
      </c>
      <c r="H23" t="s">
        <v>214</v>
      </c>
      <c r="I23" s="77">
        <v>6.89</v>
      </c>
      <c r="J23" t="s">
        <v>127</v>
      </c>
      <c r="K23" t="s">
        <v>102</v>
      </c>
      <c r="L23" s="78">
        <v>3.0099999999999998E-2</v>
      </c>
      <c r="M23" s="78">
        <v>4.6699999999999998E-2</v>
      </c>
      <c r="N23" s="77">
        <v>742245.34</v>
      </c>
      <c r="O23" s="77">
        <v>99.53</v>
      </c>
      <c r="P23" s="77">
        <v>738.75678690200004</v>
      </c>
      <c r="Q23" s="78">
        <v>1.0800000000000001E-2</v>
      </c>
      <c r="R23" s="78">
        <v>1.1000000000000001E-3</v>
      </c>
    </row>
    <row r="24" spans="2:18">
      <c r="B24" t="s">
        <v>3369</v>
      </c>
      <c r="C24" t="s">
        <v>3370</v>
      </c>
      <c r="D24" t="s">
        <v>3379</v>
      </c>
      <c r="E24"/>
      <c r="F24" t="s">
        <v>213</v>
      </c>
      <c r="G24" t="s">
        <v>306</v>
      </c>
      <c r="H24" t="s">
        <v>214</v>
      </c>
      <c r="I24" s="77">
        <v>-21.86</v>
      </c>
      <c r="J24" t="s">
        <v>123</v>
      </c>
      <c r="K24" t="s">
        <v>102</v>
      </c>
      <c r="L24" s="78">
        <v>0</v>
      </c>
      <c r="M24" s="78">
        <v>-0.13950000000000001</v>
      </c>
      <c r="N24" s="77">
        <v>-9.82</v>
      </c>
      <c r="O24" s="77">
        <v>2706.1606750000001</v>
      </c>
      <c r="P24" s="77">
        <v>-0.26574497828499999</v>
      </c>
      <c r="Q24" s="78">
        <v>0</v>
      </c>
      <c r="R24" s="78">
        <v>0</v>
      </c>
    </row>
    <row r="25" spans="2:18">
      <c r="B25" t="s">
        <v>3369</v>
      </c>
      <c r="C25" t="s">
        <v>3370</v>
      </c>
      <c r="D25" t="s">
        <v>3380</v>
      </c>
      <c r="E25"/>
      <c r="F25" t="s">
        <v>213</v>
      </c>
      <c r="G25" t="s">
        <v>3381</v>
      </c>
      <c r="H25" t="s">
        <v>214</v>
      </c>
      <c r="I25" s="77">
        <v>0.01</v>
      </c>
      <c r="J25" t="s">
        <v>123</v>
      </c>
      <c r="K25" t="s">
        <v>102</v>
      </c>
      <c r="L25" s="78">
        <v>0</v>
      </c>
      <c r="M25" s="78">
        <v>-0.1411</v>
      </c>
      <c r="N25" s="77">
        <v>-15.85</v>
      </c>
      <c r="O25" s="77">
        <v>2780.0809920000002</v>
      </c>
      <c r="P25" s="77">
        <v>-0.44064283723199998</v>
      </c>
      <c r="Q25" s="78">
        <v>0</v>
      </c>
      <c r="R25" s="78">
        <v>0</v>
      </c>
    </row>
    <row r="26" spans="2:18">
      <c r="B26" t="s">
        <v>3369</v>
      </c>
      <c r="C26" t="s">
        <v>3370</v>
      </c>
      <c r="D26" t="s">
        <v>3382</v>
      </c>
      <c r="E26"/>
      <c r="F26" t="s">
        <v>213</v>
      </c>
      <c r="G26" t="s">
        <v>3381</v>
      </c>
      <c r="H26" t="s">
        <v>214</v>
      </c>
      <c r="I26" s="77">
        <v>0.01</v>
      </c>
      <c r="J26" t="s">
        <v>123</v>
      </c>
      <c r="K26" t="s">
        <v>102</v>
      </c>
      <c r="L26" s="78">
        <v>0</v>
      </c>
      <c r="M26" s="78">
        <v>-0.1145</v>
      </c>
      <c r="N26" s="77">
        <v>-62.32</v>
      </c>
      <c r="O26" s="77">
        <v>1426.1410129999999</v>
      </c>
      <c r="P26" s="77">
        <v>-0.88877107930160004</v>
      </c>
      <c r="Q26" s="78">
        <v>0</v>
      </c>
      <c r="R26" s="78">
        <v>0</v>
      </c>
    </row>
    <row r="27" spans="2:18">
      <c r="B27" t="s">
        <v>3369</v>
      </c>
      <c r="C27" t="s">
        <v>3370</v>
      </c>
      <c r="D27" t="s">
        <v>3383</v>
      </c>
      <c r="E27"/>
      <c r="F27" t="s">
        <v>213</v>
      </c>
      <c r="G27" t="s">
        <v>3381</v>
      </c>
      <c r="H27" t="s">
        <v>214</v>
      </c>
      <c r="I27" s="77">
        <v>0.01</v>
      </c>
      <c r="J27" t="s">
        <v>123</v>
      </c>
      <c r="K27" t="s">
        <v>102</v>
      </c>
      <c r="L27" s="78">
        <v>0</v>
      </c>
      <c r="M27" s="78">
        <v>-0.1482</v>
      </c>
      <c r="N27" s="77">
        <v>-51.33</v>
      </c>
      <c r="O27" s="77">
        <v>3334.0382129999998</v>
      </c>
      <c r="P27" s="77">
        <v>-1.7113618147328999</v>
      </c>
      <c r="Q27" s="78">
        <v>0</v>
      </c>
      <c r="R27" s="78">
        <v>0</v>
      </c>
    </row>
    <row r="28" spans="2:18">
      <c r="B28" t="s">
        <v>3369</v>
      </c>
      <c r="C28" t="s">
        <v>3370</v>
      </c>
      <c r="D28" t="s">
        <v>3384</v>
      </c>
      <c r="E28"/>
      <c r="F28" t="s">
        <v>213</v>
      </c>
      <c r="G28" t="s">
        <v>3381</v>
      </c>
      <c r="H28" t="s">
        <v>214</v>
      </c>
      <c r="I28" s="77">
        <v>0.01</v>
      </c>
      <c r="J28" t="s">
        <v>123</v>
      </c>
      <c r="K28" t="s">
        <v>102</v>
      </c>
      <c r="L28" s="78">
        <v>0</v>
      </c>
      <c r="M28" s="78">
        <v>-8.0600000000000005E-2</v>
      </c>
      <c r="N28" s="77">
        <v>-27.78</v>
      </c>
      <c r="O28" s="77">
        <v>627.15155500000003</v>
      </c>
      <c r="P28" s="77">
        <v>-0.174222701979</v>
      </c>
      <c r="Q28" s="78">
        <v>0</v>
      </c>
      <c r="R28" s="78">
        <v>0</v>
      </c>
    </row>
    <row r="29" spans="2:18">
      <c r="B29" t="s">
        <v>3369</v>
      </c>
      <c r="C29" t="s">
        <v>3370</v>
      </c>
      <c r="D29" t="s">
        <v>3385</v>
      </c>
      <c r="E29"/>
      <c r="F29" t="s">
        <v>213</v>
      </c>
      <c r="G29" t="s">
        <v>3381</v>
      </c>
      <c r="H29" t="s">
        <v>214</v>
      </c>
      <c r="I29" s="77">
        <v>0.01</v>
      </c>
      <c r="J29" t="s">
        <v>123</v>
      </c>
      <c r="K29" t="s">
        <v>102</v>
      </c>
      <c r="L29" s="78">
        <v>0</v>
      </c>
      <c r="M29" s="78">
        <v>-0.1108</v>
      </c>
      <c r="N29" s="77">
        <v>-20.68</v>
      </c>
      <c r="O29" s="77">
        <v>1301.278384</v>
      </c>
      <c r="P29" s="77">
        <v>-0.26910436981120001</v>
      </c>
      <c r="Q29" s="78">
        <v>0</v>
      </c>
      <c r="R29" s="78">
        <v>0</v>
      </c>
    </row>
    <row r="30" spans="2:18">
      <c r="B30" t="s">
        <v>3369</v>
      </c>
      <c r="C30" t="s">
        <v>3370</v>
      </c>
      <c r="D30" t="s">
        <v>3386</v>
      </c>
      <c r="E30"/>
      <c r="F30" t="s">
        <v>213</v>
      </c>
      <c r="G30" t="s">
        <v>3381</v>
      </c>
      <c r="H30" t="s">
        <v>214</v>
      </c>
      <c r="I30" s="77">
        <v>0.01</v>
      </c>
      <c r="J30" t="s">
        <v>123</v>
      </c>
      <c r="K30" t="s">
        <v>102</v>
      </c>
      <c r="L30" s="78">
        <v>0</v>
      </c>
      <c r="M30" s="78">
        <v>-0.1033</v>
      </c>
      <c r="N30" s="77">
        <v>-69.33</v>
      </c>
      <c r="O30" s="77">
        <v>1083.3313479999999</v>
      </c>
      <c r="P30" s="77">
        <v>-0.75107362356840002</v>
      </c>
      <c r="Q30" s="78">
        <v>0</v>
      </c>
      <c r="R30" s="78">
        <v>0</v>
      </c>
    </row>
    <row r="31" spans="2:18">
      <c r="B31" t="s">
        <v>3369</v>
      </c>
      <c r="C31" t="s">
        <v>3370</v>
      </c>
      <c r="D31" t="s">
        <v>3387</v>
      </c>
      <c r="E31"/>
      <c r="F31" t="s">
        <v>213</v>
      </c>
      <c r="G31" t="s">
        <v>3381</v>
      </c>
      <c r="H31" t="s">
        <v>214</v>
      </c>
      <c r="I31" s="77">
        <v>0.01</v>
      </c>
      <c r="J31" t="s">
        <v>123</v>
      </c>
      <c r="K31" t="s">
        <v>102</v>
      </c>
      <c r="L31" s="78">
        <v>0</v>
      </c>
      <c r="M31" s="78">
        <v>-0.1331</v>
      </c>
      <c r="N31" s="77">
        <v>-60.54</v>
      </c>
      <c r="O31" s="77">
        <v>2266.3938739999999</v>
      </c>
      <c r="P31" s="77">
        <v>-1.3720748513195999</v>
      </c>
      <c r="Q31" s="78">
        <v>0</v>
      </c>
      <c r="R31" s="78">
        <v>0</v>
      </c>
    </row>
    <row r="32" spans="2:18">
      <c r="B32" t="s">
        <v>3369</v>
      </c>
      <c r="C32" t="s">
        <v>3370</v>
      </c>
      <c r="D32" t="s">
        <v>3388</v>
      </c>
      <c r="E32"/>
      <c r="F32" t="s">
        <v>213</v>
      </c>
      <c r="G32" t="s">
        <v>3389</v>
      </c>
      <c r="H32" t="s">
        <v>214</v>
      </c>
      <c r="I32" s="77">
        <v>7.59</v>
      </c>
      <c r="J32" t="s">
        <v>112</v>
      </c>
      <c r="K32" t="s">
        <v>102</v>
      </c>
      <c r="L32" s="78">
        <v>2.1399999999999999E-2</v>
      </c>
      <c r="M32" s="78">
        <v>1.4500000000000001E-2</v>
      </c>
      <c r="N32" s="77">
        <v>135666.12</v>
      </c>
      <c r="O32" s="77">
        <v>120.7</v>
      </c>
      <c r="P32" s="77">
        <v>163.74900683999999</v>
      </c>
      <c r="Q32" s="78">
        <v>2.3999999999999998E-3</v>
      </c>
      <c r="R32" s="78">
        <v>2.0000000000000001E-4</v>
      </c>
    </row>
    <row r="33" spans="2:18">
      <c r="B33" t="s">
        <v>3369</v>
      </c>
      <c r="C33" t="s">
        <v>3370</v>
      </c>
      <c r="D33" t="s">
        <v>3390</v>
      </c>
      <c r="E33"/>
      <c r="F33" t="s">
        <v>213</v>
      </c>
      <c r="G33" t="s">
        <v>3389</v>
      </c>
      <c r="H33" t="s">
        <v>214</v>
      </c>
      <c r="I33" s="77">
        <v>8.3699999999999992</v>
      </c>
      <c r="J33" t="s">
        <v>112</v>
      </c>
      <c r="K33" t="s">
        <v>102</v>
      </c>
      <c r="L33" s="78">
        <v>2.8400000000000002E-2</v>
      </c>
      <c r="M33" s="78">
        <v>3.49E-2</v>
      </c>
      <c r="N33" s="77">
        <v>186193.02</v>
      </c>
      <c r="O33" s="77">
        <v>109.74</v>
      </c>
      <c r="P33" s="77">
        <v>204.32822014800001</v>
      </c>
      <c r="Q33" s="78">
        <v>3.0000000000000001E-3</v>
      </c>
      <c r="R33" s="78">
        <v>2.9999999999999997E-4</v>
      </c>
    </row>
    <row r="34" spans="2:18">
      <c r="B34" t="s">
        <v>3369</v>
      </c>
      <c r="C34" t="s">
        <v>3370</v>
      </c>
      <c r="D34" t="s">
        <v>3391</v>
      </c>
      <c r="E34"/>
      <c r="F34" t="s">
        <v>213</v>
      </c>
      <c r="G34" t="s">
        <v>3389</v>
      </c>
      <c r="H34" t="s">
        <v>214</v>
      </c>
      <c r="I34" s="77">
        <v>8.09</v>
      </c>
      <c r="J34" t="s">
        <v>112</v>
      </c>
      <c r="K34" t="s">
        <v>102</v>
      </c>
      <c r="L34" s="78">
        <v>3.0099999999999998E-2</v>
      </c>
      <c r="M34" s="78">
        <v>4.5400000000000003E-2</v>
      </c>
      <c r="N34" s="77">
        <v>1215039.71</v>
      </c>
      <c r="O34" s="77">
        <v>100.83</v>
      </c>
      <c r="P34" s="77">
        <v>1225.124539593</v>
      </c>
      <c r="Q34" s="78">
        <v>1.7899999999999999E-2</v>
      </c>
      <c r="R34" s="78">
        <v>1.9E-3</v>
      </c>
    </row>
    <row r="35" spans="2:18">
      <c r="B35" t="s">
        <v>3369</v>
      </c>
      <c r="C35" t="s">
        <v>3370</v>
      </c>
      <c r="D35" t="s">
        <v>3392</v>
      </c>
      <c r="E35"/>
      <c r="F35" t="s">
        <v>213</v>
      </c>
      <c r="G35" t="s">
        <v>3389</v>
      </c>
      <c r="H35" t="s">
        <v>214</v>
      </c>
      <c r="I35" s="77">
        <v>6.38</v>
      </c>
      <c r="J35" t="s">
        <v>112</v>
      </c>
      <c r="K35" t="s">
        <v>102</v>
      </c>
      <c r="L35" s="78">
        <v>3.4099999999999998E-2</v>
      </c>
      <c r="M35" s="78">
        <v>4.1799999999999997E-2</v>
      </c>
      <c r="N35" s="77">
        <v>1477574.26</v>
      </c>
      <c r="O35" s="77">
        <v>98.01</v>
      </c>
      <c r="P35" s="77">
        <v>1448.170532226</v>
      </c>
      <c r="Q35" s="78">
        <v>2.1100000000000001E-2</v>
      </c>
      <c r="R35" s="78">
        <v>2.2000000000000001E-3</v>
      </c>
    </row>
    <row r="36" spans="2:18">
      <c r="B36" t="s">
        <v>3369</v>
      </c>
      <c r="C36" t="s">
        <v>3370</v>
      </c>
      <c r="D36" t="s">
        <v>3393</v>
      </c>
      <c r="E36"/>
      <c r="F36" t="s">
        <v>213</v>
      </c>
      <c r="G36" t="s">
        <v>3389</v>
      </c>
      <c r="H36" t="s">
        <v>214</v>
      </c>
      <c r="I36" s="77">
        <v>7.56</v>
      </c>
      <c r="J36" t="s">
        <v>112</v>
      </c>
      <c r="K36" t="s">
        <v>102</v>
      </c>
      <c r="L36" s="78">
        <v>3.9600000000000003E-2</v>
      </c>
      <c r="M36" s="78">
        <v>6.4500000000000002E-2</v>
      </c>
      <c r="N36" s="77">
        <v>309896.03999999998</v>
      </c>
      <c r="O36" s="77">
        <v>103.88</v>
      </c>
      <c r="P36" s="77">
        <v>321.92000635199997</v>
      </c>
      <c r="Q36" s="78">
        <v>4.7000000000000002E-3</v>
      </c>
      <c r="R36" s="78">
        <v>5.0000000000000001E-4</v>
      </c>
    </row>
    <row r="37" spans="2:18">
      <c r="B37" t="s">
        <v>3369</v>
      </c>
      <c r="C37" t="s">
        <v>3370</v>
      </c>
      <c r="D37" t="s">
        <v>3394</v>
      </c>
      <c r="E37"/>
      <c r="F37" t="s">
        <v>213</v>
      </c>
      <c r="G37" t="s">
        <v>3381</v>
      </c>
      <c r="H37" t="s">
        <v>214</v>
      </c>
      <c r="I37" s="77">
        <v>0.01</v>
      </c>
      <c r="J37" t="s">
        <v>123</v>
      </c>
      <c r="K37" t="s">
        <v>102</v>
      </c>
      <c r="L37" s="78">
        <v>0</v>
      </c>
      <c r="M37" s="78">
        <v>-9.5600000000000004E-2</v>
      </c>
      <c r="N37" s="77">
        <v>-29.5</v>
      </c>
      <c r="O37" s="77">
        <v>1026.239793</v>
      </c>
      <c r="P37" s="77">
        <v>-0.30274073893499998</v>
      </c>
      <c r="Q37" s="78">
        <v>0</v>
      </c>
      <c r="R37" s="78">
        <v>0</v>
      </c>
    </row>
    <row r="38" spans="2:18">
      <c r="B38" t="s">
        <v>3369</v>
      </c>
      <c r="C38" t="s">
        <v>3370</v>
      </c>
      <c r="D38" t="s">
        <v>3395</v>
      </c>
      <c r="E38"/>
      <c r="F38" t="s">
        <v>213</v>
      </c>
      <c r="G38" t="s">
        <v>3381</v>
      </c>
      <c r="H38" t="s">
        <v>214</v>
      </c>
      <c r="I38" s="77">
        <v>0.01</v>
      </c>
      <c r="J38" t="s">
        <v>123</v>
      </c>
      <c r="K38" t="s">
        <v>102</v>
      </c>
      <c r="L38" s="78">
        <v>0</v>
      </c>
      <c r="M38" s="78">
        <v>-0.1084</v>
      </c>
      <c r="N38" s="77">
        <v>-25.54</v>
      </c>
      <c r="O38" s="77">
        <v>1429.300686</v>
      </c>
      <c r="P38" s="77">
        <v>-0.36504339520439999</v>
      </c>
      <c r="Q38" s="78">
        <v>0</v>
      </c>
      <c r="R38" s="78">
        <v>0</v>
      </c>
    </row>
    <row r="39" spans="2:18">
      <c r="B39" t="s">
        <v>3369</v>
      </c>
      <c r="C39" t="s">
        <v>3370</v>
      </c>
      <c r="D39" t="s">
        <v>3396</v>
      </c>
      <c r="E39"/>
      <c r="F39" t="s">
        <v>213</v>
      </c>
      <c r="G39" t="s">
        <v>3381</v>
      </c>
      <c r="H39" t="s">
        <v>214</v>
      </c>
      <c r="I39" s="77">
        <v>0.01</v>
      </c>
      <c r="J39" t="s">
        <v>123</v>
      </c>
      <c r="K39" t="s">
        <v>102</v>
      </c>
      <c r="L39" s="78">
        <v>0</v>
      </c>
      <c r="M39" s="78">
        <v>-0.15909999999999999</v>
      </c>
      <c r="N39" s="77">
        <v>-43.77</v>
      </c>
      <c r="O39" s="77">
        <v>5548.8825639999995</v>
      </c>
      <c r="P39" s="77">
        <v>-2.4287458982627999</v>
      </c>
      <c r="Q39" s="78">
        <v>0</v>
      </c>
      <c r="R39" s="78">
        <v>0</v>
      </c>
    </row>
    <row r="40" spans="2:18">
      <c r="B40" t="s">
        <v>3369</v>
      </c>
      <c r="C40" t="s">
        <v>3370</v>
      </c>
      <c r="D40" t="s">
        <v>3397</v>
      </c>
      <c r="E40"/>
      <c r="F40" t="s">
        <v>213</v>
      </c>
      <c r="G40" t="s">
        <v>3381</v>
      </c>
      <c r="H40" t="s">
        <v>214</v>
      </c>
      <c r="I40" s="77">
        <v>0.01</v>
      </c>
      <c r="J40" t="s">
        <v>123</v>
      </c>
      <c r="K40" t="s">
        <v>102</v>
      </c>
      <c r="L40" s="78">
        <v>0</v>
      </c>
      <c r="M40" s="78">
        <v>-0.14069999999999999</v>
      </c>
      <c r="N40" s="77">
        <v>-82.24</v>
      </c>
      <c r="O40" s="77">
        <v>3367.4366249999998</v>
      </c>
      <c r="P40" s="77">
        <v>-2.7693798803999998</v>
      </c>
      <c r="Q40" s="78">
        <v>0</v>
      </c>
      <c r="R40" s="78">
        <v>0</v>
      </c>
    </row>
    <row r="41" spans="2:18">
      <c r="B41" t="s">
        <v>3369</v>
      </c>
      <c r="C41" t="s">
        <v>3370</v>
      </c>
      <c r="D41" t="s">
        <v>3398</v>
      </c>
      <c r="E41"/>
      <c r="F41" t="s">
        <v>213</v>
      </c>
      <c r="G41" t="s">
        <v>3381</v>
      </c>
      <c r="H41" t="s">
        <v>214</v>
      </c>
      <c r="I41" s="77">
        <v>0.01</v>
      </c>
      <c r="J41" t="s">
        <v>123</v>
      </c>
      <c r="K41" t="s">
        <v>102</v>
      </c>
      <c r="L41" s="78">
        <v>0</v>
      </c>
      <c r="M41" s="78">
        <v>-0.1409</v>
      </c>
      <c r="N41" s="77">
        <v>-21.9</v>
      </c>
      <c r="O41" s="77">
        <v>3384.508268</v>
      </c>
      <c r="P41" s="77">
        <v>-0.74120731069199997</v>
      </c>
      <c r="Q41" s="78">
        <v>0</v>
      </c>
      <c r="R41" s="78">
        <v>0</v>
      </c>
    </row>
    <row r="42" spans="2:18">
      <c r="B42" t="s">
        <v>3369</v>
      </c>
      <c r="C42" t="s">
        <v>3370</v>
      </c>
      <c r="D42" t="s">
        <v>3399</v>
      </c>
      <c r="E42"/>
      <c r="F42" t="s">
        <v>213</v>
      </c>
      <c r="G42" t="s">
        <v>3400</v>
      </c>
      <c r="H42" t="s">
        <v>214</v>
      </c>
      <c r="I42" s="77">
        <v>4.1500000000000004</v>
      </c>
      <c r="J42" t="s">
        <v>112</v>
      </c>
      <c r="K42" t="s">
        <v>102</v>
      </c>
      <c r="L42" s="78">
        <v>3.1E-2</v>
      </c>
      <c r="M42" s="78">
        <v>2.3599999999999999E-2</v>
      </c>
      <c r="N42" s="77">
        <v>76780.09</v>
      </c>
      <c r="O42" s="77">
        <v>122.03</v>
      </c>
      <c r="P42" s="77">
        <v>93.694743826999996</v>
      </c>
      <c r="Q42" s="78">
        <v>1.4E-3</v>
      </c>
      <c r="R42" s="78">
        <v>1E-4</v>
      </c>
    </row>
    <row r="43" spans="2:18">
      <c r="B43" t="s">
        <v>3369</v>
      </c>
      <c r="C43" t="s">
        <v>3370</v>
      </c>
      <c r="D43" t="s">
        <v>3401</v>
      </c>
      <c r="E43"/>
      <c r="F43" t="s">
        <v>213</v>
      </c>
      <c r="G43" t="s">
        <v>3400</v>
      </c>
      <c r="H43" t="s">
        <v>214</v>
      </c>
      <c r="I43" s="77">
        <v>5.86</v>
      </c>
      <c r="J43" t="s">
        <v>112</v>
      </c>
      <c r="K43" t="s">
        <v>102</v>
      </c>
      <c r="L43" s="78">
        <v>0.01</v>
      </c>
      <c r="M43" s="78">
        <v>3.2199999999999999E-2</v>
      </c>
      <c r="N43" s="77">
        <v>148741.29</v>
      </c>
      <c r="O43" s="77">
        <v>110.16</v>
      </c>
      <c r="P43" s="77">
        <v>163.85340506399999</v>
      </c>
      <c r="Q43" s="78">
        <v>2.3999999999999998E-3</v>
      </c>
      <c r="R43" s="78">
        <v>2.0000000000000001E-4</v>
      </c>
    </row>
    <row r="44" spans="2:18">
      <c r="B44" t="s">
        <v>3369</v>
      </c>
      <c r="C44" t="s">
        <v>3370</v>
      </c>
      <c r="D44" t="s">
        <v>3402</v>
      </c>
      <c r="E44"/>
      <c r="F44" t="s">
        <v>213</v>
      </c>
      <c r="G44" t="s">
        <v>3400</v>
      </c>
      <c r="H44" t="s">
        <v>214</v>
      </c>
      <c r="I44" s="77">
        <v>5.16</v>
      </c>
      <c r="J44" t="s">
        <v>112</v>
      </c>
      <c r="K44" t="s">
        <v>102</v>
      </c>
      <c r="L44" s="78">
        <v>1.29E-2</v>
      </c>
      <c r="M44" s="78">
        <v>5.1400000000000001E-2</v>
      </c>
      <c r="N44" s="77">
        <v>98892.38</v>
      </c>
      <c r="O44" s="77">
        <v>114.02</v>
      </c>
      <c r="P44" s="77">
        <v>112.757091676</v>
      </c>
      <c r="Q44" s="78">
        <v>1.6000000000000001E-3</v>
      </c>
      <c r="R44" s="78">
        <v>2.0000000000000001E-4</v>
      </c>
    </row>
    <row r="45" spans="2:18">
      <c r="B45" t="s">
        <v>3369</v>
      </c>
      <c r="C45" t="s">
        <v>3370</v>
      </c>
      <c r="D45" t="s">
        <v>3403</v>
      </c>
      <c r="E45"/>
      <c r="F45" t="s">
        <v>213</v>
      </c>
      <c r="G45" t="s">
        <v>3400</v>
      </c>
      <c r="H45" t="s">
        <v>214</v>
      </c>
      <c r="I45" s="77">
        <v>5.13</v>
      </c>
      <c r="J45" t="s">
        <v>112</v>
      </c>
      <c r="K45" t="s">
        <v>102</v>
      </c>
      <c r="L45" s="78">
        <v>1.6400000000000001E-2</v>
      </c>
      <c r="M45" s="78">
        <v>5.2299999999999999E-2</v>
      </c>
      <c r="N45" s="77">
        <v>40710.44</v>
      </c>
      <c r="O45" s="77">
        <v>123.95</v>
      </c>
      <c r="P45" s="77">
        <v>50.460590379999999</v>
      </c>
      <c r="Q45" s="78">
        <v>6.9999999999999999E-4</v>
      </c>
      <c r="R45" s="78">
        <v>1E-4</v>
      </c>
    </row>
    <row r="46" spans="2:18">
      <c r="B46" t="s">
        <v>3369</v>
      </c>
      <c r="C46" t="s">
        <v>3370</v>
      </c>
      <c r="D46" t="s">
        <v>3404</v>
      </c>
      <c r="E46"/>
      <c r="F46" t="s">
        <v>213</v>
      </c>
      <c r="G46" t="s">
        <v>3400</v>
      </c>
      <c r="H46" t="s">
        <v>214</v>
      </c>
      <c r="I46" s="77">
        <v>3.6</v>
      </c>
      <c r="J46" t="s">
        <v>127</v>
      </c>
      <c r="K46" t="s">
        <v>102</v>
      </c>
      <c r="L46" s="78">
        <v>5.5399999999999998E-2</v>
      </c>
      <c r="M46" s="78">
        <v>5.3400000000000003E-2</v>
      </c>
      <c r="N46" s="77">
        <v>66735.88</v>
      </c>
      <c r="O46" s="77">
        <v>101.84</v>
      </c>
      <c r="P46" s="77">
        <v>67.963820192</v>
      </c>
      <c r="Q46" s="78">
        <v>1E-3</v>
      </c>
      <c r="R46" s="78">
        <v>1E-4</v>
      </c>
    </row>
    <row r="47" spans="2:18">
      <c r="B47" t="s">
        <v>3369</v>
      </c>
      <c r="C47" t="s">
        <v>3370</v>
      </c>
      <c r="D47" t="s">
        <v>3405</v>
      </c>
      <c r="E47"/>
      <c r="F47" t="s">
        <v>213</v>
      </c>
      <c r="G47" t="s">
        <v>3400</v>
      </c>
      <c r="H47" t="s">
        <v>214</v>
      </c>
      <c r="I47" s="77">
        <v>5.26</v>
      </c>
      <c r="J47" t="s">
        <v>127</v>
      </c>
      <c r="K47" t="s">
        <v>102</v>
      </c>
      <c r="L47" s="78">
        <v>6.7100000000000007E-2</v>
      </c>
      <c r="M47" s="78">
        <v>4.3499999999999997E-2</v>
      </c>
      <c r="N47" s="77">
        <v>797889.59</v>
      </c>
      <c r="O47" s="77">
        <v>101.05</v>
      </c>
      <c r="P47" s="77">
        <v>806.26743069500003</v>
      </c>
      <c r="Q47" s="78">
        <v>1.18E-2</v>
      </c>
      <c r="R47" s="78">
        <v>1.1999999999999999E-3</v>
      </c>
    </row>
    <row r="48" spans="2:18">
      <c r="B48" t="s">
        <v>3369</v>
      </c>
      <c r="C48" t="s">
        <v>3370</v>
      </c>
      <c r="D48" t="s">
        <v>3406</v>
      </c>
      <c r="E48"/>
      <c r="F48" t="s">
        <v>213</v>
      </c>
      <c r="G48" t="s">
        <v>3381</v>
      </c>
      <c r="H48" t="s">
        <v>214</v>
      </c>
      <c r="I48" s="77">
        <v>0.01</v>
      </c>
      <c r="J48" t="s">
        <v>123</v>
      </c>
      <c r="K48" t="s">
        <v>102</v>
      </c>
      <c r="L48" s="78">
        <v>0</v>
      </c>
      <c r="M48" s="78">
        <v>-0.1701</v>
      </c>
      <c r="N48" s="77">
        <v>-2.38</v>
      </c>
      <c r="O48" s="77">
        <v>3759.0193100000001</v>
      </c>
      <c r="P48" s="77">
        <v>-8.9464659577999997E-2</v>
      </c>
      <c r="Q48" s="78">
        <v>0</v>
      </c>
      <c r="R48" s="78">
        <v>0</v>
      </c>
    </row>
    <row r="49" spans="2:18">
      <c r="B49" t="s">
        <v>3369</v>
      </c>
      <c r="C49" t="s">
        <v>3370</v>
      </c>
      <c r="D49" t="s">
        <v>3407</v>
      </c>
      <c r="E49"/>
      <c r="F49" t="s">
        <v>213</v>
      </c>
      <c r="G49" t="s">
        <v>3381</v>
      </c>
      <c r="H49" t="s">
        <v>214</v>
      </c>
      <c r="I49" s="77">
        <v>0.01</v>
      </c>
      <c r="J49" t="s">
        <v>123</v>
      </c>
      <c r="K49" t="s">
        <v>102</v>
      </c>
      <c r="L49" s="78">
        <v>0</v>
      </c>
      <c r="M49" s="78">
        <v>-0.2344</v>
      </c>
      <c r="N49" s="77">
        <v>-1.24</v>
      </c>
      <c r="O49" s="77">
        <v>17955.116085000001</v>
      </c>
      <c r="P49" s="77">
        <v>-0.222643439454</v>
      </c>
      <c r="Q49" s="78">
        <v>0</v>
      </c>
      <c r="R49" s="78">
        <v>0</v>
      </c>
    </row>
    <row r="50" spans="2:18">
      <c r="B50" t="s">
        <v>3369</v>
      </c>
      <c r="C50" t="s">
        <v>3370</v>
      </c>
      <c r="D50" t="s">
        <v>3408</v>
      </c>
      <c r="E50"/>
      <c r="F50" t="s">
        <v>213</v>
      </c>
      <c r="G50" t="s">
        <v>3409</v>
      </c>
      <c r="H50" t="s">
        <v>214</v>
      </c>
      <c r="I50" s="77">
        <v>0.01</v>
      </c>
      <c r="J50" t="s">
        <v>123</v>
      </c>
      <c r="K50" t="s">
        <v>102</v>
      </c>
      <c r="L50" s="78">
        <v>0</v>
      </c>
      <c r="M50" s="78">
        <v>-0.18440000000000001</v>
      </c>
      <c r="N50" s="77">
        <v>-2.2400000000000002</v>
      </c>
      <c r="O50" s="77">
        <v>5826.3230649999996</v>
      </c>
      <c r="P50" s="77">
        <v>-0.13050963665599999</v>
      </c>
      <c r="Q50" s="78">
        <v>0</v>
      </c>
      <c r="R50" s="78">
        <v>0</v>
      </c>
    </row>
    <row r="51" spans="2:18">
      <c r="B51" t="s">
        <v>3369</v>
      </c>
      <c r="C51" t="s">
        <v>3370</v>
      </c>
      <c r="D51" t="s">
        <v>3410</v>
      </c>
      <c r="E51"/>
      <c r="F51" t="s">
        <v>213</v>
      </c>
      <c r="G51" t="s">
        <v>3381</v>
      </c>
      <c r="H51" t="s">
        <v>214</v>
      </c>
      <c r="I51" s="77">
        <v>0.01</v>
      </c>
      <c r="J51" t="s">
        <v>123</v>
      </c>
      <c r="K51" t="s">
        <v>102</v>
      </c>
      <c r="L51" s="78">
        <v>0</v>
      </c>
      <c r="M51" s="78">
        <v>-0.22939999999999999</v>
      </c>
      <c r="N51" s="77">
        <v>-4.57</v>
      </c>
      <c r="O51" s="77">
        <v>21886.092097000001</v>
      </c>
      <c r="P51" s="77">
        <v>-1.0001944088329</v>
      </c>
      <c r="Q51" s="78">
        <v>0</v>
      </c>
      <c r="R51" s="78">
        <v>0</v>
      </c>
    </row>
    <row r="52" spans="2:18">
      <c r="B52" s="79" t="s">
        <v>3411</v>
      </c>
      <c r="I52" s="81">
        <v>0</v>
      </c>
      <c r="M52" s="80">
        <v>0</v>
      </c>
      <c r="N52" s="81">
        <v>0</v>
      </c>
      <c r="P52" s="81">
        <v>0</v>
      </c>
      <c r="Q52" s="80">
        <v>0</v>
      </c>
      <c r="R52" s="80">
        <v>0</v>
      </c>
    </row>
    <row r="53" spans="2:18">
      <c r="B53" t="s">
        <v>213</v>
      </c>
      <c r="D53" t="s">
        <v>213</v>
      </c>
      <c r="F53" t="s">
        <v>213</v>
      </c>
      <c r="I53" s="77">
        <v>0</v>
      </c>
      <c r="J53" t="s">
        <v>213</v>
      </c>
      <c r="K53" t="s">
        <v>213</v>
      </c>
      <c r="L53" s="78">
        <v>0</v>
      </c>
      <c r="M53" s="78">
        <v>0</v>
      </c>
      <c r="N53" s="77">
        <v>0</v>
      </c>
      <c r="O53" s="77">
        <v>0</v>
      </c>
      <c r="P53" s="77">
        <v>0</v>
      </c>
      <c r="Q53" s="78">
        <v>0</v>
      </c>
      <c r="R53" s="78">
        <v>0</v>
      </c>
    </row>
    <row r="54" spans="2:18">
      <c r="B54" s="79" t="s">
        <v>3412</v>
      </c>
      <c r="I54" s="81">
        <v>4.71</v>
      </c>
      <c r="M54" s="80">
        <v>5.8700000000000002E-2</v>
      </c>
      <c r="N54" s="81">
        <v>31982941.079999998</v>
      </c>
      <c r="P54" s="81">
        <v>33809.935846390239</v>
      </c>
      <c r="Q54" s="80">
        <v>0.49309999999999998</v>
      </c>
      <c r="R54" s="80">
        <v>5.1200000000000002E-2</v>
      </c>
    </row>
    <row r="55" spans="2:18">
      <c r="B55" t="s">
        <v>3413</v>
      </c>
      <c r="C55" t="s">
        <v>3370</v>
      </c>
      <c r="D55" t="s">
        <v>3414</v>
      </c>
      <c r="E55"/>
      <c r="F55" t="s">
        <v>434</v>
      </c>
      <c r="G55" t="s">
        <v>256</v>
      </c>
      <c r="H55" t="s">
        <v>209</v>
      </c>
      <c r="I55" s="77">
        <v>7.29</v>
      </c>
      <c r="J55" t="s">
        <v>768</v>
      </c>
      <c r="K55" t="s">
        <v>102</v>
      </c>
      <c r="L55" s="78">
        <v>3.1899999999999998E-2</v>
      </c>
      <c r="M55" s="78">
        <v>2.6100000000000002E-2</v>
      </c>
      <c r="N55" s="77">
        <v>43599.38</v>
      </c>
      <c r="O55" s="77">
        <v>111.97</v>
      </c>
      <c r="P55" s="77">
        <v>48.818225785999999</v>
      </c>
      <c r="Q55" s="78">
        <v>6.9999999999999999E-4</v>
      </c>
      <c r="R55" s="78">
        <v>1E-4</v>
      </c>
    </row>
    <row r="56" spans="2:18">
      <c r="B56" t="s">
        <v>3413</v>
      </c>
      <c r="C56" t="s">
        <v>3370</v>
      </c>
      <c r="D56" t="s">
        <v>3415</v>
      </c>
      <c r="E56"/>
      <c r="F56" t="s">
        <v>434</v>
      </c>
      <c r="G56" t="s">
        <v>256</v>
      </c>
      <c r="H56" t="s">
        <v>209</v>
      </c>
      <c r="I56" s="77">
        <v>7.2</v>
      </c>
      <c r="J56" t="s">
        <v>768</v>
      </c>
      <c r="K56" t="s">
        <v>102</v>
      </c>
      <c r="L56" s="78">
        <v>3.1899999999999998E-2</v>
      </c>
      <c r="M56" s="78">
        <v>2.8299999999999999E-2</v>
      </c>
      <c r="N56" s="77">
        <v>6228.48</v>
      </c>
      <c r="O56" s="77">
        <v>113.11</v>
      </c>
      <c r="P56" s="77">
        <v>7.0450337279999999</v>
      </c>
      <c r="Q56" s="78">
        <v>1E-4</v>
      </c>
      <c r="R56" s="78">
        <v>0</v>
      </c>
    </row>
    <row r="57" spans="2:18">
      <c r="B57" t="s">
        <v>3413</v>
      </c>
      <c r="C57" t="s">
        <v>3370</v>
      </c>
      <c r="D57" t="s">
        <v>3416</v>
      </c>
      <c r="E57"/>
      <c r="F57" t="s">
        <v>434</v>
      </c>
      <c r="G57" t="s">
        <v>256</v>
      </c>
      <c r="H57" t="s">
        <v>209</v>
      </c>
      <c r="I57" s="77">
        <v>7.24</v>
      </c>
      <c r="J57" t="s">
        <v>768</v>
      </c>
      <c r="K57" t="s">
        <v>102</v>
      </c>
      <c r="L57" s="78">
        <v>3.1699999999999999E-2</v>
      </c>
      <c r="M57" s="78">
        <v>2.3800000000000002E-2</v>
      </c>
      <c r="N57" s="77">
        <v>31142.41</v>
      </c>
      <c r="O57" s="77">
        <v>116.54</v>
      </c>
      <c r="P57" s="77">
        <v>36.293364613999998</v>
      </c>
      <c r="Q57" s="78">
        <v>5.0000000000000001E-4</v>
      </c>
      <c r="R57" s="78">
        <v>1E-4</v>
      </c>
    </row>
    <row r="58" spans="2:18">
      <c r="B58" t="s">
        <v>3413</v>
      </c>
      <c r="C58" t="s">
        <v>3370</v>
      </c>
      <c r="D58" t="s">
        <v>3417</v>
      </c>
      <c r="E58"/>
      <c r="F58" t="s">
        <v>434</v>
      </c>
      <c r="G58" t="s">
        <v>256</v>
      </c>
      <c r="H58" t="s">
        <v>209</v>
      </c>
      <c r="I58" s="77">
        <v>7.23</v>
      </c>
      <c r="J58" t="s">
        <v>768</v>
      </c>
      <c r="K58" t="s">
        <v>102</v>
      </c>
      <c r="L58" s="78">
        <v>3.1699999999999999E-2</v>
      </c>
      <c r="M58" s="78">
        <v>2.4E-2</v>
      </c>
      <c r="N58" s="77">
        <v>43599.38</v>
      </c>
      <c r="O58" s="77">
        <v>116.66</v>
      </c>
      <c r="P58" s="77">
        <v>50.863036708000003</v>
      </c>
      <c r="Q58" s="78">
        <v>6.9999999999999999E-4</v>
      </c>
      <c r="R58" s="78">
        <v>1E-4</v>
      </c>
    </row>
    <row r="59" spans="2:18">
      <c r="B59" t="s">
        <v>3413</v>
      </c>
      <c r="C59" t="s">
        <v>3370</v>
      </c>
      <c r="D59" t="s">
        <v>3418</v>
      </c>
      <c r="E59"/>
      <c r="F59" t="s">
        <v>434</v>
      </c>
      <c r="G59" t="s">
        <v>256</v>
      </c>
      <c r="H59" t="s">
        <v>209</v>
      </c>
      <c r="I59" s="77">
        <v>7.14</v>
      </c>
      <c r="J59" t="s">
        <v>768</v>
      </c>
      <c r="K59" t="s">
        <v>102</v>
      </c>
      <c r="L59" s="78">
        <v>3.15E-2</v>
      </c>
      <c r="M59" s="78">
        <v>3.1800000000000002E-2</v>
      </c>
      <c r="N59" s="77">
        <v>31142.41</v>
      </c>
      <c r="O59" s="77">
        <v>109.88</v>
      </c>
      <c r="P59" s="77">
        <v>34.219280108</v>
      </c>
      <c r="Q59" s="78">
        <v>5.0000000000000001E-4</v>
      </c>
      <c r="R59" s="78">
        <v>1E-4</v>
      </c>
    </row>
    <row r="60" spans="2:18">
      <c r="B60" t="s">
        <v>3413</v>
      </c>
      <c r="C60" t="s">
        <v>3370</v>
      </c>
      <c r="D60" t="s">
        <v>3419</v>
      </c>
      <c r="E60"/>
      <c r="F60" t="s">
        <v>434</v>
      </c>
      <c r="G60" t="s">
        <v>256</v>
      </c>
      <c r="H60" t="s">
        <v>209</v>
      </c>
      <c r="I60" s="77">
        <v>7.15</v>
      </c>
      <c r="J60" t="s">
        <v>768</v>
      </c>
      <c r="K60" t="s">
        <v>102</v>
      </c>
      <c r="L60" s="78">
        <v>2.6599999999999999E-2</v>
      </c>
      <c r="M60" s="78">
        <v>3.9899999999999998E-2</v>
      </c>
      <c r="N60" s="77">
        <v>65562.97</v>
      </c>
      <c r="O60" s="77">
        <v>99.42</v>
      </c>
      <c r="P60" s="77">
        <v>65.182704774000001</v>
      </c>
      <c r="Q60" s="78">
        <v>1E-3</v>
      </c>
      <c r="R60" s="78">
        <v>1E-4</v>
      </c>
    </row>
    <row r="61" spans="2:18">
      <c r="B61" t="s">
        <v>3413</v>
      </c>
      <c r="C61" t="s">
        <v>3370</v>
      </c>
      <c r="D61" t="s">
        <v>3420</v>
      </c>
      <c r="E61"/>
      <c r="F61" t="s">
        <v>434</v>
      </c>
      <c r="G61" t="s">
        <v>256</v>
      </c>
      <c r="H61" t="s">
        <v>209</v>
      </c>
      <c r="I61" s="77">
        <v>7.26</v>
      </c>
      <c r="J61" t="s">
        <v>768</v>
      </c>
      <c r="K61" t="s">
        <v>102</v>
      </c>
      <c r="L61" s="78">
        <v>1.89E-2</v>
      </c>
      <c r="M61" s="78">
        <v>4.3700000000000003E-2</v>
      </c>
      <c r="N61" s="77">
        <v>66401.73</v>
      </c>
      <c r="O61" s="77">
        <v>91.14</v>
      </c>
      <c r="P61" s="77">
        <v>60.518536722</v>
      </c>
      <c r="Q61" s="78">
        <v>8.9999999999999998E-4</v>
      </c>
      <c r="R61" s="78">
        <v>1E-4</v>
      </c>
    </row>
    <row r="62" spans="2:18">
      <c r="B62" t="s">
        <v>3413</v>
      </c>
      <c r="C62" t="s">
        <v>3370</v>
      </c>
      <c r="D62" t="s">
        <v>3421</v>
      </c>
      <c r="E62"/>
      <c r="F62" t="s">
        <v>434</v>
      </c>
      <c r="G62" t="s">
        <v>599</v>
      </c>
      <c r="H62" t="s">
        <v>209</v>
      </c>
      <c r="I62" s="77">
        <v>7.1</v>
      </c>
      <c r="J62" t="s">
        <v>768</v>
      </c>
      <c r="K62" t="s">
        <v>102</v>
      </c>
      <c r="L62" s="78">
        <v>1.9E-2</v>
      </c>
      <c r="M62" s="78">
        <v>5.7099999999999998E-2</v>
      </c>
      <c r="N62" s="77">
        <v>100975.13</v>
      </c>
      <c r="O62" s="77">
        <v>83.3</v>
      </c>
      <c r="P62" s="77">
        <v>84.112283289999993</v>
      </c>
      <c r="Q62" s="78">
        <v>1.1999999999999999E-3</v>
      </c>
      <c r="R62" s="78">
        <v>1E-4</v>
      </c>
    </row>
    <row r="63" spans="2:18">
      <c r="B63" t="s">
        <v>3422</v>
      </c>
      <c r="C63" t="s">
        <v>3370</v>
      </c>
      <c r="D63" t="s">
        <v>3423</v>
      </c>
      <c r="E63"/>
      <c r="F63" t="s">
        <v>539</v>
      </c>
      <c r="G63" t="s">
        <v>253</v>
      </c>
      <c r="H63" t="s">
        <v>2334</v>
      </c>
      <c r="I63" s="77">
        <v>5.01</v>
      </c>
      <c r="J63" t="s">
        <v>416</v>
      </c>
      <c r="K63" t="s">
        <v>102</v>
      </c>
      <c r="L63" s="78">
        <v>2.75E-2</v>
      </c>
      <c r="M63" s="78">
        <v>8.2900000000000001E-2</v>
      </c>
      <c r="N63" s="77">
        <v>2467501.27</v>
      </c>
      <c r="O63" s="77">
        <v>94.48</v>
      </c>
      <c r="P63" s="77">
        <v>2331.2951998960002</v>
      </c>
      <c r="Q63" s="78">
        <v>3.4000000000000002E-2</v>
      </c>
      <c r="R63" s="78">
        <v>3.5000000000000001E-3</v>
      </c>
    </row>
    <row r="64" spans="2:18">
      <c r="B64" t="s">
        <v>3422</v>
      </c>
      <c r="C64" t="s">
        <v>3370</v>
      </c>
      <c r="D64" t="s">
        <v>3424</v>
      </c>
      <c r="E64"/>
      <c r="F64" t="s">
        <v>539</v>
      </c>
      <c r="G64" t="s">
        <v>499</v>
      </c>
      <c r="H64" t="s">
        <v>2334</v>
      </c>
      <c r="I64" s="77">
        <v>4.99</v>
      </c>
      <c r="J64" t="s">
        <v>416</v>
      </c>
      <c r="K64" t="s">
        <v>102</v>
      </c>
      <c r="L64" s="78">
        <v>2.75E-2</v>
      </c>
      <c r="M64" s="78">
        <v>8.9099999999999999E-2</v>
      </c>
      <c r="N64" s="77">
        <v>425910.98</v>
      </c>
      <c r="O64" s="77">
        <v>94.58</v>
      </c>
      <c r="P64" s="77">
        <v>402.82660488400001</v>
      </c>
      <c r="Q64" s="78">
        <v>5.8999999999999999E-3</v>
      </c>
      <c r="R64" s="78">
        <v>5.9999999999999995E-4</v>
      </c>
    </row>
    <row r="65" spans="2:18">
      <c r="B65" t="s">
        <v>3422</v>
      </c>
      <c r="C65" t="s">
        <v>3370</v>
      </c>
      <c r="D65" t="s">
        <v>3425</v>
      </c>
      <c r="E65"/>
      <c r="F65" t="s">
        <v>539</v>
      </c>
      <c r="G65" t="s">
        <v>273</v>
      </c>
      <c r="H65" t="s">
        <v>2334</v>
      </c>
      <c r="I65" s="77">
        <v>5.03</v>
      </c>
      <c r="J65" t="s">
        <v>416</v>
      </c>
      <c r="K65" t="s">
        <v>102</v>
      </c>
      <c r="L65" s="78">
        <v>2.75E-2</v>
      </c>
      <c r="M65" s="78">
        <v>7.0199999999999999E-2</v>
      </c>
      <c r="N65" s="77">
        <v>1304126.01</v>
      </c>
      <c r="O65" s="77">
        <v>100.25</v>
      </c>
      <c r="P65" s="77">
        <v>1307.3863250249999</v>
      </c>
      <c r="Q65" s="78">
        <v>1.9099999999999999E-2</v>
      </c>
      <c r="R65" s="78">
        <v>2E-3</v>
      </c>
    </row>
    <row r="66" spans="2:18">
      <c r="B66" t="s">
        <v>3426</v>
      </c>
      <c r="C66" t="s">
        <v>3370</v>
      </c>
      <c r="D66" t="s">
        <v>3427</v>
      </c>
      <c r="E66"/>
      <c r="F66" t="s">
        <v>539</v>
      </c>
      <c r="G66" t="s">
        <v>256</v>
      </c>
      <c r="H66" t="s">
        <v>2334</v>
      </c>
      <c r="I66" s="77">
        <v>3.19</v>
      </c>
      <c r="J66" t="s">
        <v>123</v>
      </c>
      <c r="K66" t="s">
        <v>102</v>
      </c>
      <c r="L66" s="78">
        <v>4.4999999999999998E-2</v>
      </c>
      <c r="M66" s="78">
        <v>4.5699999999999998E-2</v>
      </c>
      <c r="N66" s="77">
        <v>237077.41</v>
      </c>
      <c r="O66" s="77">
        <v>124.66</v>
      </c>
      <c r="P66" s="77">
        <v>295.54069930600002</v>
      </c>
      <c r="Q66" s="78">
        <v>4.3E-3</v>
      </c>
      <c r="R66" s="78">
        <v>4.0000000000000002E-4</v>
      </c>
    </row>
    <row r="67" spans="2:18">
      <c r="B67" t="s">
        <v>3426</v>
      </c>
      <c r="C67" t="s">
        <v>3370</v>
      </c>
      <c r="D67" t="s">
        <v>3428</v>
      </c>
      <c r="E67"/>
      <c r="F67" t="s">
        <v>456</v>
      </c>
      <c r="G67" t="s">
        <v>256</v>
      </c>
      <c r="H67" t="s">
        <v>209</v>
      </c>
      <c r="I67" s="77">
        <v>4.95</v>
      </c>
      <c r="J67" t="s">
        <v>768</v>
      </c>
      <c r="K67" t="s">
        <v>102</v>
      </c>
      <c r="L67" s="78">
        <v>4.2000000000000003E-2</v>
      </c>
      <c r="M67" s="78">
        <v>4.2599999999999999E-2</v>
      </c>
      <c r="N67" s="77">
        <v>23418.46</v>
      </c>
      <c r="O67" s="77">
        <v>114.61</v>
      </c>
      <c r="P67" s="77">
        <v>26.839897006000001</v>
      </c>
      <c r="Q67" s="78">
        <v>4.0000000000000002E-4</v>
      </c>
      <c r="R67" s="78">
        <v>0</v>
      </c>
    </row>
    <row r="68" spans="2:18">
      <c r="B68" s="83" t="s">
        <v>3429</v>
      </c>
      <c r="C68" t="s">
        <v>3370</v>
      </c>
      <c r="D68" t="s">
        <v>3430</v>
      </c>
      <c r="E68"/>
      <c r="F68" t="s">
        <v>608</v>
      </c>
      <c r="G68" t="s">
        <v>532</v>
      </c>
      <c r="H68" t="s">
        <v>150</v>
      </c>
      <c r="I68" s="77">
        <v>1.98</v>
      </c>
      <c r="J68" t="s">
        <v>768</v>
      </c>
      <c r="K68" t="s">
        <v>102</v>
      </c>
      <c r="L68" s="78">
        <v>5.7000000000000002E-2</v>
      </c>
      <c r="M68" s="78">
        <v>1.7600000000000001E-2</v>
      </c>
      <c r="N68" s="77">
        <v>44298.400000000001</v>
      </c>
      <c r="O68" s="77">
        <v>126.49083330323442</v>
      </c>
      <c r="P68" s="77">
        <v>56.033415300000001</v>
      </c>
      <c r="Q68" s="78">
        <v>8.0000000000000004E-4</v>
      </c>
      <c r="R68" s="78">
        <v>1E-4</v>
      </c>
    </row>
    <row r="69" spans="2:18">
      <c r="B69" s="83" t="s">
        <v>3429</v>
      </c>
      <c r="C69" t="s">
        <v>3370</v>
      </c>
      <c r="D69" t="s">
        <v>3431</v>
      </c>
      <c r="E69"/>
      <c r="F69" t="s">
        <v>608</v>
      </c>
      <c r="G69" t="s">
        <v>256</v>
      </c>
      <c r="H69" t="s">
        <v>150</v>
      </c>
      <c r="I69" s="77">
        <v>13.17</v>
      </c>
      <c r="J69" t="s">
        <v>768</v>
      </c>
      <c r="K69" t="s">
        <v>102</v>
      </c>
      <c r="L69" s="78">
        <v>2.1499999999999998E-2</v>
      </c>
      <c r="M69" s="78">
        <v>2.18E-2</v>
      </c>
      <c r="N69" s="77">
        <v>296354.56</v>
      </c>
      <c r="O69" s="77">
        <v>86.83</v>
      </c>
      <c r="P69" s="77">
        <v>257.32466444800002</v>
      </c>
      <c r="Q69" s="78">
        <v>3.8E-3</v>
      </c>
      <c r="R69" s="78">
        <v>4.0000000000000002E-4</v>
      </c>
    </row>
    <row r="70" spans="2:18">
      <c r="B70" t="s">
        <v>3432</v>
      </c>
      <c r="C70" t="s">
        <v>3370</v>
      </c>
      <c r="D70" t="s">
        <v>3433</v>
      </c>
      <c r="E70"/>
      <c r="F70" t="s">
        <v>591</v>
      </c>
      <c r="G70" t="s">
        <v>3434</v>
      </c>
      <c r="H70" t="s">
        <v>209</v>
      </c>
      <c r="I70" s="77">
        <v>8.15</v>
      </c>
      <c r="J70" t="s">
        <v>900</v>
      </c>
      <c r="K70" t="s">
        <v>102</v>
      </c>
      <c r="L70" s="78">
        <v>3.5200000000000002E-2</v>
      </c>
      <c r="M70" s="78">
        <v>3.2599999999999997E-2</v>
      </c>
      <c r="N70" s="77">
        <v>92934.52</v>
      </c>
      <c r="O70" s="77">
        <v>105.2</v>
      </c>
      <c r="P70" s="77">
        <v>97.767115039999993</v>
      </c>
      <c r="Q70" s="78">
        <v>1.4E-3</v>
      </c>
      <c r="R70" s="78">
        <v>1E-4</v>
      </c>
    </row>
    <row r="71" spans="2:18">
      <c r="B71" t="s">
        <v>3432</v>
      </c>
      <c r="C71" t="s">
        <v>3370</v>
      </c>
      <c r="D71" t="s">
        <v>3435</v>
      </c>
      <c r="E71"/>
      <c r="F71" t="s">
        <v>591</v>
      </c>
      <c r="G71" t="s">
        <v>3436</v>
      </c>
      <c r="H71" t="s">
        <v>209</v>
      </c>
      <c r="I71" s="77">
        <v>8.1300000000000008</v>
      </c>
      <c r="J71" t="s">
        <v>900</v>
      </c>
      <c r="K71" t="s">
        <v>102</v>
      </c>
      <c r="L71" s="78">
        <v>3.6200000000000003E-2</v>
      </c>
      <c r="M71" s="78">
        <v>3.3000000000000002E-2</v>
      </c>
      <c r="N71" s="77">
        <v>19447.78</v>
      </c>
      <c r="O71" s="77">
        <v>104.66</v>
      </c>
      <c r="P71" s="77">
        <v>20.354046547999999</v>
      </c>
      <c r="Q71" s="78">
        <v>2.9999999999999997E-4</v>
      </c>
      <c r="R71" s="78">
        <v>0</v>
      </c>
    </row>
    <row r="72" spans="2:18">
      <c r="B72" t="s">
        <v>3432</v>
      </c>
      <c r="C72" t="s">
        <v>3370</v>
      </c>
      <c r="D72" t="s">
        <v>3437</v>
      </c>
      <c r="E72"/>
      <c r="F72" t="s">
        <v>591</v>
      </c>
      <c r="G72" t="s">
        <v>3438</v>
      </c>
      <c r="H72" t="s">
        <v>209</v>
      </c>
      <c r="I72" s="77">
        <v>7.97</v>
      </c>
      <c r="J72" t="s">
        <v>900</v>
      </c>
      <c r="K72" t="s">
        <v>102</v>
      </c>
      <c r="L72" s="78">
        <v>4.0000000000000002E-4</v>
      </c>
      <c r="M72" s="78">
        <v>3.7100000000000001E-2</v>
      </c>
      <c r="N72" s="77">
        <v>19519.439999999999</v>
      </c>
      <c r="O72" s="77">
        <v>108.27</v>
      </c>
      <c r="P72" s="77">
        <v>21.133697688000002</v>
      </c>
      <c r="Q72" s="78">
        <v>2.9999999999999997E-4</v>
      </c>
      <c r="R72" s="78">
        <v>0</v>
      </c>
    </row>
    <row r="73" spans="2:18">
      <c r="B73" t="s">
        <v>3432</v>
      </c>
      <c r="C73" t="s">
        <v>3370</v>
      </c>
      <c r="D73" t="s">
        <v>3439</v>
      </c>
      <c r="E73"/>
      <c r="F73" t="s">
        <v>591</v>
      </c>
      <c r="G73" t="s">
        <v>3440</v>
      </c>
      <c r="H73" t="s">
        <v>209</v>
      </c>
      <c r="I73" s="77">
        <v>8.06</v>
      </c>
      <c r="J73" t="s">
        <v>900</v>
      </c>
      <c r="K73" t="s">
        <v>102</v>
      </c>
      <c r="L73" s="78">
        <v>3.7499999999999999E-2</v>
      </c>
      <c r="M73" s="78">
        <v>3.49E-2</v>
      </c>
      <c r="N73" s="77">
        <v>36638.1</v>
      </c>
      <c r="O73" s="77">
        <v>108.92</v>
      </c>
      <c r="P73" s="77">
        <v>39.906218520000003</v>
      </c>
      <c r="Q73" s="78">
        <v>5.9999999999999995E-4</v>
      </c>
      <c r="R73" s="78">
        <v>1E-4</v>
      </c>
    </row>
    <row r="74" spans="2:18">
      <c r="B74" t="s">
        <v>3432</v>
      </c>
      <c r="C74" t="s">
        <v>3370</v>
      </c>
      <c r="D74" t="s">
        <v>3441</v>
      </c>
      <c r="E74"/>
      <c r="F74" t="s">
        <v>591</v>
      </c>
      <c r="G74" t="s">
        <v>3442</v>
      </c>
      <c r="H74" t="s">
        <v>209</v>
      </c>
      <c r="I74" s="77">
        <v>8.2200000000000006</v>
      </c>
      <c r="J74" t="s">
        <v>900</v>
      </c>
      <c r="K74" t="s">
        <v>102</v>
      </c>
      <c r="L74" s="78">
        <v>2.9999999999999997E-4</v>
      </c>
      <c r="M74" s="78">
        <v>3.0800000000000001E-2</v>
      </c>
      <c r="N74" s="77">
        <v>36946.800000000003</v>
      </c>
      <c r="O74" s="77">
        <v>105.8</v>
      </c>
      <c r="P74" s="77">
        <v>39.089714399999998</v>
      </c>
      <c r="Q74" s="78">
        <v>5.9999999999999995E-4</v>
      </c>
      <c r="R74" s="78">
        <v>1E-4</v>
      </c>
    </row>
    <row r="75" spans="2:18">
      <c r="B75" t="s">
        <v>3432</v>
      </c>
      <c r="C75" t="s">
        <v>3370</v>
      </c>
      <c r="D75" t="s">
        <v>3443</v>
      </c>
      <c r="E75"/>
      <c r="F75" t="s">
        <v>591</v>
      </c>
      <c r="G75" t="s">
        <v>3444</v>
      </c>
      <c r="H75" t="s">
        <v>209</v>
      </c>
      <c r="I75" s="77">
        <v>8.2899999999999991</v>
      </c>
      <c r="J75" t="s">
        <v>900</v>
      </c>
      <c r="K75" t="s">
        <v>102</v>
      </c>
      <c r="L75" s="78">
        <v>3.2000000000000001E-2</v>
      </c>
      <c r="M75" s="78">
        <v>2.93E-2</v>
      </c>
      <c r="N75" s="77">
        <v>34297.85</v>
      </c>
      <c r="O75" s="77">
        <v>100.13</v>
      </c>
      <c r="P75" s="77">
        <v>34.342437205000003</v>
      </c>
      <c r="Q75" s="78">
        <v>5.0000000000000001E-4</v>
      </c>
      <c r="R75" s="78">
        <v>1E-4</v>
      </c>
    </row>
    <row r="76" spans="2:18">
      <c r="B76" t="s">
        <v>3432</v>
      </c>
      <c r="C76" t="s">
        <v>3370</v>
      </c>
      <c r="D76" t="s">
        <v>3445</v>
      </c>
      <c r="E76"/>
      <c r="F76" t="s">
        <v>591</v>
      </c>
      <c r="G76" t="s">
        <v>3446</v>
      </c>
      <c r="H76" t="s">
        <v>209</v>
      </c>
      <c r="I76" s="77">
        <v>8.5299999999999994</v>
      </c>
      <c r="J76" t="s">
        <v>900</v>
      </c>
      <c r="K76" t="s">
        <v>102</v>
      </c>
      <c r="L76" s="78">
        <v>2.6800000000000001E-2</v>
      </c>
      <c r="M76" s="78">
        <v>2.4E-2</v>
      </c>
      <c r="N76" s="77">
        <v>2435.5300000000002</v>
      </c>
      <c r="O76" s="77">
        <v>97.83</v>
      </c>
      <c r="P76" s="77">
        <v>2.3826789989999999</v>
      </c>
      <c r="Q76" s="78">
        <v>0</v>
      </c>
      <c r="R76" s="78">
        <v>0</v>
      </c>
    </row>
    <row r="77" spans="2:18">
      <c r="B77" t="s">
        <v>3432</v>
      </c>
      <c r="C77" t="s">
        <v>3370</v>
      </c>
      <c r="D77" t="s">
        <v>3447</v>
      </c>
      <c r="E77"/>
      <c r="F77" t="s">
        <v>591</v>
      </c>
      <c r="G77" t="s">
        <v>3448</v>
      </c>
      <c r="H77" t="s">
        <v>209</v>
      </c>
      <c r="I77" s="77">
        <v>8.5</v>
      </c>
      <c r="J77" t="s">
        <v>900</v>
      </c>
      <c r="K77" t="s">
        <v>102</v>
      </c>
      <c r="L77" s="78">
        <v>2.7300000000000001E-2</v>
      </c>
      <c r="M77" s="78">
        <v>2.4500000000000001E-2</v>
      </c>
      <c r="N77" s="77">
        <v>35992.379999999997</v>
      </c>
      <c r="O77" s="77">
        <v>94.34</v>
      </c>
      <c r="P77" s="77">
        <v>33.955211292000001</v>
      </c>
      <c r="Q77" s="78">
        <v>5.0000000000000001E-4</v>
      </c>
      <c r="R77" s="78">
        <v>1E-4</v>
      </c>
    </row>
    <row r="78" spans="2:18">
      <c r="B78" t="s">
        <v>3432</v>
      </c>
      <c r="C78" t="s">
        <v>3370</v>
      </c>
      <c r="D78" t="s">
        <v>3449</v>
      </c>
      <c r="E78"/>
      <c r="F78" t="s">
        <v>591</v>
      </c>
      <c r="G78" t="s">
        <v>3450</v>
      </c>
      <c r="H78" t="s">
        <v>209</v>
      </c>
      <c r="I78" s="77">
        <v>8.5299999999999994</v>
      </c>
      <c r="J78" t="s">
        <v>900</v>
      </c>
      <c r="K78" t="s">
        <v>102</v>
      </c>
      <c r="L78" s="78">
        <v>2.6800000000000001E-2</v>
      </c>
      <c r="M78" s="78">
        <v>2.4E-2</v>
      </c>
      <c r="N78" s="77">
        <v>37356.42</v>
      </c>
      <c r="O78" s="77">
        <v>92.79</v>
      </c>
      <c r="P78" s="77">
        <v>34.663022118000001</v>
      </c>
      <c r="Q78" s="78">
        <v>5.0000000000000001E-4</v>
      </c>
      <c r="R78" s="78">
        <v>1E-4</v>
      </c>
    </row>
    <row r="79" spans="2:18">
      <c r="B79" t="s">
        <v>3432</v>
      </c>
      <c r="C79" t="s">
        <v>3370</v>
      </c>
      <c r="D79" t="s">
        <v>3451</v>
      </c>
      <c r="E79"/>
      <c r="F79" t="s">
        <v>591</v>
      </c>
      <c r="G79" t="s">
        <v>3452</v>
      </c>
      <c r="H79" t="s">
        <v>209</v>
      </c>
      <c r="I79" s="77">
        <v>8.35</v>
      </c>
      <c r="J79" t="s">
        <v>900</v>
      </c>
      <c r="K79" t="s">
        <v>102</v>
      </c>
      <c r="L79" s="78">
        <v>3.0700000000000002E-2</v>
      </c>
      <c r="M79" s="78">
        <v>2.8000000000000001E-2</v>
      </c>
      <c r="N79" s="77">
        <v>22360.02</v>
      </c>
      <c r="O79" s="77">
        <v>103.97</v>
      </c>
      <c r="P79" s="77">
        <v>23.247712794000002</v>
      </c>
      <c r="Q79" s="78">
        <v>2.9999999999999997E-4</v>
      </c>
      <c r="R79" s="78">
        <v>0</v>
      </c>
    </row>
    <row r="80" spans="2:18">
      <c r="B80" t="s">
        <v>3432</v>
      </c>
      <c r="C80" t="s">
        <v>3370</v>
      </c>
      <c r="D80" t="s">
        <v>3453</v>
      </c>
      <c r="E80"/>
      <c r="F80" t="s">
        <v>591</v>
      </c>
      <c r="G80" t="s">
        <v>3454</v>
      </c>
      <c r="H80" t="s">
        <v>209</v>
      </c>
      <c r="I80" s="77">
        <v>8.56</v>
      </c>
      <c r="J80" t="s">
        <v>900</v>
      </c>
      <c r="K80" t="s">
        <v>102</v>
      </c>
      <c r="L80" s="78">
        <v>2.5999999999999999E-2</v>
      </c>
      <c r="M80" s="78">
        <v>2.3199999999999998E-2</v>
      </c>
      <c r="N80" s="77">
        <v>9379.9</v>
      </c>
      <c r="O80" s="77">
        <v>95.01</v>
      </c>
      <c r="P80" s="77">
        <v>8.9118429900000002</v>
      </c>
      <c r="Q80" s="78">
        <v>1E-4</v>
      </c>
      <c r="R80" s="78">
        <v>0</v>
      </c>
    </row>
    <row r="81" spans="2:18">
      <c r="B81" t="s">
        <v>3432</v>
      </c>
      <c r="C81" t="s">
        <v>3370</v>
      </c>
      <c r="D81" t="s">
        <v>3455</v>
      </c>
      <c r="E81"/>
      <c r="F81" t="s">
        <v>591</v>
      </c>
      <c r="G81" t="s">
        <v>3456</v>
      </c>
      <c r="H81" t="s">
        <v>209</v>
      </c>
      <c r="I81" s="77">
        <v>8.61</v>
      </c>
      <c r="J81" t="s">
        <v>900</v>
      </c>
      <c r="K81" t="s">
        <v>102</v>
      </c>
      <c r="L81" s="78">
        <v>2.5000000000000001E-2</v>
      </c>
      <c r="M81" s="78">
        <v>2.2200000000000001E-2</v>
      </c>
      <c r="N81" s="77">
        <v>14707.63</v>
      </c>
      <c r="O81" s="77">
        <v>97.65</v>
      </c>
      <c r="P81" s="77">
        <v>14.362000695000001</v>
      </c>
      <c r="Q81" s="78">
        <v>2.0000000000000001E-4</v>
      </c>
      <c r="R81" s="78">
        <v>0</v>
      </c>
    </row>
    <row r="82" spans="2:18">
      <c r="B82" t="s">
        <v>3432</v>
      </c>
      <c r="C82" t="s">
        <v>3370</v>
      </c>
      <c r="D82" t="s">
        <v>3457</v>
      </c>
      <c r="E82"/>
      <c r="F82" t="s">
        <v>591</v>
      </c>
      <c r="G82" t="s">
        <v>506</v>
      </c>
      <c r="H82" t="s">
        <v>209</v>
      </c>
      <c r="I82" s="77">
        <v>8.5299999999999994</v>
      </c>
      <c r="J82" t="s">
        <v>900</v>
      </c>
      <c r="K82" t="s">
        <v>102</v>
      </c>
      <c r="L82" s="78">
        <v>2.6800000000000001E-2</v>
      </c>
      <c r="M82" s="78">
        <v>2.4E-2</v>
      </c>
      <c r="N82" s="77">
        <v>19125.61</v>
      </c>
      <c r="O82" s="77">
        <v>95.81</v>
      </c>
      <c r="P82" s="77">
        <v>18.324246940999998</v>
      </c>
      <c r="Q82" s="78">
        <v>2.9999999999999997E-4</v>
      </c>
      <c r="R82" s="78">
        <v>0</v>
      </c>
    </row>
    <row r="83" spans="2:18">
      <c r="B83" t="s">
        <v>3432</v>
      </c>
      <c r="C83" t="s">
        <v>3370</v>
      </c>
      <c r="D83" t="s">
        <v>3458</v>
      </c>
      <c r="E83"/>
      <c r="F83" t="s">
        <v>591</v>
      </c>
      <c r="G83" t="s">
        <v>3459</v>
      </c>
      <c r="H83" t="s">
        <v>209</v>
      </c>
      <c r="I83" s="77">
        <v>8.0399999999999991</v>
      </c>
      <c r="J83" t="s">
        <v>900</v>
      </c>
      <c r="K83" t="s">
        <v>102</v>
      </c>
      <c r="L83" s="78">
        <v>2.6599999999999999E-2</v>
      </c>
      <c r="M83" s="78">
        <v>4.6699999999999998E-2</v>
      </c>
      <c r="N83" s="77">
        <v>56786.239999999998</v>
      </c>
      <c r="O83" s="77">
        <v>90.88</v>
      </c>
      <c r="P83" s="77">
        <v>51.607334911999999</v>
      </c>
      <c r="Q83" s="78">
        <v>8.0000000000000004E-4</v>
      </c>
      <c r="R83" s="78">
        <v>1E-4</v>
      </c>
    </row>
    <row r="84" spans="2:18">
      <c r="B84" t="s">
        <v>3432</v>
      </c>
      <c r="C84" t="s">
        <v>3370</v>
      </c>
      <c r="D84" t="s">
        <v>3460</v>
      </c>
      <c r="E84"/>
      <c r="F84" t="s">
        <v>591</v>
      </c>
      <c r="G84" t="s">
        <v>2583</v>
      </c>
      <c r="H84" t="s">
        <v>209</v>
      </c>
      <c r="I84" s="77">
        <v>7.98</v>
      </c>
      <c r="J84" t="s">
        <v>900</v>
      </c>
      <c r="K84" t="s">
        <v>102</v>
      </c>
      <c r="L84" s="78">
        <v>2.6200000000000001E-2</v>
      </c>
      <c r="M84" s="78">
        <v>5.04E-2</v>
      </c>
      <c r="N84" s="77">
        <v>40857.01</v>
      </c>
      <c r="O84" s="77">
        <v>87.77</v>
      </c>
      <c r="P84" s="77">
        <v>35.860197677000002</v>
      </c>
      <c r="Q84" s="78">
        <v>5.0000000000000001E-4</v>
      </c>
      <c r="R84" s="78">
        <v>1E-4</v>
      </c>
    </row>
    <row r="85" spans="2:18">
      <c r="B85" t="s">
        <v>3432</v>
      </c>
      <c r="C85" t="s">
        <v>3370</v>
      </c>
      <c r="D85" t="s">
        <v>3461</v>
      </c>
      <c r="E85"/>
      <c r="F85" t="s">
        <v>591</v>
      </c>
      <c r="G85" t="s">
        <v>2762</v>
      </c>
      <c r="H85" t="s">
        <v>209</v>
      </c>
      <c r="I85" s="77">
        <v>8.66</v>
      </c>
      <c r="J85" t="s">
        <v>900</v>
      </c>
      <c r="K85" t="s">
        <v>102</v>
      </c>
      <c r="L85" s="78">
        <v>2.6200000000000001E-2</v>
      </c>
      <c r="M85" s="78">
        <v>2.1000000000000001E-2</v>
      </c>
      <c r="N85" s="77">
        <v>58535.1</v>
      </c>
      <c r="O85" s="77">
        <v>75.760000000000005</v>
      </c>
      <c r="P85" s="77">
        <v>44.346191760000004</v>
      </c>
      <c r="Q85" s="78">
        <v>5.9999999999999995E-4</v>
      </c>
      <c r="R85" s="78">
        <v>1E-4</v>
      </c>
    </row>
    <row r="86" spans="2:18">
      <c r="B86" t="s">
        <v>3462</v>
      </c>
      <c r="C86" t="s">
        <v>3370</v>
      </c>
      <c r="D86" t="s">
        <v>3463</v>
      </c>
      <c r="E86"/>
      <c r="F86" t="s">
        <v>608</v>
      </c>
      <c r="G86" t="s">
        <v>256</v>
      </c>
      <c r="H86" t="s">
        <v>150</v>
      </c>
      <c r="I86" s="77">
        <v>8.32</v>
      </c>
      <c r="J86" t="s">
        <v>768</v>
      </c>
      <c r="K86" t="s">
        <v>102</v>
      </c>
      <c r="L86" s="78">
        <v>5.7500000000000002E-2</v>
      </c>
      <c r="M86" s="78">
        <v>1.5100000000000001E-2</v>
      </c>
      <c r="N86" s="77">
        <v>66801.33</v>
      </c>
      <c r="O86" s="77">
        <v>94.09</v>
      </c>
      <c r="P86" s="77">
        <v>62.853371396999997</v>
      </c>
      <c r="Q86" s="78">
        <v>8.9999999999999998E-4</v>
      </c>
      <c r="R86" s="78">
        <v>1E-4</v>
      </c>
    </row>
    <row r="87" spans="2:18">
      <c r="B87" t="s">
        <v>3464</v>
      </c>
      <c r="C87" t="s">
        <v>3370</v>
      </c>
      <c r="D87" t="s">
        <v>3465</v>
      </c>
      <c r="E87"/>
      <c r="F87" t="s">
        <v>626</v>
      </c>
      <c r="G87" t="s">
        <v>559</v>
      </c>
      <c r="H87" t="s">
        <v>2334</v>
      </c>
      <c r="I87" s="77">
        <v>8.17</v>
      </c>
      <c r="J87" t="s">
        <v>397</v>
      </c>
      <c r="K87" t="s">
        <v>102</v>
      </c>
      <c r="L87" s="78">
        <v>1.7999999999999999E-2</v>
      </c>
      <c r="M87" s="78">
        <v>1.8100000000000002E-2</v>
      </c>
      <c r="N87" s="77">
        <v>720946.98</v>
      </c>
      <c r="O87" s="77">
        <v>87.51</v>
      </c>
      <c r="P87" s="77">
        <v>630.90070219799998</v>
      </c>
      <c r="Q87" s="78">
        <v>9.1999999999999998E-3</v>
      </c>
      <c r="R87" s="78">
        <v>1E-3</v>
      </c>
    </row>
    <row r="88" spans="2:18">
      <c r="B88" t="s">
        <v>3464</v>
      </c>
      <c r="C88" t="s">
        <v>3370</v>
      </c>
      <c r="D88" t="s">
        <v>3466</v>
      </c>
      <c r="E88"/>
      <c r="F88" t="s">
        <v>626</v>
      </c>
      <c r="G88" t="s">
        <v>559</v>
      </c>
      <c r="H88" t="s">
        <v>2334</v>
      </c>
      <c r="I88" s="77">
        <v>7.76</v>
      </c>
      <c r="J88" t="s">
        <v>397</v>
      </c>
      <c r="K88" t="s">
        <v>102</v>
      </c>
      <c r="L88" s="78">
        <v>1.8800000000000001E-2</v>
      </c>
      <c r="M88" s="78">
        <v>1.89E-2</v>
      </c>
      <c r="N88" s="77">
        <v>445360.82</v>
      </c>
      <c r="O88" s="77">
        <v>86.42</v>
      </c>
      <c r="P88" s="77">
        <v>384.88082064399998</v>
      </c>
      <c r="Q88" s="78">
        <v>5.5999999999999999E-3</v>
      </c>
      <c r="R88" s="78">
        <v>5.9999999999999995E-4</v>
      </c>
    </row>
    <row r="89" spans="2:18">
      <c r="B89" t="s">
        <v>3464</v>
      </c>
      <c r="C89" t="s">
        <v>3370</v>
      </c>
      <c r="D89" t="s">
        <v>3467</v>
      </c>
      <c r="E89"/>
      <c r="F89" t="s">
        <v>626</v>
      </c>
      <c r="G89" t="s">
        <v>460</v>
      </c>
      <c r="H89" t="s">
        <v>2334</v>
      </c>
      <c r="I89" s="77">
        <v>7.97</v>
      </c>
      <c r="J89" t="s">
        <v>397</v>
      </c>
      <c r="K89" t="s">
        <v>102</v>
      </c>
      <c r="L89" s="78">
        <v>2.3699999999999999E-2</v>
      </c>
      <c r="M89" s="78">
        <v>2.52E-2</v>
      </c>
      <c r="N89" s="77">
        <v>294250.65999999997</v>
      </c>
      <c r="O89" s="77">
        <v>102.74</v>
      </c>
      <c r="P89" s="77">
        <v>302.31312808400003</v>
      </c>
      <c r="Q89" s="78">
        <v>4.4000000000000003E-3</v>
      </c>
      <c r="R89" s="78">
        <v>5.0000000000000001E-4</v>
      </c>
    </row>
    <row r="90" spans="2:18">
      <c r="B90" t="s">
        <v>3464</v>
      </c>
      <c r="C90" t="s">
        <v>3370</v>
      </c>
      <c r="D90" t="s">
        <v>3468</v>
      </c>
      <c r="E90"/>
      <c r="F90" t="s">
        <v>626</v>
      </c>
      <c r="G90" t="s">
        <v>460</v>
      </c>
      <c r="H90" t="s">
        <v>2334</v>
      </c>
      <c r="I90" s="77">
        <v>7.62</v>
      </c>
      <c r="J90" t="s">
        <v>397</v>
      </c>
      <c r="K90" t="s">
        <v>102</v>
      </c>
      <c r="L90" s="78">
        <v>2.3199999999999998E-2</v>
      </c>
      <c r="M90" s="78">
        <v>2.3900000000000001E-2</v>
      </c>
      <c r="N90" s="77">
        <v>209122.86</v>
      </c>
      <c r="O90" s="77">
        <v>100.72</v>
      </c>
      <c r="P90" s="77">
        <v>210.628544592</v>
      </c>
      <c r="Q90" s="78">
        <v>3.0999999999999999E-3</v>
      </c>
      <c r="R90" s="78">
        <v>2.9999999999999997E-4</v>
      </c>
    </row>
    <row r="91" spans="2:18">
      <c r="B91" t="s">
        <v>3469</v>
      </c>
      <c r="C91" t="s">
        <v>3370</v>
      </c>
      <c r="D91" t="s">
        <v>3470</v>
      </c>
      <c r="E91"/>
      <c r="F91" t="s">
        <v>591</v>
      </c>
      <c r="G91" t="s">
        <v>800</v>
      </c>
      <c r="H91" t="s">
        <v>209</v>
      </c>
      <c r="I91" s="77">
        <v>9.08</v>
      </c>
      <c r="J91" t="s">
        <v>112</v>
      </c>
      <c r="K91" t="s">
        <v>102</v>
      </c>
      <c r="L91" s="78">
        <v>2.35E-2</v>
      </c>
      <c r="M91" s="78">
        <v>2.3699999999999999E-2</v>
      </c>
      <c r="N91" s="77">
        <v>169238.36</v>
      </c>
      <c r="O91" s="77">
        <v>94.27</v>
      </c>
      <c r="P91" s="77">
        <v>159.541001972</v>
      </c>
      <c r="Q91" s="78">
        <v>2.3E-3</v>
      </c>
      <c r="R91" s="78">
        <v>2.0000000000000001E-4</v>
      </c>
    </row>
    <row r="92" spans="2:18">
      <c r="B92" t="s">
        <v>3469</v>
      </c>
      <c r="C92" t="s">
        <v>3370</v>
      </c>
      <c r="D92" t="s">
        <v>3471</v>
      </c>
      <c r="E92"/>
      <c r="F92" t="s">
        <v>626</v>
      </c>
      <c r="G92" t="s">
        <v>3472</v>
      </c>
      <c r="H92" t="s">
        <v>2334</v>
      </c>
      <c r="I92" s="77">
        <v>9.0299999999999994</v>
      </c>
      <c r="J92" t="s">
        <v>112</v>
      </c>
      <c r="K92" t="s">
        <v>102</v>
      </c>
      <c r="L92" s="78">
        <v>2.47E-2</v>
      </c>
      <c r="M92" s="78">
        <v>2.4899999999999999E-2</v>
      </c>
      <c r="N92" s="77">
        <v>21159.919999999998</v>
      </c>
      <c r="O92" s="77">
        <v>93.27</v>
      </c>
      <c r="P92" s="77">
        <v>19.735857383999999</v>
      </c>
      <c r="Q92" s="78">
        <v>2.9999999999999997E-4</v>
      </c>
      <c r="R92" s="78">
        <v>0</v>
      </c>
    </row>
    <row r="93" spans="2:18">
      <c r="B93" t="s">
        <v>3469</v>
      </c>
      <c r="C93" t="s">
        <v>3370</v>
      </c>
      <c r="D93" t="s">
        <v>3473</v>
      </c>
      <c r="E93"/>
      <c r="F93" t="s">
        <v>626</v>
      </c>
      <c r="G93" t="s">
        <v>3474</v>
      </c>
      <c r="H93" t="s">
        <v>2334</v>
      </c>
      <c r="I93" s="77">
        <v>8.9700000000000006</v>
      </c>
      <c r="J93" t="s">
        <v>112</v>
      </c>
      <c r="K93" t="s">
        <v>102</v>
      </c>
      <c r="L93" s="78">
        <v>2.5600000000000001E-2</v>
      </c>
      <c r="M93" s="78">
        <v>2.58E-2</v>
      </c>
      <c r="N93" s="77">
        <v>97363.69</v>
      </c>
      <c r="O93" s="77">
        <v>89.39</v>
      </c>
      <c r="P93" s="77">
        <v>87.033402491000004</v>
      </c>
      <c r="Q93" s="78">
        <v>1.2999999999999999E-3</v>
      </c>
      <c r="R93" s="78">
        <v>1E-4</v>
      </c>
    </row>
    <row r="94" spans="2:18">
      <c r="B94" t="s">
        <v>3469</v>
      </c>
      <c r="C94" t="s">
        <v>3370</v>
      </c>
      <c r="D94" t="s">
        <v>3475</v>
      </c>
      <c r="E94"/>
      <c r="F94" t="s">
        <v>626</v>
      </c>
      <c r="G94" t="s">
        <v>499</v>
      </c>
      <c r="H94" t="s">
        <v>2334</v>
      </c>
      <c r="I94" s="77">
        <v>9.1300000000000008</v>
      </c>
      <c r="J94" t="s">
        <v>112</v>
      </c>
      <c r="K94" t="s">
        <v>102</v>
      </c>
      <c r="L94" s="78">
        <v>2.2700000000000001E-2</v>
      </c>
      <c r="M94" s="78">
        <v>2.29E-2</v>
      </c>
      <c r="N94" s="77">
        <v>97171.18</v>
      </c>
      <c r="O94" s="77">
        <v>87.64</v>
      </c>
      <c r="P94" s="77">
        <v>85.160822151999994</v>
      </c>
      <c r="Q94" s="78">
        <v>1.1999999999999999E-3</v>
      </c>
      <c r="R94" s="78">
        <v>1E-4</v>
      </c>
    </row>
    <row r="95" spans="2:18">
      <c r="B95" t="s">
        <v>3469</v>
      </c>
      <c r="C95" t="s">
        <v>3370</v>
      </c>
      <c r="D95" t="s">
        <v>3476</v>
      </c>
      <c r="E95"/>
      <c r="F95" t="s">
        <v>626</v>
      </c>
      <c r="G95" t="s">
        <v>372</v>
      </c>
      <c r="H95" t="s">
        <v>2334</v>
      </c>
      <c r="I95" s="77">
        <v>9.4</v>
      </c>
      <c r="J95" t="s">
        <v>112</v>
      </c>
      <c r="K95" t="s">
        <v>102</v>
      </c>
      <c r="L95" s="78">
        <v>1.7899999999999999E-2</v>
      </c>
      <c r="M95" s="78">
        <v>1.7999999999999999E-2</v>
      </c>
      <c r="N95" s="77">
        <v>80263.17</v>
      </c>
      <c r="O95" s="77">
        <v>80.77</v>
      </c>
      <c r="P95" s="77">
        <v>64.828562409</v>
      </c>
      <c r="Q95" s="78">
        <v>8.9999999999999998E-4</v>
      </c>
      <c r="R95" s="78">
        <v>1E-4</v>
      </c>
    </row>
    <row r="96" spans="2:18">
      <c r="B96" t="s">
        <v>3469</v>
      </c>
      <c r="C96" t="s">
        <v>3370</v>
      </c>
      <c r="D96" t="s">
        <v>3477</v>
      </c>
      <c r="E96"/>
      <c r="F96" t="s">
        <v>626</v>
      </c>
      <c r="G96" t="s">
        <v>312</v>
      </c>
      <c r="H96" t="s">
        <v>2334</v>
      </c>
      <c r="I96" s="77">
        <v>9.08</v>
      </c>
      <c r="J96" t="s">
        <v>112</v>
      </c>
      <c r="K96" t="s">
        <v>102</v>
      </c>
      <c r="L96" s="78">
        <v>2.3599999999999999E-2</v>
      </c>
      <c r="M96" s="78">
        <v>2.3800000000000002E-2</v>
      </c>
      <c r="N96" s="77">
        <v>93858.6</v>
      </c>
      <c r="O96" s="77">
        <v>83.45</v>
      </c>
      <c r="P96" s="77">
        <v>78.325001700000001</v>
      </c>
      <c r="Q96" s="78">
        <v>1.1000000000000001E-3</v>
      </c>
      <c r="R96" s="78">
        <v>1E-4</v>
      </c>
    </row>
    <row r="97" spans="2:18">
      <c r="B97" t="s">
        <v>3469</v>
      </c>
      <c r="C97" t="s">
        <v>3370</v>
      </c>
      <c r="D97" t="s">
        <v>3478</v>
      </c>
      <c r="E97"/>
      <c r="F97" t="s">
        <v>626</v>
      </c>
      <c r="G97" t="s">
        <v>805</v>
      </c>
      <c r="H97" t="s">
        <v>2334</v>
      </c>
      <c r="I97" s="77">
        <v>9.0500000000000007</v>
      </c>
      <c r="J97" t="s">
        <v>112</v>
      </c>
      <c r="K97" t="s">
        <v>102</v>
      </c>
      <c r="L97" s="78">
        <v>2.4E-2</v>
      </c>
      <c r="M97" s="78">
        <v>2.4199999999999999E-2</v>
      </c>
      <c r="N97" s="77">
        <v>106876.17</v>
      </c>
      <c r="O97" s="77">
        <v>85.13</v>
      </c>
      <c r="P97" s="77">
        <v>90.983683521000003</v>
      </c>
      <c r="Q97" s="78">
        <v>1.2999999999999999E-3</v>
      </c>
      <c r="R97" s="78">
        <v>1E-4</v>
      </c>
    </row>
    <row r="98" spans="2:18">
      <c r="B98" t="s">
        <v>3479</v>
      </c>
      <c r="C98" t="s">
        <v>3370</v>
      </c>
      <c r="D98" t="s">
        <v>3480</v>
      </c>
      <c r="E98"/>
      <c r="F98" t="s">
        <v>626</v>
      </c>
      <c r="G98" t="s">
        <v>651</v>
      </c>
      <c r="H98" t="s">
        <v>2334</v>
      </c>
      <c r="I98" s="77">
        <v>5.47</v>
      </c>
      <c r="J98" t="s">
        <v>397</v>
      </c>
      <c r="K98" t="s">
        <v>102</v>
      </c>
      <c r="L98" s="78">
        <v>1.7899999999999999E-2</v>
      </c>
      <c r="M98" s="78">
        <v>3.1099999999999999E-2</v>
      </c>
      <c r="N98" s="77">
        <v>178628.4</v>
      </c>
      <c r="O98" s="77">
        <v>101.65</v>
      </c>
      <c r="P98" s="77">
        <v>181.5757686</v>
      </c>
      <c r="Q98" s="78">
        <v>2.5999999999999999E-3</v>
      </c>
      <c r="R98" s="78">
        <v>2.9999999999999997E-4</v>
      </c>
    </row>
    <row r="99" spans="2:18">
      <c r="B99" t="s">
        <v>3479</v>
      </c>
      <c r="C99" t="s">
        <v>3370</v>
      </c>
      <c r="D99" t="s">
        <v>3481</v>
      </c>
      <c r="E99"/>
      <c r="F99" t="s">
        <v>626</v>
      </c>
      <c r="G99" t="s">
        <v>651</v>
      </c>
      <c r="H99" t="s">
        <v>2334</v>
      </c>
      <c r="I99" s="77">
        <v>7.06</v>
      </c>
      <c r="J99" t="s">
        <v>397</v>
      </c>
      <c r="K99" t="s">
        <v>102</v>
      </c>
      <c r="L99" s="78">
        <v>7.0499999999999993E-2</v>
      </c>
      <c r="M99" s="78">
        <v>7.0199999999999999E-2</v>
      </c>
      <c r="N99" s="77">
        <v>84708.33</v>
      </c>
      <c r="O99" s="77">
        <v>93.24</v>
      </c>
      <c r="P99" s="77">
        <v>78.982046892</v>
      </c>
      <c r="Q99" s="78">
        <v>1.1999999999999999E-3</v>
      </c>
      <c r="R99" s="78">
        <v>1E-4</v>
      </c>
    </row>
    <row r="100" spans="2:18">
      <c r="B100" t="s">
        <v>3482</v>
      </c>
      <c r="C100" t="s">
        <v>3370</v>
      </c>
      <c r="D100" t="s">
        <v>3483</v>
      </c>
      <c r="E100"/>
      <c r="F100" t="s">
        <v>591</v>
      </c>
      <c r="G100" t="s">
        <v>379</v>
      </c>
      <c r="H100" t="s">
        <v>209</v>
      </c>
      <c r="I100" s="77">
        <v>3.82</v>
      </c>
      <c r="J100" t="s">
        <v>112</v>
      </c>
      <c r="K100" t="s">
        <v>102</v>
      </c>
      <c r="L100" s="78">
        <v>5.6599999999999998E-2</v>
      </c>
      <c r="M100" s="78">
        <v>3.7400000000000003E-2</v>
      </c>
      <c r="N100" s="77">
        <v>7088.16</v>
      </c>
      <c r="O100" s="77">
        <v>121.28</v>
      </c>
      <c r="P100" s="77">
        <v>8.5965204479999997</v>
      </c>
      <c r="Q100" s="78">
        <v>1E-4</v>
      </c>
      <c r="R100" s="78">
        <v>0</v>
      </c>
    </row>
    <row r="101" spans="2:18">
      <c r="B101" t="s">
        <v>3482</v>
      </c>
      <c r="C101" t="s">
        <v>3370</v>
      </c>
      <c r="D101" t="s">
        <v>3484</v>
      </c>
      <c r="E101"/>
      <c r="F101" t="s">
        <v>591</v>
      </c>
      <c r="G101" t="s">
        <v>379</v>
      </c>
      <c r="H101" t="s">
        <v>209</v>
      </c>
      <c r="I101" s="77">
        <v>3.88</v>
      </c>
      <c r="J101" t="s">
        <v>112</v>
      </c>
      <c r="K101" t="s">
        <v>102</v>
      </c>
      <c r="L101" s="78">
        <v>5.5300000000000002E-2</v>
      </c>
      <c r="M101" s="78">
        <v>2.7099999999999999E-2</v>
      </c>
      <c r="N101" s="77">
        <v>26137.96</v>
      </c>
      <c r="O101" s="77">
        <v>125.37</v>
      </c>
      <c r="P101" s="77">
        <v>32.769160452000001</v>
      </c>
      <c r="Q101" s="78">
        <v>5.0000000000000001E-4</v>
      </c>
      <c r="R101" s="78">
        <v>0</v>
      </c>
    </row>
    <row r="102" spans="2:18">
      <c r="B102" t="s">
        <v>3482</v>
      </c>
      <c r="C102" t="s">
        <v>3370</v>
      </c>
      <c r="D102" t="s">
        <v>3485</v>
      </c>
      <c r="E102"/>
      <c r="F102" t="s">
        <v>591</v>
      </c>
      <c r="G102" t="s">
        <v>379</v>
      </c>
      <c r="H102" t="s">
        <v>209</v>
      </c>
      <c r="I102" s="77">
        <v>3.88</v>
      </c>
      <c r="J102" t="s">
        <v>112</v>
      </c>
      <c r="K102" t="s">
        <v>102</v>
      </c>
      <c r="L102" s="78">
        <v>5.5300000000000002E-2</v>
      </c>
      <c r="M102" s="78">
        <v>2.7099999999999999E-2</v>
      </c>
      <c r="N102" s="77">
        <v>15211.61</v>
      </c>
      <c r="O102" s="77">
        <v>125.44</v>
      </c>
      <c r="P102" s="77">
        <v>19.081443583999999</v>
      </c>
      <c r="Q102" s="78">
        <v>2.9999999999999997E-4</v>
      </c>
      <c r="R102" s="78">
        <v>0</v>
      </c>
    </row>
    <row r="103" spans="2:18">
      <c r="B103" t="s">
        <v>3482</v>
      </c>
      <c r="C103" t="s">
        <v>3370</v>
      </c>
      <c r="D103" t="s">
        <v>3486</v>
      </c>
      <c r="E103"/>
      <c r="F103" t="s">
        <v>591</v>
      </c>
      <c r="G103" t="s">
        <v>379</v>
      </c>
      <c r="H103" t="s">
        <v>209</v>
      </c>
      <c r="I103" s="77">
        <v>3.88</v>
      </c>
      <c r="J103" t="s">
        <v>112</v>
      </c>
      <c r="K103" t="s">
        <v>102</v>
      </c>
      <c r="L103" s="78">
        <v>5.5E-2</v>
      </c>
      <c r="M103" s="78">
        <v>2.7199999999999998E-2</v>
      </c>
      <c r="N103" s="77">
        <v>10714.7</v>
      </c>
      <c r="O103" s="77">
        <v>123.64</v>
      </c>
      <c r="P103" s="77">
        <v>13.247655079999999</v>
      </c>
      <c r="Q103" s="78">
        <v>2.0000000000000001E-4</v>
      </c>
      <c r="R103" s="78">
        <v>0</v>
      </c>
    </row>
    <row r="104" spans="2:18">
      <c r="B104" t="s">
        <v>3482</v>
      </c>
      <c r="C104" t="s">
        <v>3370</v>
      </c>
      <c r="D104" t="s">
        <v>3487</v>
      </c>
      <c r="E104"/>
      <c r="F104" t="s">
        <v>591</v>
      </c>
      <c r="G104" t="s">
        <v>379</v>
      </c>
      <c r="H104" t="s">
        <v>209</v>
      </c>
      <c r="I104" s="77">
        <v>3.92</v>
      </c>
      <c r="J104" t="s">
        <v>112</v>
      </c>
      <c r="K104" t="s">
        <v>102</v>
      </c>
      <c r="L104" s="78">
        <v>5.5E-2</v>
      </c>
      <c r="M104" s="78">
        <v>2.06E-2</v>
      </c>
      <c r="N104" s="77">
        <v>6052.05</v>
      </c>
      <c r="O104" s="77">
        <v>126.56</v>
      </c>
      <c r="P104" s="77">
        <v>7.6594744800000001</v>
      </c>
      <c r="Q104" s="78">
        <v>1E-4</v>
      </c>
      <c r="R104" s="78">
        <v>0</v>
      </c>
    </row>
    <row r="105" spans="2:18">
      <c r="B105" t="s">
        <v>3482</v>
      </c>
      <c r="C105" t="s">
        <v>3370</v>
      </c>
      <c r="D105" t="s">
        <v>3488</v>
      </c>
      <c r="E105"/>
      <c r="F105" t="s">
        <v>591</v>
      </c>
      <c r="G105" t="s">
        <v>379</v>
      </c>
      <c r="H105" t="s">
        <v>209</v>
      </c>
      <c r="I105" s="77">
        <v>3.88</v>
      </c>
      <c r="J105" t="s">
        <v>112</v>
      </c>
      <c r="K105" t="s">
        <v>102</v>
      </c>
      <c r="L105" s="78">
        <v>5.5E-2</v>
      </c>
      <c r="M105" s="78">
        <v>2.7199999999999998E-2</v>
      </c>
      <c r="N105" s="77">
        <v>12246.26</v>
      </c>
      <c r="O105" s="77">
        <v>123.17</v>
      </c>
      <c r="P105" s="77">
        <v>15.083718442</v>
      </c>
      <c r="Q105" s="78">
        <v>2.0000000000000001E-4</v>
      </c>
      <c r="R105" s="78">
        <v>0</v>
      </c>
    </row>
    <row r="106" spans="2:18">
      <c r="B106" t="s">
        <v>3482</v>
      </c>
      <c r="C106" t="s">
        <v>3370</v>
      </c>
      <c r="D106" t="s">
        <v>3489</v>
      </c>
      <c r="E106"/>
      <c r="F106" t="s">
        <v>591</v>
      </c>
      <c r="G106" t="s">
        <v>379</v>
      </c>
      <c r="H106" t="s">
        <v>209</v>
      </c>
      <c r="I106" s="77">
        <v>3.88</v>
      </c>
      <c r="J106" t="s">
        <v>112</v>
      </c>
      <c r="K106" t="s">
        <v>102</v>
      </c>
      <c r="L106" s="78">
        <v>5.5E-2</v>
      </c>
      <c r="M106" s="78">
        <v>2.7199999999999998E-2</v>
      </c>
      <c r="N106" s="77">
        <v>18983.8</v>
      </c>
      <c r="O106" s="77">
        <v>123.4</v>
      </c>
      <c r="P106" s="77">
        <v>23.426009199999999</v>
      </c>
      <c r="Q106" s="78">
        <v>2.9999999999999997E-4</v>
      </c>
      <c r="R106" s="78">
        <v>0</v>
      </c>
    </row>
    <row r="107" spans="2:18">
      <c r="B107" t="s">
        <v>3482</v>
      </c>
      <c r="C107" t="s">
        <v>3370</v>
      </c>
      <c r="D107" t="s">
        <v>3490</v>
      </c>
      <c r="E107"/>
      <c r="F107" t="s">
        <v>591</v>
      </c>
      <c r="G107" t="s">
        <v>379</v>
      </c>
      <c r="H107" t="s">
        <v>209</v>
      </c>
      <c r="I107" s="77">
        <v>3.74</v>
      </c>
      <c r="J107" t="s">
        <v>112</v>
      </c>
      <c r="K107" t="s">
        <v>102</v>
      </c>
      <c r="L107" s="78">
        <v>5.5E-2</v>
      </c>
      <c r="M107" s="78">
        <v>5.1400000000000001E-2</v>
      </c>
      <c r="N107" s="77">
        <v>8309.49</v>
      </c>
      <c r="O107" s="77">
        <v>126.31</v>
      </c>
      <c r="P107" s="77">
        <v>10.495716819</v>
      </c>
      <c r="Q107" s="78">
        <v>2.0000000000000001E-4</v>
      </c>
      <c r="R107" s="78">
        <v>0</v>
      </c>
    </row>
    <row r="108" spans="2:18">
      <c r="B108" t="s">
        <v>3482</v>
      </c>
      <c r="C108" t="s">
        <v>3370</v>
      </c>
      <c r="D108" t="s">
        <v>3491</v>
      </c>
      <c r="E108"/>
      <c r="F108" t="s">
        <v>591</v>
      </c>
      <c r="G108" t="s">
        <v>379</v>
      </c>
      <c r="H108" t="s">
        <v>209</v>
      </c>
      <c r="I108" s="77">
        <v>3.88</v>
      </c>
      <c r="J108" t="s">
        <v>112</v>
      </c>
      <c r="K108" t="s">
        <v>102</v>
      </c>
      <c r="L108" s="78">
        <v>5.5E-2</v>
      </c>
      <c r="M108" s="78">
        <v>2.7199999999999998E-2</v>
      </c>
      <c r="N108" s="77">
        <v>19715.79</v>
      </c>
      <c r="O108" s="77">
        <v>123.64</v>
      </c>
      <c r="P108" s="77">
        <v>24.376602756</v>
      </c>
      <c r="Q108" s="78">
        <v>4.0000000000000002E-4</v>
      </c>
      <c r="R108" s="78">
        <v>0</v>
      </c>
    </row>
    <row r="109" spans="2:18">
      <c r="B109" t="s">
        <v>3482</v>
      </c>
      <c r="C109" t="s">
        <v>3370</v>
      </c>
      <c r="D109" t="s">
        <v>3492</v>
      </c>
      <c r="E109"/>
      <c r="F109" t="s">
        <v>591</v>
      </c>
      <c r="G109" t="s">
        <v>379</v>
      </c>
      <c r="H109" t="s">
        <v>209</v>
      </c>
      <c r="I109" s="77">
        <v>3.88</v>
      </c>
      <c r="J109" t="s">
        <v>112</v>
      </c>
      <c r="K109" t="s">
        <v>102</v>
      </c>
      <c r="L109" s="78">
        <v>5.5E-2</v>
      </c>
      <c r="M109" s="78">
        <v>2.7400000000000001E-2</v>
      </c>
      <c r="N109" s="77">
        <v>8742.98</v>
      </c>
      <c r="O109" s="77">
        <v>123.89</v>
      </c>
      <c r="P109" s="77">
        <v>10.831677922000001</v>
      </c>
      <c r="Q109" s="78">
        <v>2.0000000000000001E-4</v>
      </c>
      <c r="R109" s="78">
        <v>0</v>
      </c>
    </row>
    <row r="110" spans="2:18">
      <c r="B110" t="s">
        <v>3482</v>
      </c>
      <c r="C110" t="s">
        <v>3370</v>
      </c>
      <c r="D110" t="s">
        <v>3493</v>
      </c>
      <c r="E110"/>
      <c r="F110" t="s">
        <v>591</v>
      </c>
      <c r="G110" t="s">
        <v>379</v>
      </c>
      <c r="H110" t="s">
        <v>209</v>
      </c>
      <c r="I110" s="77">
        <v>3.88</v>
      </c>
      <c r="J110" t="s">
        <v>112</v>
      </c>
      <c r="K110" t="s">
        <v>102</v>
      </c>
      <c r="L110" s="78">
        <v>5.5E-2</v>
      </c>
      <c r="M110" s="78">
        <v>2.7199999999999998E-2</v>
      </c>
      <c r="N110" s="77">
        <v>11024.89</v>
      </c>
      <c r="O110" s="77">
        <v>122.6</v>
      </c>
      <c r="P110" s="77">
        <v>13.516515139999999</v>
      </c>
      <c r="Q110" s="78">
        <v>2.0000000000000001E-4</v>
      </c>
      <c r="R110" s="78">
        <v>0</v>
      </c>
    </row>
    <row r="111" spans="2:18">
      <c r="B111" t="s">
        <v>3482</v>
      </c>
      <c r="C111" t="s">
        <v>3370</v>
      </c>
      <c r="D111" t="s">
        <v>3494</v>
      </c>
      <c r="E111"/>
      <c r="F111" t="s">
        <v>591</v>
      </c>
      <c r="G111" t="s">
        <v>379</v>
      </c>
      <c r="H111" t="s">
        <v>209</v>
      </c>
      <c r="I111" s="77">
        <v>3.92</v>
      </c>
      <c r="J111" t="s">
        <v>112</v>
      </c>
      <c r="K111" t="s">
        <v>102</v>
      </c>
      <c r="L111" s="78">
        <v>5.5E-2</v>
      </c>
      <c r="M111" s="78">
        <v>2.0400000000000001E-2</v>
      </c>
      <c r="N111" s="77">
        <v>2520.6799999999998</v>
      </c>
      <c r="O111" s="77">
        <v>125.83</v>
      </c>
      <c r="P111" s="77">
        <v>3.1717716440000001</v>
      </c>
      <c r="Q111" s="78">
        <v>0</v>
      </c>
      <c r="R111" s="78">
        <v>0</v>
      </c>
    </row>
    <row r="112" spans="2:18">
      <c r="B112" t="s">
        <v>3482</v>
      </c>
      <c r="C112" t="s">
        <v>3370</v>
      </c>
      <c r="D112" t="s">
        <v>3495</v>
      </c>
      <c r="E112"/>
      <c r="F112" t="s">
        <v>591</v>
      </c>
      <c r="G112" t="s">
        <v>379</v>
      </c>
      <c r="H112" t="s">
        <v>209</v>
      </c>
      <c r="I112" s="77">
        <v>3.88</v>
      </c>
      <c r="J112" t="s">
        <v>112</v>
      </c>
      <c r="K112" t="s">
        <v>102</v>
      </c>
      <c r="L112" s="78">
        <v>5.5E-2</v>
      </c>
      <c r="M112" s="78">
        <v>2.7199999999999998E-2</v>
      </c>
      <c r="N112" s="77">
        <v>22229.34</v>
      </c>
      <c r="O112" s="77">
        <v>122.83</v>
      </c>
      <c r="P112" s="77">
        <v>27.304298322000001</v>
      </c>
      <c r="Q112" s="78">
        <v>4.0000000000000002E-4</v>
      </c>
      <c r="R112" s="78">
        <v>0</v>
      </c>
    </row>
    <row r="113" spans="2:18">
      <c r="B113" t="s">
        <v>3482</v>
      </c>
      <c r="C113" t="s">
        <v>3370</v>
      </c>
      <c r="D113" t="s">
        <v>3496</v>
      </c>
      <c r="E113"/>
      <c r="F113" t="s">
        <v>591</v>
      </c>
      <c r="G113" t="s">
        <v>379</v>
      </c>
      <c r="H113" t="s">
        <v>209</v>
      </c>
      <c r="I113" s="77">
        <v>3.92</v>
      </c>
      <c r="J113" t="s">
        <v>112</v>
      </c>
      <c r="K113" t="s">
        <v>102</v>
      </c>
      <c r="L113" s="78">
        <v>5.5E-2</v>
      </c>
      <c r="M113" s="78">
        <v>2.1000000000000001E-2</v>
      </c>
      <c r="N113" s="77">
        <v>5013.75</v>
      </c>
      <c r="O113" s="77">
        <v>125.47</v>
      </c>
      <c r="P113" s="77">
        <v>6.290752125</v>
      </c>
      <c r="Q113" s="78">
        <v>1E-4</v>
      </c>
      <c r="R113" s="78">
        <v>0</v>
      </c>
    </row>
    <row r="114" spans="2:18">
      <c r="B114" t="s">
        <v>3482</v>
      </c>
      <c r="C114" t="s">
        <v>3370</v>
      </c>
      <c r="D114" t="s">
        <v>3497</v>
      </c>
      <c r="E114"/>
      <c r="F114" t="s">
        <v>591</v>
      </c>
      <c r="G114" t="s">
        <v>379</v>
      </c>
      <c r="H114" t="s">
        <v>209</v>
      </c>
      <c r="I114" s="77">
        <v>3.91</v>
      </c>
      <c r="J114" t="s">
        <v>112</v>
      </c>
      <c r="K114" t="s">
        <v>102</v>
      </c>
      <c r="L114" s="78">
        <v>5.5E-2</v>
      </c>
      <c r="M114" s="78">
        <v>2.2700000000000001E-2</v>
      </c>
      <c r="N114" s="77">
        <v>4403.0600000000004</v>
      </c>
      <c r="O114" s="77">
        <v>123.68</v>
      </c>
      <c r="P114" s="77">
        <v>5.4457046079999998</v>
      </c>
      <c r="Q114" s="78">
        <v>1E-4</v>
      </c>
      <c r="R114" s="78">
        <v>0</v>
      </c>
    </row>
    <row r="115" spans="2:18">
      <c r="B115" t="s">
        <v>3482</v>
      </c>
      <c r="C115" t="s">
        <v>3370</v>
      </c>
      <c r="D115" t="s">
        <v>3498</v>
      </c>
      <c r="E115"/>
      <c r="F115" t="s">
        <v>591</v>
      </c>
      <c r="G115" t="s">
        <v>379</v>
      </c>
      <c r="H115" t="s">
        <v>209</v>
      </c>
      <c r="I115" s="77">
        <v>3.82</v>
      </c>
      <c r="J115" t="s">
        <v>112</v>
      </c>
      <c r="K115" t="s">
        <v>102</v>
      </c>
      <c r="L115" s="78">
        <v>5.5E-2</v>
      </c>
      <c r="M115" s="78">
        <v>3.7600000000000001E-2</v>
      </c>
      <c r="N115" s="77">
        <v>13727.34</v>
      </c>
      <c r="O115" s="77">
        <v>116.59</v>
      </c>
      <c r="P115" s="77">
        <v>16.004705705999999</v>
      </c>
      <c r="Q115" s="78">
        <v>2.0000000000000001E-4</v>
      </c>
      <c r="R115" s="78">
        <v>0</v>
      </c>
    </row>
    <row r="116" spans="2:18">
      <c r="B116" t="s">
        <v>3482</v>
      </c>
      <c r="C116" t="s">
        <v>3370</v>
      </c>
      <c r="D116" t="s">
        <v>3499</v>
      </c>
      <c r="E116"/>
      <c r="F116" t="s">
        <v>591</v>
      </c>
      <c r="G116" t="s">
        <v>379</v>
      </c>
      <c r="H116" t="s">
        <v>209</v>
      </c>
      <c r="I116" s="77">
        <v>3.82</v>
      </c>
      <c r="J116" t="s">
        <v>112</v>
      </c>
      <c r="K116" t="s">
        <v>102</v>
      </c>
      <c r="L116" s="78">
        <v>5.5E-2</v>
      </c>
      <c r="M116" s="78">
        <v>3.7600000000000001E-2</v>
      </c>
      <c r="N116" s="77">
        <v>10044.41</v>
      </c>
      <c r="O116" s="77">
        <v>116.35</v>
      </c>
      <c r="P116" s="77">
        <v>11.686671035</v>
      </c>
      <c r="Q116" s="78">
        <v>2.0000000000000001E-4</v>
      </c>
      <c r="R116" s="78">
        <v>0</v>
      </c>
    </row>
    <row r="117" spans="2:18">
      <c r="B117" t="s">
        <v>3482</v>
      </c>
      <c r="C117" t="s">
        <v>3370</v>
      </c>
      <c r="D117" t="s">
        <v>3500</v>
      </c>
      <c r="E117"/>
      <c r="F117" t="s">
        <v>591</v>
      </c>
      <c r="G117" t="s">
        <v>379</v>
      </c>
      <c r="H117" t="s">
        <v>209</v>
      </c>
      <c r="I117" s="77">
        <v>3.9</v>
      </c>
      <c r="J117" t="s">
        <v>112</v>
      </c>
      <c r="K117" t="s">
        <v>102</v>
      </c>
      <c r="L117" s="78">
        <v>5.5E-2</v>
      </c>
      <c r="M117" s="78">
        <v>2.3900000000000001E-2</v>
      </c>
      <c r="N117" s="77">
        <v>4897.6099999999997</v>
      </c>
      <c r="O117" s="77">
        <v>122.49</v>
      </c>
      <c r="P117" s="77">
        <v>5.9990824890000001</v>
      </c>
      <c r="Q117" s="78">
        <v>1E-4</v>
      </c>
      <c r="R117" s="78">
        <v>0</v>
      </c>
    </row>
    <row r="118" spans="2:18">
      <c r="B118" t="s">
        <v>3482</v>
      </c>
      <c r="C118" t="s">
        <v>3370</v>
      </c>
      <c r="D118" t="s">
        <v>3501</v>
      </c>
      <c r="E118"/>
      <c r="F118" t="s">
        <v>591</v>
      </c>
      <c r="G118" t="s">
        <v>379</v>
      </c>
      <c r="H118" t="s">
        <v>209</v>
      </c>
      <c r="I118" s="77">
        <v>3.9</v>
      </c>
      <c r="J118" t="s">
        <v>112</v>
      </c>
      <c r="K118" t="s">
        <v>102</v>
      </c>
      <c r="L118" s="78">
        <v>5.5E-2</v>
      </c>
      <c r="M118" s="78">
        <v>2.4299999999999999E-2</v>
      </c>
      <c r="N118" s="77">
        <v>1264.8499999999999</v>
      </c>
      <c r="O118" s="77">
        <v>121.97</v>
      </c>
      <c r="P118" s="77">
        <v>1.542737545</v>
      </c>
      <c r="Q118" s="78">
        <v>0</v>
      </c>
      <c r="R118" s="78">
        <v>0</v>
      </c>
    </row>
    <row r="119" spans="2:18">
      <c r="B119" t="s">
        <v>3482</v>
      </c>
      <c r="C119" t="s">
        <v>3370</v>
      </c>
      <c r="D119" t="s">
        <v>3502</v>
      </c>
      <c r="E119"/>
      <c r="F119" t="s">
        <v>591</v>
      </c>
      <c r="G119" t="s">
        <v>379</v>
      </c>
      <c r="H119" t="s">
        <v>209</v>
      </c>
      <c r="I119" s="77">
        <v>3.88</v>
      </c>
      <c r="J119" t="s">
        <v>112</v>
      </c>
      <c r="K119" t="s">
        <v>102</v>
      </c>
      <c r="L119" s="78">
        <v>5.5E-2</v>
      </c>
      <c r="M119" s="78">
        <v>2.7199999999999998E-2</v>
      </c>
      <c r="N119" s="77">
        <v>14389.96</v>
      </c>
      <c r="O119" s="77">
        <v>121.09</v>
      </c>
      <c r="P119" s="77">
        <v>17.424802564</v>
      </c>
      <c r="Q119" s="78">
        <v>2.9999999999999997E-4</v>
      </c>
      <c r="R119" s="78">
        <v>0</v>
      </c>
    </row>
    <row r="120" spans="2:18">
      <c r="B120" t="s">
        <v>3482</v>
      </c>
      <c r="C120" t="s">
        <v>3370</v>
      </c>
      <c r="D120" t="s">
        <v>3503</v>
      </c>
      <c r="E120"/>
      <c r="F120" t="s">
        <v>591</v>
      </c>
      <c r="G120" t="s">
        <v>379</v>
      </c>
      <c r="H120" t="s">
        <v>209</v>
      </c>
      <c r="I120" s="77">
        <v>3.88</v>
      </c>
      <c r="J120" t="s">
        <v>112</v>
      </c>
      <c r="K120" t="s">
        <v>102</v>
      </c>
      <c r="L120" s="78">
        <v>5.5E-2</v>
      </c>
      <c r="M120" s="78">
        <v>2.7099999999999999E-2</v>
      </c>
      <c r="N120" s="77">
        <v>2783.3</v>
      </c>
      <c r="O120" s="77">
        <v>121</v>
      </c>
      <c r="P120" s="77">
        <v>3.3677929999999998</v>
      </c>
      <c r="Q120" s="78">
        <v>0</v>
      </c>
      <c r="R120" s="78">
        <v>0</v>
      </c>
    </row>
    <row r="121" spans="2:18">
      <c r="B121" t="s">
        <v>3482</v>
      </c>
      <c r="C121" t="s">
        <v>3370</v>
      </c>
      <c r="D121" t="s">
        <v>3504</v>
      </c>
      <c r="E121"/>
      <c r="F121" t="s">
        <v>591</v>
      </c>
      <c r="G121" t="s">
        <v>379</v>
      </c>
      <c r="H121" t="s">
        <v>209</v>
      </c>
      <c r="I121" s="77">
        <v>3.88</v>
      </c>
      <c r="J121" t="s">
        <v>112</v>
      </c>
      <c r="K121" t="s">
        <v>102</v>
      </c>
      <c r="L121" s="78">
        <v>5.5E-2</v>
      </c>
      <c r="M121" s="78">
        <v>2.7099999999999999E-2</v>
      </c>
      <c r="N121" s="77">
        <v>2678.93</v>
      </c>
      <c r="O121" s="77">
        <v>121.71</v>
      </c>
      <c r="P121" s="77">
        <v>3.2605257029999999</v>
      </c>
      <c r="Q121" s="78">
        <v>0</v>
      </c>
      <c r="R121" s="78">
        <v>0</v>
      </c>
    </row>
    <row r="122" spans="2:18">
      <c r="B122" t="s">
        <v>3482</v>
      </c>
      <c r="C122" t="s">
        <v>3370</v>
      </c>
      <c r="D122" t="s">
        <v>3505</v>
      </c>
      <c r="E122"/>
      <c r="F122" t="s">
        <v>591</v>
      </c>
      <c r="G122" t="s">
        <v>379</v>
      </c>
      <c r="H122" t="s">
        <v>209</v>
      </c>
      <c r="I122" s="77">
        <v>3.88</v>
      </c>
      <c r="J122" t="s">
        <v>112</v>
      </c>
      <c r="K122" t="s">
        <v>102</v>
      </c>
      <c r="L122" s="78">
        <v>5.5E-2</v>
      </c>
      <c r="M122" s="78">
        <v>2.7099999999999999E-2</v>
      </c>
      <c r="N122" s="77">
        <v>5335.17</v>
      </c>
      <c r="O122" s="77">
        <v>121.95</v>
      </c>
      <c r="P122" s="77">
        <v>6.5062398149999998</v>
      </c>
      <c r="Q122" s="78">
        <v>1E-4</v>
      </c>
      <c r="R122" s="78">
        <v>0</v>
      </c>
    </row>
    <row r="123" spans="2:18">
      <c r="B123" t="s">
        <v>3482</v>
      </c>
      <c r="C123" t="s">
        <v>3370</v>
      </c>
      <c r="D123" t="s">
        <v>3506</v>
      </c>
      <c r="E123"/>
      <c r="F123" t="s">
        <v>591</v>
      </c>
      <c r="G123" t="s">
        <v>379</v>
      </c>
      <c r="H123" t="s">
        <v>209</v>
      </c>
      <c r="I123" s="77">
        <v>3.88</v>
      </c>
      <c r="J123" t="s">
        <v>112</v>
      </c>
      <c r="K123" t="s">
        <v>102</v>
      </c>
      <c r="L123" s="78">
        <v>5.5E-2</v>
      </c>
      <c r="M123" s="78">
        <v>2.7099999999999999E-2</v>
      </c>
      <c r="N123" s="77">
        <v>3358.84</v>
      </c>
      <c r="O123" s="77">
        <v>121.47</v>
      </c>
      <c r="P123" s="77">
        <v>4.0799829479999996</v>
      </c>
      <c r="Q123" s="78">
        <v>1E-4</v>
      </c>
      <c r="R123" s="78">
        <v>0</v>
      </c>
    </row>
    <row r="124" spans="2:18">
      <c r="B124" t="s">
        <v>3482</v>
      </c>
      <c r="C124" t="s">
        <v>3370</v>
      </c>
      <c r="D124" t="s">
        <v>3507</v>
      </c>
      <c r="E124"/>
      <c r="F124" t="s">
        <v>591</v>
      </c>
      <c r="G124" t="s">
        <v>379</v>
      </c>
      <c r="H124" t="s">
        <v>209</v>
      </c>
      <c r="I124" s="77">
        <v>3.88</v>
      </c>
      <c r="J124" t="s">
        <v>112</v>
      </c>
      <c r="K124" t="s">
        <v>102</v>
      </c>
      <c r="L124" s="78">
        <v>5.5E-2</v>
      </c>
      <c r="M124" s="78">
        <v>2.7099999999999999E-2</v>
      </c>
      <c r="N124" s="77">
        <v>1888.52</v>
      </c>
      <c r="O124" s="77">
        <v>121.36</v>
      </c>
      <c r="P124" s="77">
        <v>2.2919078719999999</v>
      </c>
      <c r="Q124" s="78">
        <v>0</v>
      </c>
      <c r="R124" s="78">
        <v>0</v>
      </c>
    </row>
    <row r="125" spans="2:18">
      <c r="B125" t="s">
        <v>3482</v>
      </c>
      <c r="C125" t="s">
        <v>3370</v>
      </c>
      <c r="D125" t="s">
        <v>3508</v>
      </c>
      <c r="E125"/>
      <c r="F125" t="s">
        <v>591</v>
      </c>
      <c r="G125" t="s">
        <v>379</v>
      </c>
      <c r="H125" t="s">
        <v>209</v>
      </c>
      <c r="I125" s="77">
        <v>3.88</v>
      </c>
      <c r="J125" t="s">
        <v>112</v>
      </c>
      <c r="K125" t="s">
        <v>102</v>
      </c>
      <c r="L125" s="78">
        <v>5.5E-2</v>
      </c>
      <c r="M125" s="78">
        <v>2.7099999999999999E-2</v>
      </c>
      <c r="N125" s="77">
        <v>5614.36</v>
      </c>
      <c r="O125" s="77">
        <v>121.01</v>
      </c>
      <c r="P125" s="77">
        <v>6.793937036</v>
      </c>
      <c r="Q125" s="78">
        <v>1E-4</v>
      </c>
      <c r="R125" s="78">
        <v>0</v>
      </c>
    </row>
    <row r="126" spans="2:18">
      <c r="B126" t="s">
        <v>3482</v>
      </c>
      <c r="C126" t="s">
        <v>3370</v>
      </c>
      <c r="D126" t="s">
        <v>3509</v>
      </c>
      <c r="E126"/>
      <c r="F126" t="s">
        <v>591</v>
      </c>
      <c r="G126" t="s">
        <v>379</v>
      </c>
      <c r="H126" t="s">
        <v>209</v>
      </c>
      <c r="I126" s="77">
        <v>3.88</v>
      </c>
      <c r="J126" t="s">
        <v>112</v>
      </c>
      <c r="K126" t="s">
        <v>102</v>
      </c>
      <c r="L126" s="78">
        <v>5.5E-2</v>
      </c>
      <c r="M126" s="78">
        <v>2.7099999999999999E-2</v>
      </c>
      <c r="N126" s="77">
        <v>2203.63</v>
      </c>
      <c r="O126" s="77">
        <v>121.01</v>
      </c>
      <c r="P126" s="77">
        <v>2.666612663</v>
      </c>
      <c r="Q126" s="78">
        <v>0</v>
      </c>
      <c r="R126" s="78">
        <v>0</v>
      </c>
    </row>
    <row r="127" spans="2:18">
      <c r="B127" t="s">
        <v>3482</v>
      </c>
      <c r="C127" t="s">
        <v>3370</v>
      </c>
      <c r="D127" t="s">
        <v>3510</v>
      </c>
      <c r="E127"/>
      <c r="F127" t="s">
        <v>591</v>
      </c>
      <c r="G127" t="s">
        <v>379</v>
      </c>
      <c r="H127" t="s">
        <v>209</v>
      </c>
      <c r="I127" s="77">
        <v>3.88</v>
      </c>
      <c r="J127" t="s">
        <v>112</v>
      </c>
      <c r="K127" t="s">
        <v>102</v>
      </c>
      <c r="L127" s="78">
        <v>5.5E-2</v>
      </c>
      <c r="M127" s="78">
        <v>2.7099999999999999E-2</v>
      </c>
      <c r="N127" s="77">
        <v>14668.42</v>
      </c>
      <c r="O127" s="77">
        <v>121.24</v>
      </c>
      <c r="P127" s="77">
        <v>17.783992408</v>
      </c>
      <c r="Q127" s="78">
        <v>2.9999999999999997E-4</v>
      </c>
      <c r="R127" s="78">
        <v>0</v>
      </c>
    </row>
    <row r="128" spans="2:18">
      <c r="B128" t="s">
        <v>3482</v>
      </c>
      <c r="C128" t="s">
        <v>3370</v>
      </c>
      <c r="D128" t="s">
        <v>3511</v>
      </c>
      <c r="E128"/>
      <c r="F128" t="s">
        <v>591</v>
      </c>
      <c r="G128" t="s">
        <v>379</v>
      </c>
      <c r="H128" t="s">
        <v>209</v>
      </c>
      <c r="I128" s="77">
        <v>3.88</v>
      </c>
      <c r="J128" t="s">
        <v>112</v>
      </c>
      <c r="K128" t="s">
        <v>102</v>
      </c>
      <c r="L128" s="78">
        <v>5.5E-2</v>
      </c>
      <c r="M128" s="78">
        <v>2.7199999999999998E-2</v>
      </c>
      <c r="N128" s="77">
        <v>28653.45</v>
      </c>
      <c r="O128" s="77">
        <v>122.31</v>
      </c>
      <c r="P128" s="77">
        <v>35.046034695000003</v>
      </c>
      <c r="Q128" s="78">
        <v>5.0000000000000001E-4</v>
      </c>
      <c r="R128" s="78">
        <v>1E-4</v>
      </c>
    </row>
    <row r="129" spans="2:18">
      <c r="B129" t="s">
        <v>3482</v>
      </c>
      <c r="C129" t="s">
        <v>3370</v>
      </c>
      <c r="D129" t="s">
        <v>3512</v>
      </c>
      <c r="E129"/>
      <c r="F129" t="s">
        <v>591</v>
      </c>
      <c r="G129" t="s">
        <v>379</v>
      </c>
      <c r="H129" t="s">
        <v>209</v>
      </c>
      <c r="I129" s="77">
        <v>3.74</v>
      </c>
      <c r="J129" t="s">
        <v>112</v>
      </c>
      <c r="K129" t="s">
        <v>102</v>
      </c>
      <c r="L129" s="78">
        <v>5.5E-2</v>
      </c>
      <c r="M129" s="78">
        <v>5.1400000000000001E-2</v>
      </c>
      <c r="N129" s="77">
        <v>3043.39</v>
      </c>
      <c r="O129" s="77">
        <v>125.65</v>
      </c>
      <c r="P129" s="77">
        <v>3.8240195350000001</v>
      </c>
      <c r="Q129" s="78">
        <v>1E-4</v>
      </c>
      <c r="R129" s="78">
        <v>0</v>
      </c>
    </row>
    <row r="130" spans="2:18">
      <c r="B130" t="s">
        <v>3482</v>
      </c>
      <c r="C130" t="s">
        <v>3370</v>
      </c>
      <c r="D130" t="s">
        <v>3513</v>
      </c>
      <c r="E130"/>
      <c r="F130" t="s">
        <v>591</v>
      </c>
      <c r="G130" t="s">
        <v>379</v>
      </c>
      <c r="H130" t="s">
        <v>209</v>
      </c>
      <c r="I130" s="77">
        <v>3.88</v>
      </c>
      <c r="J130" t="s">
        <v>112</v>
      </c>
      <c r="K130" t="s">
        <v>102</v>
      </c>
      <c r="L130" s="78">
        <v>5.5E-2</v>
      </c>
      <c r="M130" s="78">
        <v>2.7199999999999998E-2</v>
      </c>
      <c r="N130" s="77">
        <v>34974.089999999997</v>
      </c>
      <c r="O130" s="77">
        <v>122.81</v>
      </c>
      <c r="P130" s="77">
        <v>42.951679929000001</v>
      </c>
      <c r="Q130" s="78">
        <v>5.9999999999999995E-4</v>
      </c>
      <c r="R130" s="78">
        <v>1E-4</v>
      </c>
    </row>
    <row r="131" spans="2:18">
      <c r="B131" t="s">
        <v>3482</v>
      </c>
      <c r="C131" t="s">
        <v>3370</v>
      </c>
      <c r="D131" t="s">
        <v>3514</v>
      </c>
      <c r="E131"/>
      <c r="F131" t="s">
        <v>591</v>
      </c>
      <c r="G131" t="s">
        <v>379</v>
      </c>
      <c r="H131" t="s">
        <v>209</v>
      </c>
      <c r="I131" s="77">
        <v>3.73</v>
      </c>
      <c r="J131" t="s">
        <v>112</v>
      </c>
      <c r="K131" t="s">
        <v>102</v>
      </c>
      <c r="L131" s="78">
        <v>5.5899999999999998E-2</v>
      </c>
      <c r="M131" s="78">
        <v>5.2299999999999999E-2</v>
      </c>
      <c r="N131" s="77">
        <v>6908.44</v>
      </c>
      <c r="O131" s="77">
        <v>125.52</v>
      </c>
      <c r="P131" s="77">
        <v>8.6714738879999995</v>
      </c>
      <c r="Q131" s="78">
        <v>1E-4</v>
      </c>
      <c r="R131" s="78">
        <v>0</v>
      </c>
    </row>
    <row r="132" spans="2:18">
      <c r="B132" t="s">
        <v>3482</v>
      </c>
      <c r="C132" t="s">
        <v>3370</v>
      </c>
      <c r="D132" t="s">
        <v>3515</v>
      </c>
      <c r="E132"/>
      <c r="F132" t="s">
        <v>591</v>
      </c>
      <c r="G132" t="s">
        <v>379</v>
      </c>
      <c r="H132" t="s">
        <v>209</v>
      </c>
      <c r="I132" s="77">
        <v>3.73</v>
      </c>
      <c r="J132" t="s">
        <v>112</v>
      </c>
      <c r="K132" t="s">
        <v>102</v>
      </c>
      <c r="L132" s="78">
        <v>5.5E-2</v>
      </c>
      <c r="M132" s="78">
        <v>5.1999999999999998E-2</v>
      </c>
      <c r="N132" s="77">
        <v>177334.14</v>
      </c>
      <c r="O132" s="77">
        <v>131.16</v>
      </c>
      <c r="P132" s="77">
        <v>232.59145802399999</v>
      </c>
      <c r="Q132" s="78">
        <v>3.3999999999999998E-3</v>
      </c>
      <c r="R132" s="78">
        <v>4.0000000000000002E-4</v>
      </c>
    </row>
    <row r="133" spans="2:18">
      <c r="B133" t="s">
        <v>3516</v>
      </c>
      <c r="C133" t="s">
        <v>3370</v>
      </c>
      <c r="D133" t="s">
        <v>3517</v>
      </c>
      <c r="E133"/>
      <c r="F133" t="s">
        <v>608</v>
      </c>
      <c r="G133" t="s">
        <v>460</v>
      </c>
      <c r="H133" t="s">
        <v>150</v>
      </c>
      <c r="I133" s="77">
        <v>5.22</v>
      </c>
      <c r="J133" t="s">
        <v>112</v>
      </c>
      <c r="K133" t="s">
        <v>102</v>
      </c>
      <c r="L133" s="78">
        <v>5.3499999999999999E-2</v>
      </c>
      <c r="M133" s="78">
        <v>5.4199999999999998E-2</v>
      </c>
      <c r="N133" s="77">
        <v>3795.35</v>
      </c>
      <c r="O133" s="77">
        <v>123.73</v>
      </c>
      <c r="P133" s="77">
        <v>4.6959865550000002</v>
      </c>
      <c r="Q133" s="78">
        <v>1E-4</v>
      </c>
      <c r="R133" s="78">
        <v>0</v>
      </c>
    </row>
    <row r="134" spans="2:18">
      <c r="B134" t="s">
        <v>3516</v>
      </c>
      <c r="C134" t="s">
        <v>3370</v>
      </c>
      <c r="D134" t="s">
        <v>3518</v>
      </c>
      <c r="E134"/>
      <c r="F134" t="s">
        <v>608</v>
      </c>
      <c r="G134" t="s">
        <v>460</v>
      </c>
      <c r="H134" t="s">
        <v>150</v>
      </c>
      <c r="I134" s="77">
        <v>4.53</v>
      </c>
      <c r="J134" t="s">
        <v>112</v>
      </c>
      <c r="K134" t="s">
        <v>102</v>
      </c>
      <c r="L134" s="78">
        <v>5.3499999999999999E-2</v>
      </c>
      <c r="M134" s="78">
        <v>5.4199999999999998E-2</v>
      </c>
      <c r="N134" s="77">
        <v>4849.62</v>
      </c>
      <c r="O134" s="77">
        <v>123.73</v>
      </c>
      <c r="P134" s="77">
        <v>6.0004348260000002</v>
      </c>
      <c r="Q134" s="78">
        <v>1E-4</v>
      </c>
      <c r="R134" s="78">
        <v>0</v>
      </c>
    </row>
    <row r="135" spans="2:18">
      <c r="B135" t="s">
        <v>3516</v>
      </c>
      <c r="C135" t="s">
        <v>3370</v>
      </c>
      <c r="D135" t="s">
        <v>3519</v>
      </c>
      <c r="E135"/>
      <c r="F135" t="s">
        <v>608</v>
      </c>
      <c r="G135" t="s">
        <v>460</v>
      </c>
      <c r="H135" t="s">
        <v>150</v>
      </c>
      <c r="I135" s="77">
        <v>4.53</v>
      </c>
      <c r="J135" t="s">
        <v>112</v>
      </c>
      <c r="K135" t="s">
        <v>102</v>
      </c>
      <c r="L135" s="78">
        <v>5.3499999999999999E-2</v>
      </c>
      <c r="M135" s="78">
        <v>5.4199999999999998E-2</v>
      </c>
      <c r="N135" s="77">
        <v>32241.32</v>
      </c>
      <c r="O135" s="77">
        <v>130.37</v>
      </c>
      <c r="P135" s="77">
        <v>42.033008883999997</v>
      </c>
      <c r="Q135" s="78">
        <v>5.9999999999999995E-4</v>
      </c>
      <c r="R135" s="78">
        <v>1E-4</v>
      </c>
    </row>
    <row r="136" spans="2:18">
      <c r="B136" t="s">
        <v>3516</v>
      </c>
      <c r="C136" t="s">
        <v>3370</v>
      </c>
      <c r="D136" t="s">
        <v>3520</v>
      </c>
      <c r="E136"/>
      <c r="F136" t="s">
        <v>608</v>
      </c>
      <c r="G136" t="s">
        <v>460</v>
      </c>
      <c r="H136" t="s">
        <v>150</v>
      </c>
      <c r="I136" s="77">
        <v>4.72</v>
      </c>
      <c r="J136" t="s">
        <v>112</v>
      </c>
      <c r="K136" t="s">
        <v>102</v>
      </c>
      <c r="L136" s="78">
        <v>5.3499999999999999E-2</v>
      </c>
      <c r="M136" s="78">
        <v>2.6499999999999999E-2</v>
      </c>
      <c r="N136" s="77">
        <v>5693.03</v>
      </c>
      <c r="O136" s="77">
        <v>123.73</v>
      </c>
      <c r="P136" s="77">
        <v>7.0439860190000001</v>
      </c>
      <c r="Q136" s="78">
        <v>1E-4</v>
      </c>
      <c r="R136" s="78">
        <v>0</v>
      </c>
    </row>
    <row r="137" spans="2:18">
      <c r="B137" t="s">
        <v>3516</v>
      </c>
      <c r="C137" t="s">
        <v>3370</v>
      </c>
      <c r="D137" t="s">
        <v>3521</v>
      </c>
      <c r="E137"/>
      <c r="F137" t="s">
        <v>608</v>
      </c>
      <c r="G137" t="s">
        <v>460</v>
      </c>
      <c r="H137" t="s">
        <v>150</v>
      </c>
      <c r="I137" s="77">
        <v>4.53</v>
      </c>
      <c r="J137" t="s">
        <v>112</v>
      </c>
      <c r="K137" t="s">
        <v>102</v>
      </c>
      <c r="L137" s="78">
        <v>5.3499999999999999E-2</v>
      </c>
      <c r="M137" s="78">
        <v>5.4199999999999998E-2</v>
      </c>
      <c r="N137" s="77">
        <v>23224.68</v>
      </c>
      <c r="O137" s="77">
        <v>130.37</v>
      </c>
      <c r="P137" s="77">
        <v>30.278015316000001</v>
      </c>
      <c r="Q137" s="78">
        <v>4.0000000000000002E-4</v>
      </c>
      <c r="R137" s="78">
        <v>0</v>
      </c>
    </row>
    <row r="138" spans="2:18">
      <c r="B138" t="s">
        <v>3516</v>
      </c>
      <c r="C138" t="s">
        <v>3370</v>
      </c>
      <c r="D138" t="s">
        <v>3522</v>
      </c>
      <c r="E138"/>
      <c r="F138" t="s">
        <v>608</v>
      </c>
      <c r="G138" t="s">
        <v>460</v>
      </c>
      <c r="H138" t="s">
        <v>150</v>
      </c>
      <c r="I138" s="77">
        <v>4.53</v>
      </c>
      <c r="J138" t="s">
        <v>112</v>
      </c>
      <c r="K138" t="s">
        <v>102</v>
      </c>
      <c r="L138" s="78">
        <v>5.3499999999999999E-2</v>
      </c>
      <c r="M138" s="78">
        <v>5.4199999999999998E-2</v>
      </c>
      <c r="N138" s="77">
        <v>4637.7</v>
      </c>
      <c r="O138" s="77">
        <v>123.73</v>
      </c>
      <c r="P138" s="77">
        <v>5.7382262099999997</v>
      </c>
      <c r="Q138" s="78">
        <v>1E-4</v>
      </c>
      <c r="R138" s="78">
        <v>0</v>
      </c>
    </row>
    <row r="139" spans="2:18">
      <c r="B139" t="s">
        <v>3516</v>
      </c>
      <c r="C139" t="s">
        <v>3370</v>
      </c>
      <c r="D139" t="s">
        <v>3523</v>
      </c>
      <c r="E139"/>
      <c r="F139" t="s">
        <v>608</v>
      </c>
      <c r="G139" t="s">
        <v>460</v>
      </c>
      <c r="H139" t="s">
        <v>150</v>
      </c>
      <c r="I139" s="77">
        <v>4.53</v>
      </c>
      <c r="J139" t="s">
        <v>112</v>
      </c>
      <c r="K139" t="s">
        <v>102</v>
      </c>
      <c r="L139" s="78">
        <v>5.3499999999999999E-2</v>
      </c>
      <c r="M139" s="78">
        <v>5.4199999999999998E-2</v>
      </c>
      <c r="N139" s="77">
        <v>27892.39</v>
      </c>
      <c r="O139" s="77">
        <v>130.37</v>
      </c>
      <c r="P139" s="77">
        <v>36.363308842999999</v>
      </c>
      <c r="Q139" s="78">
        <v>5.0000000000000001E-4</v>
      </c>
      <c r="R139" s="78">
        <v>1E-4</v>
      </c>
    </row>
    <row r="140" spans="2:18">
      <c r="B140" t="s">
        <v>3516</v>
      </c>
      <c r="C140" t="s">
        <v>3370</v>
      </c>
      <c r="D140" t="s">
        <v>3524</v>
      </c>
      <c r="E140"/>
      <c r="F140" t="s">
        <v>608</v>
      </c>
      <c r="G140" t="s">
        <v>460</v>
      </c>
      <c r="H140" t="s">
        <v>150</v>
      </c>
      <c r="I140" s="77">
        <v>4.72</v>
      </c>
      <c r="J140" t="s">
        <v>112</v>
      </c>
      <c r="K140" t="s">
        <v>102</v>
      </c>
      <c r="L140" s="78">
        <v>5.3499999999999999E-2</v>
      </c>
      <c r="M140" s="78">
        <v>2.6499999999999999E-2</v>
      </c>
      <c r="N140" s="77">
        <v>4849.62</v>
      </c>
      <c r="O140" s="77">
        <v>123.73</v>
      </c>
      <c r="P140" s="77">
        <v>6.0004348260000002</v>
      </c>
      <c r="Q140" s="78">
        <v>1E-4</v>
      </c>
      <c r="R140" s="78">
        <v>0</v>
      </c>
    </row>
    <row r="141" spans="2:18">
      <c r="B141" t="s">
        <v>3516</v>
      </c>
      <c r="C141" t="s">
        <v>3370</v>
      </c>
      <c r="D141" t="s">
        <v>3525</v>
      </c>
      <c r="E141"/>
      <c r="F141" t="s">
        <v>608</v>
      </c>
      <c r="G141" t="s">
        <v>460</v>
      </c>
      <c r="H141" t="s">
        <v>150</v>
      </c>
      <c r="I141" s="77">
        <v>4.78</v>
      </c>
      <c r="J141" t="s">
        <v>112</v>
      </c>
      <c r="K141" t="s">
        <v>102</v>
      </c>
      <c r="L141" s="78">
        <v>5.3499999999999999E-2</v>
      </c>
      <c r="M141" s="78">
        <v>1.84E-2</v>
      </c>
      <c r="N141" s="77">
        <v>25591.279999999999</v>
      </c>
      <c r="O141" s="77">
        <v>130.43</v>
      </c>
      <c r="P141" s="77">
        <v>33.378706504</v>
      </c>
      <c r="Q141" s="78">
        <v>5.0000000000000001E-4</v>
      </c>
      <c r="R141" s="78">
        <v>1E-4</v>
      </c>
    </row>
    <row r="142" spans="2:18">
      <c r="B142" t="s">
        <v>3516</v>
      </c>
      <c r="C142" t="s">
        <v>3370</v>
      </c>
      <c r="D142" t="s">
        <v>3526</v>
      </c>
      <c r="E142"/>
      <c r="F142" t="s">
        <v>608</v>
      </c>
      <c r="G142" t="s">
        <v>460</v>
      </c>
      <c r="H142" t="s">
        <v>150</v>
      </c>
      <c r="I142" s="77">
        <v>4.53</v>
      </c>
      <c r="J142" t="s">
        <v>112</v>
      </c>
      <c r="K142" t="s">
        <v>102</v>
      </c>
      <c r="L142" s="78">
        <v>5.3499999999999999E-2</v>
      </c>
      <c r="M142" s="78">
        <v>5.4199999999999998E-2</v>
      </c>
      <c r="N142" s="77">
        <v>24085.91</v>
      </c>
      <c r="O142" s="77">
        <v>130.43</v>
      </c>
      <c r="P142" s="77">
        <v>31.415252413000001</v>
      </c>
      <c r="Q142" s="78">
        <v>5.0000000000000001E-4</v>
      </c>
      <c r="R142" s="78">
        <v>0</v>
      </c>
    </row>
    <row r="143" spans="2:18">
      <c r="B143" t="s">
        <v>3527</v>
      </c>
      <c r="C143" t="s">
        <v>3370</v>
      </c>
      <c r="D143" t="s">
        <v>3528</v>
      </c>
      <c r="E143"/>
      <c r="F143" t="s">
        <v>608</v>
      </c>
      <c r="G143" t="s">
        <v>256</v>
      </c>
      <c r="H143" t="s">
        <v>150</v>
      </c>
      <c r="I143" s="77">
        <v>4.4000000000000004</v>
      </c>
      <c r="J143" t="s">
        <v>854</v>
      </c>
      <c r="K143" t="s">
        <v>102</v>
      </c>
      <c r="L143" s="78">
        <v>2.5600000000000001E-2</v>
      </c>
      <c r="M143" s="78">
        <v>2.5899999999999999E-2</v>
      </c>
      <c r="N143" s="77">
        <v>637251.68999999994</v>
      </c>
      <c r="O143" s="77">
        <v>112.45</v>
      </c>
      <c r="P143" s="77">
        <v>716.58952540500002</v>
      </c>
      <c r="Q143" s="78">
        <v>1.0500000000000001E-2</v>
      </c>
      <c r="R143" s="78">
        <v>1.1000000000000001E-3</v>
      </c>
    </row>
    <row r="144" spans="2:18">
      <c r="B144" t="s">
        <v>3529</v>
      </c>
      <c r="C144" t="s">
        <v>3370</v>
      </c>
      <c r="D144" t="s">
        <v>3530</v>
      </c>
      <c r="E144"/>
      <c r="F144" t="s">
        <v>626</v>
      </c>
      <c r="G144" t="s">
        <v>306</v>
      </c>
      <c r="H144" t="s">
        <v>2334</v>
      </c>
      <c r="I144" s="77">
        <v>0.5</v>
      </c>
      <c r="J144" t="s">
        <v>127</v>
      </c>
      <c r="K144" t="s">
        <v>102</v>
      </c>
      <c r="L144" s="78">
        <v>3.6999999999999998E-2</v>
      </c>
      <c r="M144" s="78">
        <v>3.73E-2</v>
      </c>
      <c r="N144" s="77">
        <v>71967.37</v>
      </c>
      <c r="O144" s="77">
        <v>107.77</v>
      </c>
      <c r="P144" s="77">
        <v>77.559234649000004</v>
      </c>
      <c r="Q144" s="78">
        <v>1.1000000000000001E-3</v>
      </c>
      <c r="R144" s="78">
        <v>1E-4</v>
      </c>
    </row>
    <row r="145" spans="2:18">
      <c r="B145" t="s">
        <v>3529</v>
      </c>
      <c r="C145" t="s">
        <v>3370</v>
      </c>
      <c r="D145" t="s">
        <v>3531</v>
      </c>
      <c r="E145"/>
      <c r="F145" t="s">
        <v>626</v>
      </c>
      <c r="G145" t="s">
        <v>306</v>
      </c>
      <c r="H145" t="s">
        <v>2334</v>
      </c>
      <c r="I145" s="77">
        <v>0.96</v>
      </c>
      <c r="J145" t="s">
        <v>127</v>
      </c>
      <c r="K145" t="s">
        <v>102</v>
      </c>
      <c r="L145" s="78">
        <v>3.6999999999999998E-2</v>
      </c>
      <c r="M145" s="78">
        <v>0.1358</v>
      </c>
      <c r="N145" s="77">
        <v>47978.25</v>
      </c>
      <c r="O145" s="77">
        <v>100.69</v>
      </c>
      <c r="P145" s="77">
        <v>48.309299924999998</v>
      </c>
      <c r="Q145" s="78">
        <v>6.9999999999999999E-4</v>
      </c>
      <c r="R145" s="78">
        <v>1E-4</v>
      </c>
    </row>
    <row r="146" spans="2:18">
      <c r="B146" t="s">
        <v>3529</v>
      </c>
      <c r="C146" t="s">
        <v>3370</v>
      </c>
      <c r="D146" t="s">
        <v>3532</v>
      </c>
      <c r="E146"/>
      <c r="F146" t="s">
        <v>626</v>
      </c>
      <c r="G146" t="s">
        <v>306</v>
      </c>
      <c r="H146" t="s">
        <v>2334</v>
      </c>
      <c r="I146" s="77">
        <v>1.97</v>
      </c>
      <c r="J146" t="s">
        <v>127</v>
      </c>
      <c r="K146" t="s">
        <v>102</v>
      </c>
      <c r="L146" s="78">
        <v>3.8800000000000001E-2</v>
      </c>
      <c r="M146" s="78">
        <v>3.9100000000000003E-2</v>
      </c>
      <c r="N146" s="77">
        <v>185539.36</v>
      </c>
      <c r="O146" s="77">
        <v>97.23</v>
      </c>
      <c r="P146" s="77">
        <v>180.39991972799999</v>
      </c>
      <c r="Q146" s="78">
        <v>2.5999999999999999E-3</v>
      </c>
      <c r="R146" s="78">
        <v>2.9999999999999997E-4</v>
      </c>
    </row>
    <row r="147" spans="2:18">
      <c r="B147" t="s">
        <v>3529</v>
      </c>
      <c r="C147" t="s">
        <v>3370</v>
      </c>
      <c r="D147" t="s">
        <v>3533</v>
      </c>
      <c r="E147"/>
      <c r="F147" t="s">
        <v>626</v>
      </c>
      <c r="G147" t="s">
        <v>306</v>
      </c>
      <c r="H147" t="s">
        <v>2334</v>
      </c>
      <c r="I147" s="77">
        <v>1.91</v>
      </c>
      <c r="J147" t="s">
        <v>127</v>
      </c>
      <c r="K147" t="s">
        <v>102</v>
      </c>
      <c r="L147" s="78">
        <v>2.3E-2</v>
      </c>
      <c r="M147" s="78">
        <v>6.2799999999999995E-2</v>
      </c>
      <c r="N147" s="77">
        <v>185539.36</v>
      </c>
      <c r="O147" s="77">
        <v>100.15</v>
      </c>
      <c r="P147" s="77">
        <v>185.81766904</v>
      </c>
      <c r="Q147" s="78">
        <v>2.7000000000000001E-3</v>
      </c>
      <c r="R147" s="78">
        <v>2.9999999999999997E-4</v>
      </c>
    </row>
    <row r="148" spans="2:18">
      <c r="B148" t="s">
        <v>3534</v>
      </c>
      <c r="C148" t="s">
        <v>3370</v>
      </c>
      <c r="D148" t="s">
        <v>3535</v>
      </c>
      <c r="E148"/>
      <c r="F148" t="s">
        <v>608</v>
      </c>
      <c r="G148" t="s">
        <v>499</v>
      </c>
      <c r="H148" t="s">
        <v>150</v>
      </c>
      <c r="I148" s="77">
        <v>4.38</v>
      </c>
      <c r="J148" t="s">
        <v>112</v>
      </c>
      <c r="K148" t="s">
        <v>102</v>
      </c>
      <c r="L148" s="78">
        <v>2.98E-2</v>
      </c>
      <c r="M148" s="78">
        <v>3.0599999999999999E-2</v>
      </c>
      <c r="N148" s="77">
        <v>74224.47</v>
      </c>
      <c r="O148" s="77">
        <v>109.67</v>
      </c>
      <c r="P148" s="77">
        <v>81.401976249000001</v>
      </c>
      <c r="Q148" s="78">
        <v>1.1999999999999999E-3</v>
      </c>
      <c r="R148" s="78">
        <v>1E-4</v>
      </c>
    </row>
    <row r="149" spans="2:18">
      <c r="B149" t="s">
        <v>3534</v>
      </c>
      <c r="C149" t="s">
        <v>3370</v>
      </c>
      <c r="D149" t="s">
        <v>3536</v>
      </c>
      <c r="E149"/>
      <c r="F149" t="s">
        <v>608</v>
      </c>
      <c r="G149" t="s">
        <v>499</v>
      </c>
      <c r="H149" t="s">
        <v>150</v>
      </c>
      <c r="I149" s="77">
        <v>4.38</v>
      </c>
      <c r="J149" t="s">
        <v>112</v>
      </c>
      <c r="K149" t="s">
        <v>102</v>
      </c>
      <c r="L149" s="78">
        <v>2.98E-2</v>
      </c>
      <c r="M149" s="78">
        <v>3.0599999999999999E-2</v>
      </c>
      <c r="N149" s="77">
        <v>2099.11</v>
      </c>
      <c r="O149" s="77">
        <v>110.16</v>
      </c>
      <c r="P149" s="77">
        <v>2.3123795760000001</v>
      </c>
      <c r="Q149" s="78">
        <v>0</v>
      </c>
      <c r="R149" s="78">
        <v>0</v>
      </c>
    </row>
    <row r="150" spans="2:18">
      <c r="B150" t="s">
        <v>3537</v>
      </c>
      <c r="C150" t="s">
        <v>3370</v>
      </c>
      <c r="D150" t="s">
        <v>3538</v>
      </c>
      <c r="E150"/>
      <c r="F150" t="s">
        <v>626</v>
      </c>
      <c r="G150" t="s">
        <v>499</v>
      </c>
      <c r="H150" t="s">
        <v>2334</v>
      </c>
      <c r="I150" s="77">
        <v>4.4000000000000004</v>
      </c>
      <c r="J150" t="s">
        <v>112</v>
      </c>
      <c r="K150" t="s">
        <v>102</v>
      </c>
      <c r="L150" s="78">
        <v>2.98E-2</v>
      </c>
      <c r="M150" s="78">
        <v>1.7299999999999999E-2</v>
      </c>
      <c r="N150" s="77">
        <v>103059.33</v>
      </c>
      <c r="O150" s="77">
        <v>116.02</v>
      </c>
      <c r="P150" s="77">
        <v>119.56943466600001</v>
      </c>
      <c r="Q150" s="78">
        <v>1.6999999999999999E-3</v>
      </c>
      <c r="R150" s="78">
        <v>2.0000000000000001E-4</v>
      </c>
    </row>
    <row r="151" spans="2:18">
      <c r="B151" t="s">
        <v>3539</v>
      </c>
      <c r="C151" t="s">
        <v>3370</v>
      </c>
      <c r="D151" t="s">
        <v>3540</v>
      </c>
      <c r="E151"/>
      <c r="F151" t="s">
        <v>626</v>
      </c>
      <c r="G151" t="s">
        <v>499</v>
      </c>
      <c r="H151" t="s">
        <v>2334</v>
      </c>
      <c r="I151" s="77">
        <v>4.4400000000000004</v>
      </c>
      <c r="J151" t="s">
        <v>112</v>
      </c>
      <c r="K151" t="s">
        <v>102</v>
      </c>
      <c r="L151" s="78">
        <v>2.98E-2</v>
      </c>
      <c r="M151" s="78">
        <v>1.7000000000000001E-2</v>
      </c>
      <c r="N151" s="77">
        <v>84596.13</v>
      </c>
      <c r="O151" s="77">
        <v>116.28</v>
      </c>
      <c r="P151" s="77">
        <v>98.368379963999999</v>
      </c>
      <c r="Q151" s="78">
        <v>1.4E-3</v>
      </c>
      <c r="R151" s="78">
        <v>1E-4</v>
      </c>
    </row>
    <row r="152" spans="2:18">
      <c r="B152" t="s">
        <v>3541</v>
      </c>
      <c r="C152" t="s">
        <v>3370</v>
      </c>
      <c r="D152" t="s">
        <v>3542</v>
      </c>
      <c r="E152"/>
      <c r="F152" t="s">
        <v>591</v>
      </c>
      <c r="G152" t="s">
        <v>306</v>
      </c>
      <c r="H152" t="s">
        <v>209</v>
      </c>
      <c r="I152" s="77">
        <v>0.66</v>
      </c>
      <c r="J152" t="s">
        <v>112</v>
      </c>
      <c r="K152" t="s">
        <v>102</v>
      </c>
      <c r="L152" s="78">
        <v>0.04</v>
      </c>
      <c r="M152" s="78">
        <v>4.0099999999999997E-2</v>
      </c>
      <c r="N152" s="77">
        <v>527756.1</v>
      </c>
      <c r="O152" s="77">
        <v>99.86</v>
      </c>
      <c r="P152" s="77">
        <v>527.01724146000004</v>
      </c>
      <c r="Q152" s="78">
        <v>7.7000000000000002E-3</v>
      </c>
      <c r="R152" s="78">
        <v>8.0000000000000004E-4</v>
      </c>
    </row>
    <row r="153" spans="2:18">
      <c r="B153" s="83" t="s">
        <v>3543</v>
      </c>
      <c r="C153" t="s">
        <v>3370</v>
      </c>
      <c r="D153" t="s">
        <v>3544</v>
      </c>
      <c r="E153"/>
      <c r="F153" t="s">
        <v>3545</v>
      </c>
      <c r="G153" t="s">
        <v>2482</v>
      </c>
      <c r="H153" t="s">
        <v>2334</v>
      </c>
      <c r="I153" s="77">
        <v>3.44</v>
      </c>
      <c r="J153" t="s">
        <v>127</v>
      </c>
      <c r="K153" t="s">
        <v>102</v>
      </c>
      <c r="L153" s="78">
        <v>2.3900000000000001E-2</v>
      </c>
      <c r="M153" s="78">
        <v>5.2999999999999999E-2</v>
      </c>
      <c r="N153" s="77">
        <v>276289.93</v>
      </c>
      <c r="O153" s="77">
        <v>91.23</v>
      </c>
      <c r="P153" s="77">
        <v>252.05930313900001</v>
      </c>
      <c r="Q153" s="78">
        <v>3.7000000000000002E-3</v>
      </c>
      <c r="R153" s="78">
        <v>4.0000000000000002E-4</v>
      </c>
    </row>
    <row r="154" spans="2:18">
      <c r="B154" s="83" t="s">
        <v>3543</v>
      </c>
      <c r="C154" t="s">
        <v>3370</v>
      </c>
      <c r="D154" t="s">
        <v>3546</v>
      </c>
      <c r="E154"/>
      <c r="F154" t="s">
        <v>3545</v>
      </c>
      <c r="G154" t="s">
        <v>2482</v>
      </c>
      <c r="H154" t="s">
        <v>2334</v>
      </c>
      <c r="I154" s="77">
        <v>3.6</v>
      </c>
      <c r="J154" t="s">
        <v>127</v>
      </c>
      <c r="K154" t="s">
        <v>102</v>
      </c>
      <c r="L154" s="78">
        <v>1.2999999999999999E-2</v>
      </c>
      <c r="M154" s="78">
        <v>2.29E-2</v>
      </c>
      <c r="N154" s="77">
        <v>154508.41</v>
      </c>
      <c r="O154" s="77">
        <v>105.34</v>
      </c>
      <c r="P154" s="77">
        <v>162.75915909400001</v>
      </c>
      <c r="Q154" s="78">
        <v>2.3999999999999998E-3</v>
      </c>
      <c r="R154" s="78">
        <v>2.0000000000000001E-4</v>
      </c>
    </row>
    <row r="155" spans="2:18">
      <c r="B155" s="83" t="s">
        <v>3429</v>
      </c>
      <c r="C155" t="s">
        <v>3370</v>
      </c>
      <c r="D155" t="s">
        <v>3547</v>
      </c>
      <c r="E155"/>
      <c r="F155" t="s">
        <v>692</v>
      </c>
      <c r="G155" t="s">
        <v>532</v>
      </c>
      <c r="H155" t="s">
        <v>209</v>
      </c>
      <c r="I155" s="77">
        <v>2.93</v>
      </c>
      <c r="J155" t="s">
        <v>768</v>
      </c>
      <c r="K155" t="s">
        <v>102</v>
      </c>
      <c r="L155" s="78">
        <v>0.05</v>
      </c>
      <c r="M155" s="78">
        <v>5.0599999999999999E-2</v>
      </c>
      <c r="N155" s="77">
        <v>61459.82</v>
      </c>
      <c r="O155" s="77">
        <v>121.18</v>
      </c>
      <c r="P155" s="77">
        <v>74.477009875999997</v>
      </c>
      <c r="Q155" s="78">
        <v>1.1000000000000001E-3</v>
      </c>
      <c r="R155" s="78">
        <v>1E-4</v>
      </c>
    </row>
    <row r="156" spans="2:18">
      <c r="B156" s="83" t="s">
        <v>3429</v>
      </c>
      <c r="C156" t="s">
        <v>3370</v>
      </c>
      <c r="D156" t="s">
        <v>3548</v>
      </c>
      <c r="E156"/>
      <c r="F156" t="s">
        <v>692</v>
      </c>
      <c r="G156" t="s">
        <v>532</v>
      </c>
      <c r="H156" t="s">
        <v>209</v>
      </c>
      <c r="I156" s="77">
        <v>2.93</v>
      </c>
      <c r="J156" t="s">
        <v>768</v>
      </c>
      <c r="K156" t="s">
        <v>102</v>
      </c>
      <c r="L156" s="78">
        <v>0.05</v>
      </c>
      <c r="M156" s="78">
        <v>5.0599999999999999E-2</v>
      </c>
      <c r="N156" s="77">
        <v>19766.7</v>
      </c>
      <c r="O156" s="77">
        <v>121.17</v>
      </c>
      <c r="P156" s="77">
        <v>23.95131039</v>
      </c>
      <c r="Q156" s="78">
        <v>2.9999999999999997E-4</v>
      </c>
      <c r="R156" s="78">
        <v>0</v>
      </c>
    </row>
    <row r="157" spans="2:18">
      <c r="B157" s="83" t="s">
        <v>3429</v>
      </c>
      <c r="C157" t="s">
        <v>3370</v>
      </c>
      <c r="D157" t="s">
        <v>3549</v>
      </c>
      <c r="E157"/>
      <c r="F157" t="s">
        <v>732</v>
      </c>
      <c r="G157" t="s">
        <v>532</v>
      </c>
      <c r="H157" t="s">
        <v>150</v>
      </c>
      <c r="I157" s="77">
        <v>6.75</v>
      </c>
      <c r="J157" t="s">
        <v>768</v>
      </c>
      <c r="K157" t="s">
        <v>102</v>
      </c>
      <c r="L157" s="78">
        <v>4.1000000000000002E-2</v>
      </c>
      <c r="M157" s="78">
        <v>4.1399999999999999E-2</v>
      </c>
      <c r="N157" s="77">
        <v>64859.47</v>
      </c>
      <c r="O157" s="77">
        <v>119.21</v>
      </c>
      <c r="P157" s="77">
        <v>77.318974186999995</v>
      </c>
      <c r="Q157" s="78">
        <v>1.1000000000000001E-3</v>
      </c>
      <c r="R157" s="78">
        <v>1E-4</v>
      </c>
    </row>
    <row r="158" spans="2:18">
      <c r="B158" s="83" t="s">
        <v>3429</v>
      </c>
      <c r="C158" t="s">
        <v>3370</v>
      </c>
      <c r="D158" t="s">
        <v>3550</v>
      </c>
      <c r="E158"/>
      <c r="F158" t="s">
        <v>692</v>
      </c>
      <c r="G158" t="s">
        <v>532</v>
      </c>
      <c r="H158" t="s">
        <v>209</v>
      </c>
      <c r="I158" s="77">
        <v>4.9800000000000004</v>
      </c>
      <c r="J158" t="s">
        <v>768</v>
      </c>
      <c r="K158" t="s">
        <v>102</v>
      </c>
      <c r="L158" s="78">
        <v>0.05</v>
      </c>
      <c r="M158" s="78">
        <v>5.0599999999999999E-2</v>
      </c>
      <c r="N158" s="77">
        <v>72761.69</v>
      </c>
      <c r="O158" s="77">
        <v>124.32</v>
      </c>
      <c r="P158" s="77">
        <v>90.457333008000006</v>
      </c>
      <c r="Q158" s="78">
        <v>1.2999999999999999E-3</v>
      </c>
      <c r="R158" s="78">
        <v>1E-4</v>
      </c>
    </row>
    <row r="159" spans="2:18">
      <c r="B159" s="83" t="s">
        <v>3429</v>
      </c>
      <c r="C159" t="s">
        <v>3370</v>
      </c>
      <c r="D159" t="s">
        <v>3551</v>
      </c>
      <c r="E159"/>
      <c r="F159" t="s">
        <v>692</v>
      </c>
      <c r="G159" t="s">
        <v>532</v>
      </c>
      <c r="H159" t="s">
        <v>209</v>
      </c>
      <c r="I159" s="77">
        <v>6.76</v>
      </c>
      <c r="J159" t="s">
        <v>768</v>
      </c>
      <c r="K159" t="s">
        <v>102</v>
      </c>
      <c r="L159" s="78">
        <v>4.1000000000000002E-2</v>
      </c>
      <c r="M159" s="78">
        <v>4.1399999999999999E-2</v>
      </c>
      <c r="N159" s="77">
        <v>218565.49</v>
      </c>
      <c r="O159" s="77">
        <v>121.23</v>
      </c>
      <c r="P159" s="77">
        <v>264.96694352700001</v>
      </c>
      <c r="Q159" s="78">
        <v>3.8999999999999998E-3</v>
      </c>
      <c r="R159" s="78">
        <v>4.0000000000000002E-4</v>
      </c>
    </row>
    <row r="160" spans="2:18">
      <c r="B160" s="91" t="s">
        <v>3607</v>
      </c>
      <c r="C160" t="s">
        <v>3370</v>
      </c>
      <c r="D160" t="s">
        <v>3552</v>
      </c>
      <c r="E160"/>
      <c r="F160" t="s">
        <v>732</v>
      </c>
      <c r="G160" t="s">
        <v>379</v>
      </c>
      <c r="H160" t="s">
        <v>150</v>
      </c>
      <c r="I160" s="77">
        <v>11.77</v>
      </c>
      <c r="J160" t="s">
        <v>416</v>
      </c>
      <c r="K160" t="s">
        <v>102</v>
      </c>
      <c r="L160" s="78">
        <v>2.7400000000000001E-2</v>
      </c>
      <c r="M160" s="78">
        <v>4.48E-2</v>
      </c>
      <c r="N160" s="77">
        <v>36321.19</v>
      </c>
      <c r="O160" s="77">
        <v>81.34</v>
      </c>
      <c r="P160" s="77">
        <v>29.543655946000001</v>
      </c>
      <c r="Q160" s="78">
        <v>4.0000000000000002E-4</v>
      </c>
      <c r="R160" s="78">
        <v>0</v>
      </c>
    </row>
    <row r="161" spans="2:18">
      <c r="B161" t="s">
        <v>3554</v>
      </c>
      <c r="C161" t="s">
        <v>3370</v>
      </c>
      <c r="D161" t="s">
        <v>3555</v>
      </c>
      <c r="E161"/>
      <c r="F161" t="s">
        <v>692</v>
      </c>
      <c r="G161" t="s">
        <v>753</v>
      </c>
      <c r="H161" t="s">
        <v>209</v>
      </c>
      <c r="I161" s="77">
        <v>7.43</v>
      </c>
      <c r="J161" t="s">
        <v>416</v>
      </c>
      <c r="K161" t="s">
        <v>102</v>
      </c>
      <c r="L161" s="78">
        <v>2.6200000000000001E-2</v>
      </c>
      <c r="M161" s="78">
        <v>2.7199999999999998E-2</v>
      </c>
      <c r="N161" s="77">
        <v>59790.51</v>
      </c>
      <c r="O161" s="77">
        <v>99.93</v>
      </c>
      <c r="P161" s="77">
        <v>59.748656642999997</v>
      </c>
      <c r="Q161" s="78">
        <v>8.9999999999999998E-4</v>
      </c>
      <c r="R161" s="78">
        <v>1E-4</v>
      </c>
    </row>
    <row r="162" spans="2:18">
      <c r="B162" t="s">
        <v>3554</v>
      </c>
      <c r="C162" t="s">
        <v>3370</v>
      </c>
      <c r="D162" t="s">
        <v>3556</v>
      </c>
      <c r="E162"/>
      <c r="F162" t="s">
        <v>692</v>
      </c>
      <c r="G162" t="s">
        <v>3557</v>
      </c>
      <c r="H162" t="s">
        <v>209</v>
      </c>
      <c r="I162" s="77">
        <v>7.37</v>
      </c>
      <c r="J162" t="s">
        <v>416</v>
      </c>
      <c r="K162" t="s">
        <v>102</v>
      </c>
      <c r="L162" s="78">
        <v>2.98E-2</v>
      </c>
      <c r="M162" s="78">
        <v>2.87E-2</v>
      </c>
      <c r="N162" s="77">
        <v>9535.74</v>
      </c>
      <c r="O162" s="77">
        <v>104.97</v>
      </c>
      <c r="P162" s="77">
        <v>10.009666277999999</v>
      </c>
      <c r="Q162" s="78">
        <v>1E-4</v>
      </c>
      <c r="R162" s="78">
        <v>0</v>
      </c>
    </row>
    <row r="163" spans="2:18">
      <c r="B163" t="s">
        <v>3554</v>
      </c>
      <c r="C163" t="s">
        <v>3370</v>
      </c>
      <c r="D163" t="s">
        <v>3558</v>
      </c>
      <c r="E163"/>
      <c r="F163" t="s">
        <v>692</v>
      </c>
      <c r="G163" t="s">
        <v>3559</v>
      </c>
      <c r="H163" t="s">
        <v>209</v>
      </c>
      <c r="I163" s="77">
        <v>7.37</v>
      </c>
      <c r="J163" t="s">
        <v>416</v>
      </c>
      <c r="K163" t="s">
        <v>102</v>
      </c>
      <c r="L163" s="78">
        <v>2.5000000000000001E-2</v>
      </c>
      <c r="M163" s="78">
        <v>2.87E-2</v>
      </c>
      <c r="N163" s="77">
        <v>11152.34</v>
      </c>
      <c r="O163" s="77">
        <v>105.2</v>
      </c>
      <c r="P163" s="77">
        <v>11.732261680000001</v>
      </c>
      <c r="Q163" s="78">
        <v>2.0000000000000001E-4</v>
      </c>
      <c r="R163" s="78">
        <v>0</v>
      </c>
    </row>
    <row r="164" spans="2:18">
      <c r="B164" t="s">
        <v>3554</v>
      </c>
      <c r="C164" t="s">
        <v>3370</v>
      </c>
      <c r="D164" t="s">
        <v>3560</v>
      </c>
      <c r="E164"/>
      <c r="F164" t="s">
        <v>692</v>
      </c>
      <c r="G164" t="s">
        <v>3561</v>
      </c>
      <c r="H164" t="s">
        <v>209</v>
      </c>
      <c r="I164" s="77">
        <v>7.27</v>
      </c>
      <c r="J164" t="s">
        <v>416</v>
      </c>
      <c r="K164" t="s">
        <v>102</v>
      </c>
      <c r="L164" s="78">
        <v>2.5000000000000001E-2</v>
      </c>
      <c r="M164" s="78">
        <v>3.1699999999999999E-2</v>
      </c>
      <c r="N164" s="77">
        <v>71129.240000000005</v>
      </c>
      <c r="O164" s="77">
        <v>106.42</v>
      </c>
      <c r="P164" s="77">
        <v>75.695737207999997</v>
      </c>
      <c r="Q164" s="78">
        <v>1.1000000000000001E-3</v>
      </c>
      <c r="R164" s="78">
        <v>1E-4</v>
      </c>
    </row>
    <row r="165" spans="2:18">
      <c r="B165" t="s">
        <v>3554</v>
      </c>
      <c r="C165" t="s">
        <v>3370</v>
      </c>
      <c r="D165" t="s">
        <v>3562</v>
      </c>
      <c r="E165"/>
      <c r="F165" t="s">
        <v>692</v>
      </c>
      <c r="G165" t="s">
        <v>3563</v>
      </c>
      <c r="H165" t="s">
        <v>209</v>
      </c>
      <c r="I165" s="77">
        <v>7.34</v>
      </c>
      <c r="J165" t="s">
        <v>416</v>
      </c>
      <c r="K165" t="s">
        <v>102</v>
      </c>
      <c r="L165" s="78">
        <v>3.0499999999999999E-2</v>
      </c>
      <c r="M165" s="78">
        <v>2.9399999999999999E-2</v>
      </c>
      <c r="N165" s="77">
        <v>62473.79</v>
      </c>
      <c r="O165" s="77">
        <v>106.24</v>
      </c>
      <c r="P165" s="77">
        <v>66.372154495999993</v>
      </c>
      <c r="Q165" s="78">
        <v>1E-3</v>
      </c>
      <c r="R165" s="78">
        <v>1E-4</v>
      </c>
    </row>
    <row r="166" spans="2:18">
      <c r="B166" t="s">
        <v>3554</v>
      </c>
      <c r="C166" t="s">
        <v>3370</v>
      </c>
      <c r="D166" t="s">
        <v>3564</v>
      </c>
      <c r="E166"/>
      <c r="F166" t="s">
        <v>692</v>
      </c>
      <c r="G166" t="s">
        <v>3565</v>
      </c>
      <c r="H166" t="s">
        <v>209</v>
      </c>
      <c r="I166" s="77">
        <v>7.29</v>
      </c>
      <c r="J166" t="s">
        <v>416</v>
      </c>
      <c r="K166" t="s">
        <v>102</v>
      </c>
      <c r="L166" s="78">
        <v>2.5000000000000001E-2</v>
      </c>
      <c r="M166" s="78">
        <v>3.1099999999999999E-2</v>
      </c>
      <c r="N166" s="77">
        <v>89885.91</v>
      </c>
      <c r="O166" s="77">
        <v>108.57</v>
      </c>
      <c r="P166" s="77">
        <v>97.589132487000001</v>
      </c>
      <c r="Q166" s="78">
        <v>1.4E-3</v>
      </c>
      <c r="R166" s="78">
        <v>1E-4</v>
      </c>
    </row>
    <row r="167" spans="2:18">
      <c r="B167" t="s">
        <v>3554</v>
      </c>
      <c r="C167" t="s">
        <v>3370</v>
      </c>
      <c r="D167" t="s">
        <v>3566</v>
      </c>
      <c r="E167"/>
      <c r="F167" t="s">
        <v>692</v>
      </c>
      <c r="G167" t="s">
        <v>3567</v>
      </c>
      <c r="H167" t="s">
        <v>209</v>
      </c>
      <c r="I167" s="77">
        <v>7.39</v>
      </c>
      <c r="J167" t="s">
        <v>416</v>
      </c>
      <c r="K167" t="s">
        <v>102</v>
      </c>
      <c r="L167" s="78">
        <v>2.5000000000000001E-2</v>
      </c>
      <c r="M167" s="78">
        <v>2.8000000000000001E-2</v>
      </c>
      <c r="N167" s="77">
        <v>7718.93</v>
      </c>
      <c r="O167" s="77">
        <v>104.68</v>
      </c>
      <c r="P167" s="77">
        <v>8.0801759240000006</v>
      </c>
      <c r="Q167" s="78">
        <v>1E-4</v>
      </c>
      <c r="R167" s="78">
        <v>0</v>
      </c>
    </row>
    <row r="168" spans="2:18">
      <c r="B168" t="s">
        <v>3554</v>
      </c>
      <c r="C168" t="s">
        <v>3370</v>
      </c>
      <c r="D168" t="s">
        <v>3568</v>
      </c>
      <c r="E168"/>
      <c r="F168" t="s">
        <v>692</v>
      </c>
      <c r="G168" t="s">
        <v>2616</v>
      </c>
      <c r="H168" t="s">
        <v>209</v>
      </c>
      <c r="I168" s="77">
        <v>7.46</v>
      </c>
      <c r="J168" t="s">
        <v>416</v>
      </c>
      <c r="K168" t="s">
        <v>102</v>
      </c>
      <c r="L168" s="78">
        <v>2.52E-2</v>
      </c>
      <c r="M168" s="78">
        <v>2.5999999999999999E-2</v>
      </c>
      <c r="N168" s="77">
        <v>23724</v>
      </c>
      <c r="O168" s="77">
        <v>101.13</v>
      </c>
      <c r="P168" s="77">
        <v>23.992081200000001</v>
      </c>
      <c r="Q168" s="78">
        <v>2.9999999999999997E-4</v>
      </c>
      <c r="R168" s="78">
        <v>0</v>
      </c>
    </row>
    <row r="169" spans="2:18">
      <c r="B169" t="s">
        <v>3554</v>
      </c>
      <c r="C169" t="s">
        <v>3370</v>
      </c>
      <c r="D169" t="s">
        <v>3569</v>
      </c>
      <c r="E169"/>
      <c r="F169" t="s">
        <v>3545</v>
      </c>
      <c r="G169" t="s">
        <v>3570</v>
      </c>
      <c r="H169" t="s">
        <v>2334</v>
      </c>
      <c r="I169" s="77">
        <v>7.47</v>
      </c>
      <c r="J169" t="s">
        <v>416</v>
      </c>
      <c r="K169" t="s">
        <v>102</v>
      </c>
      <c r="L169" s="78">
        <v>2.53E-2</v>
      </c>
      <c r="M169" s="78">
        <v>2.5899999999999999E-2</v>
      </c>
      <c r="N169" s="77">
        <v>28990.98</v>
      </c>
      <c r="O169" s="77">
        <v>98.14</v>
      </c>
      <c r="P169" s="77">
        <v>28.451747772000001</v>
      </c>
      <c r="Q169" s="78">
        <v>4.0000000000000002E-4</v>
      </c>
      <c r="R169" s="78">
        <v>0</v>
      </c>
    </row>
    <row r="170" spans="2:18">
      <c r="B170" t="s">
        <v>3554</v>
      </c>
      <c r="C170" t="s">
        <v>3370</v>
      </c>
      <c r="D170" t="s">
        <v>3571</v>
      </c>
      <c r="E170"/>
      <c r="F170" t="s">
        <v>692</v>
      </c>
      <c r="G170" t="s">
        <v>3572</v>
      </c>
      <c r="H170" t="s">
        <v>209</v>
      </c>
      <c r="I170" s="77">
        <v>7.47</v>
      </c>
      <c r="J170" t="s">
        <v>416</v>
      </c>
      <c r="K170" t="s">
        <v>102</v>
      </c>
      <c r="L170" s="78">
        <v>2.52E-2</v>
      </c>
      <c r="M170" s="78">
        <v>2.5899999999999999E-2</v>
      </c>
      <c r="N170" s="77">
        <v>16143.89</v>
      </c>
      <c r="O170" s="77">
        <v>97.8</v>
      </c>
      <c r="P170" s="77">
        <v>15.788724419999999</v>
      </c>
      <c r="Q170" s="78">
        <v>2.0000000000000001E-4</v>
      </c>
      <c r="R170" s="78">
        <v>0</v>
      </c>
    </row>
    <row r="171" spans="2:18">
      <c r="B171" t="s">
        <v>3554</v>
      </c>
      <c r="C171" t="s">
        <v>3370</v>
      </c>
      <c r="D171" t="s">
        <v>3573</v>
      </c>
      <c r="E171"/>
      <c r="F171" t="s">
        <v>692</v>
      </c>
      <c r="G171" t="s">
        <v>3574</v>
      </c>
      <c r="H171" t="s">
        <v>209</v>
      </c>
      <c r="I171" s="77">
        <v>6.91</v>
      </c>
      <c r="J171" t="s">
        <v>416</v>
      </c>
      <c r="K171" t="s">
        <v>102</v>
      </c>
      <c r="L171" s="78">
        <v>2.52E-2</v>
      </c>
      <c r="M171" s="78">
        <v>2.5399999999999999E-2</v>
      </c>
      <c r="N171" s="77">
        <v>94169.51</v>
      </c>
      <c r="O171" s="77">
        <v>102.41</v>
      </c>
      <c r="P171" s="77">
        <v>96.438995191000004</v>
      </c>
      <c r="Q171" s="78">
        <v>1.4E-3</v>
      </c>
      <c r="R171" s="78">
        <v>1E-4</v>
      </c>
    </row>
    <row r="172" spans="2:18">
      <c r="B172" t="s">
        <v>3554</v>
      </c>
      <c r="C172" t="s">
        <v>3370</v>
      </c>
      <c r="D172" t="s">
        <v>3575</v>
      </c>
      <c r="E172"/>
      <c r="F172" t="s">
        <v>692</v>
      </c>
      <c r="G172" t="s">
        <v>693</v>
      </c>
      <c r="H172" t="s">
        <v>209</v>
      </c>
      <c r="I172" s="77">
        <v>9.8000000000000007</v>
      </c>
      <c r="J172" t="s">
        <v>416</v>
      </c>
      <c r="K172" t="s">
        <v>102</v>
      </c>
      <c r="L172" s="78">
        <v>2.63E-2</v>
      </c>
      <c r="M172" s="78">
        <v>2.6700000000000002E-2</v>
      </c>
      <c r="N172" s="77">
        <v>40347.85</v>
      </c>
      <c r="O172" s="77">
        <v>99.04</v>
      </c>
      <c r="P172" s="77">
        <v>39.960510640000003</v>
      </c>
      <c r="Q172" s="78">
        <v>5.9999999999999995E-4</v>
      </c>
      <c r="R172" s="78">
        <v>1E-4</v>
      </c>
    </row>
    <row r="173" spans="2:18">
      <c r="B173" t="s">
        <v>3554</v>
      </c>
      <c r="C173" t="s">
        <v>3370</v>
      </c>
      <c r="D173" t="s">
        <v>3576</v>
      </c>
      <c r="E173"/>
      <c r="F173" t="s">
        <v>732</v>
      </c>
      <c r="G173" t="s">
        <v>287</v>
      </c>
      <c r="H173" t="s">
        <v>150</v>
      </c>
      <c r="I173" s="77">
        <v>9.52</v>
      </c>
      <c r="J173" t="s">
        <v>416</v>
      </c>
      <c r="K173" t="s">
        <v>102</v>
      </c>
      <c r="L173" s="78">
        <v>2.63E-2</v>
      </c>
      <c r="M173" s="78">
        <v>3.1300000000000001E-2</v>
      </c>
      <c r="N173" s="77">
        <v>13130.96</v>
      </c>
      <c r="O173" s="77">
        <v>96</v>
      </c>
      <c r="P173" s="77">
        <v>12.605721600000001</v>
      </c>
      <c r="Q173" s="78">
        <v>2.0000000000000001E-4</v>
      </c>
      <c r="R173" s="78">
        <v>0</v>
      </c>
    </row>
    <row r="174" spans="2:18">
      <c r="B174" t="s">
        <v>3577</v>
      </c>
      <c r="C174" t="s">
        <v>3370</v>
      </c>
      <c r="D174" t="s">
        <v>3578</v>
      </c>
      <c r="E174"/>
      <c r="F174" t="s">
        <v>692</v>
      </c>
      <c r="G174" t="s">
        <v>2323</v>
      </c>
      <c r="H174" t="s">
        <v>209</v>
      </c>
      <c r="I174" s="77">
        <v>7.79</v>
      </c>
      <c r="J174" t="s">
        <v>123</v>
      </c>
      <c r="K174" t="s">
        <v>102</v>
      </c>
      <c r="L174" s="78">
        <v>4.8000000000000001E-2</v>
      </c>
      <c r="M174" s="78">
        <v>3.9699999999999999E-2</v>
      </c>
      <c r="N174" s="77">
        <v>89567.83</v>
      </c>
      <c r="O174" s="77">
        <v>109.2</v>
      </c>
      <c r="P174" s="77">
        <v>97.808070360000002</v>
      </c>
      <c r="Q174" s="78">
        <v>1.4E-3</v>
      </c>
      <c r="R174" s="78">
        <v>1E-4</v>
      </c>
    </row>
    <row r="175" spans="2:18">
      <c r="B175" t="s">
        <v>3577</v>
      </c>
      <c r="C175" t="s">
        <v>3370</v>
      </c>
      <c r="D175" t="s">
        <v>3579</v>
      </c>
      <c r="E175"/>
      <c r="F175" t="s">
        <v>692</v>
      </c>
      <c r="G175" t="s">
        <v>3580</v>
      </c>
      <c r="H175" t="s">
        <v>209</v>
      </c>
      <c r="I175" s="77">
        <v>7.89</v>
      </c>
      <c r="J175" t="s">
        <v>123</v>
      </c>
      <c r="K175" t="s">
        <v>102</v>
      </c>
      <c r="L175" s="78">
        <v>4.8000000000000001E-2</v>
      </c>
      <c r="M175" s="78">
        <v>3.6900000000000002E-2</v>
      </c>
      <c r="N175" s="77">
        <v>19121.96</v>
      </c>
      <c r="O175" s="77">
        <v>107.25</v>
      </c>
      <c r="P175" s="77">
        <v>20.508302100000002</v>
      </c>
      <c r="Q175" s="78">
        <v>2.9999999999999997E-4</v>
      </c>
      <c r="R175" s="78">
        <v>0</v>
      </c>
    </row>
    <row r="176" spans="2:18">
      <c r="B176" t="s">
        <v>3577</v>
      </c>
      <c r="C176" t="s">
        <v>3370</v>
      </c>
      <c r="D176" t="s">
        <v>3581</v>
      </c>
      <c r="E176"/>
      <c r="F176" t="s">
        <v>692</v>
      </c>
      <c r="G176" t="s">
        <v>3582</v>
      </c>
      <c r="H176" t="s">
        <v>209</v>
      </c>
      <c r="I176" s="77">
        <v>7.91</v>
      </c>
      <c r="J176" t="s">
        <v>123</v>
      </c>
      <c r="K176" t="s">
        <v>102</v>
      </c>
      <c r="L176" s="78">
        <v>4.8000000000000001E-2</v>
      </c>
      <c r="M176" s="78">
        <v>3.6799999999999999E-2</v>
      </c>
      <c r="N176" s="77">
        <v>33977.65</v>
      </c>
      <c r="O176" s="77">
        <v>96.36</v>
      </c>
      <c r="P176" s="77">
        <v>32.740863539999999</v>
      </c>
      <c r="Q176" s="78">
        <v>5.0000000000000001E-4</v>
      </c>
      <c r="R176" s="78">
        <v>0</v>
      </c>
    </row>
    <row r="177" spans="2:18">
      <c r="B177" t="s">
        <v>3577</v>
      </c>
      <c r="C177" t="s">
        <v>3370</v>
      </c>
      <c r="D177" t="s">
        <v>3583</v>
      </c>
      <c r="E177"/>
      <c r="F177" t="s">
        <v>692</v>
      </c>
      <c r="G177" t="s">
        <v>3584</v>
      </c>
      <c r="H177" t="s">
        <v>209</v>
      </c>
      <c r="I177" s="77">
        <v>7.93</v>
      </c>
      <c r="J177" t="s">
        <v>123</v>
      </c>
      <c r="K177" t="s">
        <v>102</v>
      </c>
      <c r="L177" s="78">
        <v>3.7900000000000003E-2</v>
      </c>
      <c r="M177" s="78">
        <v>3.6499999999999998E-2</v>
      </c>
      <c r="N177" s="77">
        <v>21922.29</v>
      </c>
      <c r="O177" s="77">
        <v>105.84</v>
      </c>
      <c r="P177" s="77">
        <v>23.202551736</v>
      </c>
      <c r="Q177" s="78">
        <v>2.9999999999999997E-4</v>
      </c>
      <c r="R177" s="78">
        <v>0</v>
      </c>
    </row>
    <row r="178" spans="2:18">
      <c r="B178" t="s">
        <v>3577</v>
      </c>
      <c r="C178" t="s">
        <v>3370</v>
      </c>
      <c r="D178" t="s">
        <v>3585</v>
      </c>
      <c r="E178"/>
      <c r="F178" t="s">
        <v>692</v>
      </c>
      <c r="G178" t="s">
        <v>3586</v>
      </c>
      <c r="H178" t="s">
        <v>209</v>
      </c>
      <c r="I178" s="77">
        <v>7.79</v>
      </c>
      <c r="J178" t="s">
        <v>123</v>
      </c>
      <c r="K178" t="s">
        <v>102</v>
      </c>
      <c r="L178" s="78">
        <v>3.7900000000000003E-2</v>
      </c>
      <c r="M178" s="78">
        <v>4.0800000000000003E-2</v>
      </c>
      <c r="N178" s="77">
        <v>29245.82</v>
      </c>
      <c r="O178" s="77">
        <v>106.32</v>
      </c>
      <c r="P178" s="77">
        <v>31.094155824000001</v>
      </c>
      <c r="Q178" s="78">
        <v>5.0000000000000001E-4</v>
      </c>
      <c r="R178" s="78">
        <v>0</v>
      </c>
    </row>
    <row r="179" spans="2:18">
      <c r="B179" t="s">
        <v>3577</v>
      </c>
      <c r="C179" t="s">
        <v>3370</v>
      </c>
      <c r="D179" t="s">
        <v>3587</v>
      </c>
      <c r="E179"/>
      <c r="F179" t="s">
        <v>692</v>
      </c>
      <c r="G179" t="s">
        <v>3588</v>
      </c>
      <c r="H179" t="s">
        <v>209</v>
      </c>
      <c r="I179" s="77">
        <v>7.85</v>
      </c>
      <c r="J179" t="s">
        <v>123</v>
      </c>
      <c r="K179" t="s">
        <v>102</v>
      </c>
      <c r="L179" s="78">
        <v>3.9699999999999999E-2</v>
      </c>
      <c r="M179" s="78">
        <v>3.8199999999999998E-2</v>
      </c>
      <c r="N179" s="77">
        <v>58471.85</v>
      </c>
      <c r="O179" s="77">
        <v>103.87</v>
      </c>
      <c r="P179" s="77">
        <v>60.734710595000003</v>
      </c>
      <c r="Q179" s="78">
        <v>8.9999999999999998E-4</v>
      </c>
      <c r="R179" s="78">
        <v>1E-4</v>
      </c>
    </row>
    <row r="180" spans="2:18">
      <c r="B180" t="s">
        <v>3577</v>
      </c>
      <c r="C180" t="s">
        <v>3370</v>
      </c>
      <c r="D180" t="s">
        <v>3553</v>
      </c>
      <c r="E180"/>
      <c r="F180" t="s">
        <v>732</v>
      </c>
      <c r="G180" t="s">
        <v>3589</v>
      </c>
      <c r="H180" t="s">
        <v>150</v>
      </c>
      <c r="I180" s="77">
        <v>7.76</v>
      </c>
      <c r="J180" t="s">
        <v>123</v>
      </c>
      <c r="K180" t="s">
        <v>102</v>
      </c>
      <c r="L180" s="78">
        <v>4.0000000000000002E-4</v>
      </c>
      <c r="M180" s="78">
        <v>4.0300000000000002E-2</v>
      </c>
      <c r="N180" s="77">
        <v>41304.89</v>
      </c>
      <c r="O180" s="77">
        <v>110.8</v>
      </c>
      <c r="P180" s="77">
        <v>45.765818119999999</v>
      </c>
      <c r="Q180" s="78">
        <v>6.9999999999999999E-4</v>
      </c>
      <c r="R180" s="78">
        <v>1E-4</v>
      </c>
    </row>
    <row r="181" spans="2:18">
      <c r="B181" t="s">
        <v>3577</v>
      </c>
      <c r="C181" t="s">
        <v>3370</v>
      </c>
      <c r="D181" t="s">
        <v>3590</v>
      </c>
      <c r="E181"/>
      <c r="F181" t="s">
        <v>732</v>
      </c>
      <c r="G181" t="s">
        <v>3591</v>
      </c>
      <c r="H181" t="s">
        <v>150</v>
      </c>
      <c r="I181" s="77">
        <v>7.86</v>
      </c>
      <c r="J181" t="s">
        <v>123</v>
      </c>
      <c r="K181" t="s">
        <v>102</v>
      </c>
      <c r="L181" s="78">
        <v>4.0000000000000002E-4</v>
      </c>
      <c r="M181" s="78">
        <v>3.9800000000000002E-2</v>
      </c>
      <c r="N181" s="77">
        <v>98079.03</v>
      </c>
      <c r="O181" s="77">
        <v>104.63</v>
      </c>
      <c r="P181" s="77">
        <v>102.620089089</v>
      </c>
      <c r="Q181" s="78">
        <v>1.5E-3</v>
      </c>
      <c r="R181" s="78">
        <v>2.0000000000000001E-4</v>
      </c>
    </row>
    <row r="182" spans="2:18">
      <c r="B182" t="s">
        <v>3577</v>
      </c>
      <c r="C182" t="s">
        <v>3370</v>
      </c>
      <c r="D182" t="s">
        <v>3592</v>
      </c>
      <c r="E182"/>
      <c r="F182" t="s">
        <v>732</v>
      </c>
      <c r="G182" t="s">
        <v>2732</v>
      </c>
      <c r="H182" t="s">
        <v>150</v>
      </c>
      <c r="I182" s="77">
        <v>8.25</v>
      </c>
      <c r="J182" t="s">
        <v>123</v>
      </c>
      <c r="K182" t="s">
        <v>102</v>
      </c>
      <c r="L182" s="78">
        <v>3.1E-2</v>
      </c>
      <c r="M182" s="78">
        <v>2.86E-2</v>
      </c>
      <c r="N182" s="77">
        <v>114184.85</v>
      </c>
      <c r="O182" s="77">
        <v>87.24</v>
      </c>
      <c r="P182" s="77">
        <v>99.614863139999997</v>
      </c>
      <c r="Q182" s="78">
        <v>1.5E-3</v>
      </c>
      <c r="R182" s="78">
        <v>2.0000000000000001E-4</v>
      </c>
    </row>
    <row r="183" spans="2:18">
      <c r="B183" t="s">
        <v>3577</v>
      </c>
      <c r="C183" t="s">
        <v>3370</v>
      </c>
      <c r="D183" t="s">
        <v>3593</v>
      </c>
      <c r="E183"/>
      <c r="F183" t="s">
        <v>692</v>
      </c>
      <c r="G183" t="s">
        <v>3594</v>
      </c>
      <c r="H183" t="s">
        <v>209</v>
      </c>
      <c r="I183" s="77">
        <v>8.16</v>
      </c>
      <c r="J183" t="s">
        <v>123</v>
      </c>
      <c r="K183" t="s">
        <v>102</v>
      </c>
      <c r="L183" s="78">
        <v>3.1399999999999997E-2</v>
      </c>
      <c r="M183" s="78">
        <v>3.2000000000000001E-2</v>
      </c>
      <c r="N183" s="77">
        <v>23231.26</v>
      </c>
      <c r="O183" s="77">
        <v>105.91</v>
      </c>
      <c r="P183" s="77">
        <v>24.604227466000001</v>
      </c>
      <c r="Q183" s="78">
        <v>4.0000000000000002E-4</v>
      </c>
      <c r="R183" s="78">
        <v>0</v>
      </c>
    </row>
    <row r="184" spans="2:18">
      <c r="B184" t="s">
        <v>3577</v>
      </c>
      <c r="C184" t="s">
        <v>3370</v>
      </c>
      <c r="D184" t="s">
        <v>3595</v>
      </c>
      <c r="E184"/>
      <c r="F184" t="s">
        <v>692</v>
      </c>
      <c r="G184" t="s">
        <v>3596</v>
      </c>
      <c r="H184" t="s">
        <v>209</v>
      </c>
      <c r="I184" s="77">
        <v>8.24</v>
      </c>
      <c r="J184" t="s">
        <v>123</v>
      </c>
      <c r="K184" t="s">
        <v>102</v>
      </c>
      <c r="L184" s="78">
        <v>3.1E-2</v>
      </c>
      <c r="M184" s="78">
        <v>2.9000000000000001E-2</v>
      </c>
      <c r="N184" s="77">
        <v>19151.400000000001</v>
      </c>
      <c r="O184" s="77">
        <v>93.23</v>
      </c>
      <c r="P184" s="77">
        <v>17.854850219999999</v>
      </c>
      <c r="Q184" s="78">
        <v>2.9999999999999997E-4</v>
      </c>
      <c r="R184" s="78">
        <v>0</v>
      </c>
    </row>
    <row r="185" spans="2:18">
      <c r="B185" t="s">
        <v>3577</v>
      </c>
      <c r="C185" t="s">
        <v>3370</v>
      </c>
      <c r="D185" t="s">
        <v>3597</v>
      </c>
      <c r="E185"/>
      <c r="F185" t="s">
        <v>692</v>
      </c>
      <c r="G185" t="s">
        <v>2530</v>
      </c>
      <c r="H185" t="s">
        <v>209</v>
      </c>
      <c r="I185" s="77">
        <v>7.58</v>
      </c>
      <c r="J185" t="s">
        <v>123</v>
      </c>
      <c r="K185" t="s">
        <v>102</v>
      </c>
      <c r="L185" s="78">
        <v>3.1E-2</v>
      </c>
      <c r="M185" s="78">
        <v>5.5899999999999998E-2</v>
      </c>
      <c r="N185" s="77">
        <v>31063.67</v>
      </c>
      <c r="O185" s="77">
        <v>88.24</v>
      </c>
      <c r="P185" s="77">
        <v>27.410582408</v>
      </c>
      <c r="Q185" s="78">
        <v>4.0000000000000002E-4</v>
      </c>
      <c r="R185" s="78">
        <v>0</v>
      </c>
    </row>
    <row r="186" spans="2:18">
      <c r="B186" t="s">
        <v>3598</v>
      </c>
      <c r="C186" t="s">
        <v>3370</v>
      </c>
      <c r="D186" t="s">
        <v>3599</v>
      </c>
      <c r="E186"/>
      <c r="F186" t="s">
        <v>3545</v>
      </c>
      <c r="G186" t="s">
        <v>3446</v>
      </c>
      <c r="H186" t="s">
        <v>2334</v>
      </c>
      <c r="I186" s="77">
        <v>5.18</v>
      </c>
      <c r="J186" t="s">
        <v>123</v>
      </c>
      <c r="K186" t="s">
        <v>102</v>
      </c>
      <c r="L186" s="78">
        <v>3.1E-2</v>
      </c>
      <c r="M186" s="78">
        <v>1.9099999999999999E-2</v>
      </c>
      <c r="N186" s="77">
        <v>148551.43</v>
      </c>
      <c r="O186" s="77">
        <v>108.89</v>
      </c>
      <c r="P186" s="77">
        <v>161.757652127</v>
      </c>
      <c r="Q186" s="78">
        <v>2.3999999999999998E-3</v>
      </c>
      <c r="R186" s="78">
        <v>2.0000000000000001E-4</v>
      </c>
    </row>
    <row r="187" spans="2:18">
      <c r="B187" t="s">
        <v>3598</v>
      </c>
      <c r="C187" t="s">
        <v>3370</v>
      </c>
      <c r="D187" t="s">
        <v>3600</v>
      </c>
      <c r="E187"/>
      <c r="F187" t="s">
        <v>692</v>
      </c>
      <c r="G187" t="s">
        <v>3446</v>
      </c>
      <c r="H187" t="s">
        <v>209</v>
      </c>
      <c r="I187" s="77">
        <v>5.13</v>
      </c>
      <c r="J187" t="s">
        <v>123</v>
      </c>
      <c r="K187" t="s">
        <v>102</v>
      </c>
      <c r="L187" s="78">
        <v>2.4899999999999999E-2</v>
      </c>
      <c r="M187" s="78">
        <v>3.1399999999999997E-2</v>
      </c>
      <c r="N187" s="77">
        <v>62530.55</v>
      </c>
      <c r="O187" s="77">
        <v>107.37</v>
      </c>
      <c r="P187" s="77">
        <v>67.139051534999993</v>
      </c>
      <c r="Q187" s="78">
        <v>1E-3</v>
      </c>
      <c r="R187" s="78">
        <v>1E-4</v>
      </c>
    </row>
    <row r="188" spans="2:18">
      <c r="B188" t="s">
        <v>3598</v>
      </c>
      <c r="C188" t="s">
        <v>3370</v>
      </c>
      <c r="D188" t="s">
        <v>3601</v>
      </c>
      <c r="E188"/>
      <c r="F188" t="s">
        <v>692</v>
      </c>
      <c r="G188" t="s">
        <v>3446</v>
      </c>
      <c r="H188" t="s">
        <v>209</v>
      </c>
      <c r="I188" s="77">
        <v>5.4</v>
      </c>
      <c r="J188" t="s">
        <v>123</v>
      </c>
      <c r="K188" t="s">
        <v>102</v>
      </c>
      <c r="L188" s="78">
        <v>3.5999999999999997E-2</v>
      </c>
      <c r="M188" s="78">
        <v>3.1699999999999999E-2</v>
      </c>
      <c r="N188" s="77">
        <v>41054.160000000003</v>
      </c>
      <c r="O188" s="77">
        <v>111.76</v>
      </c>
      <c r="P188" s="77">
        <v>45.882129216000003</v>
      </c>
      <c r="Q188" s="78">
        <v>6.9999999999999999E-4</v>
      </c>
      <c r="R188" s="78">
        <v>1E-4</v>
      </c>
    </row>
    <row r="189" spans="2:18">
      <c r="B189" t="s">
        <v>3602</v>
      </c>
      <c r="C189" t="s">
        <v>3370</v>
      </c>
      <c r="D189" t="s">
        <v>3603</v>
      </c>
      <c r="E189"/>
      <c r="F189" t="s">
        <v>692</v>
      </c>
      <c r="G189" t="s">
        <v>3604</v>
      </c>
      <c r="H189" t="s">
        <v>209</v>
      </c>
      <c r="I189" s="77">
        <v>4.7300000000000004</v>
      </c>
      <c r="J189" t="s">
        <v>416</v>
      </c>
      <c r="K189" t="s">
        <v>110</v>
      </c>
      <c r="L189" s="78">
        <v>8.3799999999999999E-2</v>
      </c>
      <c r="M189" s="78">
        <v>6.8000000000000005E-2</v>
      </c>
      <c r="N189" s="77">
        <v>387042.65</v>
      </c>
      <c r="O189" s="77">
        <v>81.349999999999667</v>
      </c>
      <c r="P189" s="77">
        <v>1226.7543985785501</v>
      </c>
      <c r="Q189" s="78">
        <v>1.7899999999999999E-2</v>
      </c>
      <c r="R189" s="78">
        <v>1.9E-3</v>
      </c>
    </row>
    <row r="190" spans="2:18">
      <c r="B190" t="s">
        <v>3605</v>
      </c>
      <c r="C190" t="s">
        <v>3370</v>
      </c>
      <c r="D190" t="s">
        <v>3606</v>
      </c>
      <c r="E190"/>
      <c r="F190" t="s">
        <v>3545</v>
      </c>
      <c r="G190" t="s">
        <v>379</v>
      </c>
      <c r="H190" t="s">
        <v>2334</v>
      </c>
      <c r="I190" s="77">
        <v>5.07</v>
      </c>
      <c r="J190" t="s">
        <v>397</v>
      </c>
      <c r="K190" t="s">
        <v>102</v>
      </c>
      <c r="L190" s="78">
        <v>3.2000000000000001E-2</v>
      </c>
      <c r="M190" s="78">
        <v>8.9899999999999994E-2</v>
      </c>
      <c r="N190" s="77">
        <v>714653.54</v>
      </c>
      <c r="O190" s="77">
        <v>94.89</v>
      </c>
      <c r="P190" s="77">
        <v>678.13474410599997</v>
      </c>
      <c r="Q190" s="78">
        <v>9.9000000000000008E-3</v>
      </c>
      <c r="R190" s="78">
        <v>1E-3</v>
      </c>
    </row>
    <row r="191" spans="2:18">
      <c r="B191" t="s">
        <v>3607</v>
      </c>
      <c r="C191" t="s">
        <v>3370</v>
      </c>
      <c r="D191" t="s">
        <v>3608</v>
      </c>
      <c r="E191"/>
      <c r="F191" t="s">
        <v>732</v>
      </c>
      <c r="G191" t="s">
        <v>273</v>
      </c>
      <c r="H191" t="s">
        <v>150</v>
      </c>
      <c r="I191" s="77">
        <v>11.78</v>
      </c>
      <c r="J191" t="s">
        <v>123</v>
      </c>
      <c r="K191" t="s">
        <v>102</v>
      </c>
      <c r="L191" s="78">
        <v>2.7400000000000001E-2</v>
      </c>
      <c r="M191" s="78">
        <v>3.4500000000000003E-2</v>
      </c>
      <c r="N191" s="77">
        <v>31708.21</v>
      </c>
      <c r="O191" s="77">
        <v>98.18</v>
      </c>
      <c r="P191" s="77">
        <v>31.131120578000001</v>
      </c>
      <c r="Q191" s="78">
        <v>5.0000000000000001E-4</v>
      </c>
      <c r="R191" s="78">
        <v>0</v>
      </c>
    </row>
    <row r="192" spans="2:18">
      <c r="B192" t="s">
        <v>3609</v>
      </c>
      <c r="C192" t="s">
        <v>3370</v>
      </c>
      <c r="D192" t="s">
        <v>3610</v>
      </c>
      <c r="E192"/>
      <c r="F192" t="s">
        <v>3545</v>
      </c>
      <c r="G192" t="s">
        <v>344</v>
      </c>
      <c r="H192" t="s">
        <v>2334</v>
      </c>
      <c r="I192" s="77">
        <v>2.41</v>
      </c>
      <c r="J192" t="s">
        <v>397</v>
      </c>
      <c r="K192" t="s">
        <v>102</v>
      </c>
      <c r="L192" s="78">
        <v>7.1800000000000003E-2</v>
      </c>
      <c r="M192" s="78">
        <v>9.1600000000000001E-2</v>
      </c>
      <c r="N192" s="77">
        <v>771677.53</v>
      </c>
      <c r="O192" s="77">
        <v>96.38</v>
      </c>
      <c r="P192" s="77">
        <v>743.74280341400004</v>
      </c>
      <c r="Q192" s="78">
        <v>1.0800000000000001E-2</v>
      </c>
      <c r="R192" s="78">
        <v>1.1000000000000001E-3</v>
      </c>
    </row>
    <row r="193" spans="2:18">
      <c r="B193" t="s">
        <v>3609</v>
      </c>
      <c r="C193" t="s">
        <v>3370</v>
      </c>
      <c r="D193" t="s">
        <v>3611</v>
      </c>
      <c r="E193"/>
      <c r="F193" t="s">
        <v>3545</v>
      </c>
      <c r="G193" t="s">
        <v>287</v>
      </c>
      <c r="H193" t="s">
        <v>2334</v>
      </c>
      <c r="I193" s="77">
        <v>2.41</v>
      </c>
      <c r="J193" t="s">
        <v>397</v>
      </c>
      <c r="K193" t="s">
        <v>102</v>
      </c>
      <c r="L193" s="78">
        <v>7.1800000000000003E-2</v>
      </c>
      <c r="M193" s="78">
        <v>8.6300000000000002E-2</v>
      </c>
      <c r="N193" s="77">
        <v>1994.53</v>
      </c>
      <c r="O193" s="77">
        <v>100.02</v>
      </c>
      <c r="P193" s="77">
        <v>1.9949289059999999</v>
      </c>
      <c r="Q193" s="78">
        <v>0</v>
      </c>
      <c r="R193" s="78">
        <v>0</v>
      </c>
    </row>
    <row r="194" spans="2:18">
      <c r="B194" t="s">
        <v>3609</v>
      </c>
      <c r="C194" t="s">
        <v>3370</v>
      </c>
      <c r="D194" t="s">
        <v>3612</v>
      </c>
      <c r="E194"/>
      <c r="F194" t="s">
        <v>3545</v>
      </c>
      <c r="G194" t="s">
        <v>284</v>
      </c>
      <c r="H194" t="s">
        <v>2334</v>
      </c>
      <c r="I194" s="77">
        <v>2.41</v>
      </c>
      <c r="J194" t="s">
        <v>397</v>
      </c>
      <c r="K194" t="s">
        <v>102</v>
      </c>
      <c r="L194" s="78">
        <v>7.1800000000000003E-2</v>
      </c>
      <c r="M194" s="78">
        <v>7.9500000000000001E-2</v>
      </c>
      <c r="N194" s="77">
        <v>98640.73</v>
      </c>
      <c r="O194" s="77">
        <v>98.99</v>
      </c>
      <c r="P194" s="77">
        <v>97.644458627000006</v>
      </c>
      <c r="Q194" s="78">
        <v>1.4E-3</v>
      </c>
      <c r="R194" s="78">
        <v>1E-4</v>
      </c>
    </row>
    <row r="195" spans="2:18">
      <c r="B195" t="s">
        <v>3426</v>
      </c>
      <c r="C195" t="s">
        <v>3370</v>
      </c>
      <c r="D195" t="s">
        <v>3613</v>
      </c>
      <c r="E195"/>
      <c r="F195" t="s">
        <v>692</v>
      </c>
      <c r="G195" t="s">
        <v>256</v>
      </c>
      <c r="H195" t="s">
        <v>209</v>
      </c>
      <c r="I195" s="77">
        <v>5.46</v>
      </c>
      <c r="J195" t="s">
        <v>123</v>
      </c>
      <c r="K195" t="s">
        <v>102</v>
      </c>
      <c r="L195" s="78">
        <v>0.06</v>
      </c>
      <c r="M195" s="78">
        <v>1.7899999999999999E-2</v>
      </c>
      <c r="N195" s="77">
        <v>329690.40000000002</v>
      </c>
      <c r="O195" s="77">
        <v>142.44</v>
      </c>
      <c r="P195" s="77">
        <v>469.61100576000001</v>
      </c>
      <c r="Q195" s="78">
        <v>6.7999999999999996E-3</v>
      </c>
      <c r="R195" s="78">
        <v>6.9999999999999999E-4</v>
      </c>
    </row>
    <row r="196" spans="2:18">
      <c r="B196" t="s">
        <v>3614</v>
      </c>
      <c r="C196" t="s">
        <v>3370</v>
      </c>
      <c r="D196" t="s">
        <v>3615</v>
      </c>
      <c r="E196"/>
      <c r="F196" t="s">
        <v>692</v>
      </c>
      <c r="G196" t="s">
        <v>256</v>
      </c>
      <c r="H196" t="s">
        <v>209</v>
      </c>
      <c r="I196" s="77">
        <v>0.65</v>
      </c>
      <c r="J196" t="s">
        <v>127</v>
      </c>
      <c r="K196" t="s">
        <v>102</v>
      </c>
      <c r="L196" s="78">
        <v>3.1800000000000002E-2</v>
      </c>
      <c r="M196" s="78">
        <v>3.1600000000000003E-2</v>
      </c>
      <c r="N196" s="77">
        <v>82360.59</v>
      </c>
      <c r="O196" s="77">
        <v>97.42</v>
      </c>
      <c r="P196" s="77">
        <v>80.235686778000002</v>
      </c>
      <c r="Q196" s="78">
        <v>1.1999999999999999E-3</v>
      </c>
      <c r="R196" s="78">
        <v>1E-4</v>
      </c>
    </row>
    <row r="197" spans="2:18">
      <c r="B197" t="s">
        <v>3614</v>
      </c>
      <c r="C197" t="s">
        <v>3370</v>
      </c>
      <c r="D197" t="s">
        <v>3616</v>
      </c>
      <c r="E197"/>
      <c r="F197" t="s">
        <v>692</v>
      </c>
      <c r="G197" t="s">
        <v>256</v>
      </c>
      <c r="H197" t="s">
        <v>209</v>
      </c>
      <c r="I197" s="77">
        <v>1.66</v>
      </c>
      <c r="J197" t="s">
        <v>127</v>
      </c>
      <c r="K197" t="s">
        <v>102</v>
      </c>
      <c r="L197" s="78">
        <v>3.3700000000000001E-2</v>
      </c>
      <c r="M197" s="78">
        <v>3.4299999999999997E-2</v>
      </c>
      <c r="N197" s="77">
        <v>37447.19</v>
      </c>
      <c r="O197" s="77">
        <v>94.41</v>
      </c>
      <c r="P197" s="77">
        <v>35.353892078999998</v>
      </c>
      <c r="Q197" s="78">
        <v>5.0000000000000001E-4</v>
      </c>
      <c r="R197" s="78">
        <v>1E-4</v>
      </c>
    </row>
    <row r="198" spans="2:18">
      <c r="B198" t="s">
        <v>3614</v>
      </c>
      <c r="C198" t="s">
        <v>3370</v>
      </c>
      <c r="D198" t="s">
        <v>3617</v>
      </c>
      <c r="E198"/>
      <c r="F198" t="s">
        <v>692</v>
      </c>
      <c r="G198" t="s">
        <v>256</v>
      </c>
      <c r="H198" t="s">
        <v>209</v>
      </c>
      <c r="I198" s="77">
        <v>0.64</v>
      </c>
      <c r="J198" t="s">
        <v>127</v>
      </c>
      <c r="K198" t="s">
        <v>102</v>
      </c>
      <c r="L198" s="78">
        <v>6.3500000000000001E-2</v>
      </c>
      <c r="M198" s="78">
        <v>6.3799999999999996E-2</v>
      </c>
      <c r="N198" s="77">
        <v>80015.87</v>
      </c>
      <c r="O198" s="77">
        <v>100.25</v>
      </c>
      <c r="P198" s="77">
        <v>80.215909675000006</v>
      </c>
      <c r="Q198" s="78">
        <v>1.1999999999999999E-3</v>
      </c>
      <c r="R198" s="78">
        <v>1E-4</v>
      </c>
    </row>
    <row r="199" spans="2:18">
      <c r="B199" t="s">
        <v>3614</v>
      </c>
      <c r="C199" t="s">
        <v>3370</v>
      </c>
      <c r="D199" t="s">
        <v>3618</v>
      </c>
      <c r="E199"/>
      <c r="F199" t="s">
        <v>692</v>
      </c>
      <c r="G199" t="s">
        <v>256</v>
      </c>
      <c r="H199" t="s">
        <v>209</v>
      </c>
      <c r="I199" s="77">
        <v>1.67</v>
      </c>
      <c r="J199" t="s">
        <v>127</v>
      </c>
      <c r="K199" t="s">
        <v>102</v>
      </c>
      <c r="L199" s="78">
        <v>2.3E-2</v>
      </c>
      <c r="M199" s="78">
        <v>2.4799999999999999E-2</v>
      </c>
      <c r="N199" s="77">
        <v>20194.72</v>
      </c>
      <c r="O199" s="77">
        <v>107.92</v>
      </c>
      <c r="P199" s="77">
        <v>21.794141824</v>
      </c>
      <c r="Q199" s="78">
        <v>2.9999999999999997E-4</v>
      </c>
      <c r="R199" s="78">
        <v>0</v>
      </c>
    </row>
    <row r="200" spans="2:18">
      <c r="B200" t="s">
        <v>3614</v>
      </c>
      <c r="C200" t="s">
        <v>3370</v>
      </c>
      <c r="D200" t="s">
        <v>3619</v>
      </c>
      <c r="E200"/>
      <c r="F200" t="s">
        <v>692</v>
      </c>
      <c r="G200" t="s">
        <v>256</v>
      </c>
      <c r="H200" t="s">
        <v>209</v>
      </c>
      <c r="I200" s="77">
        <v>1.76</v>
      </c>
      <c r="J200" t="s">
        <v>127</v>
      </c>
      <c r="K200" t="s">
        <v>102</v>
      </c>
      <c r="L200" s="78">
        <v>3.8399999999999997E-2</v>
      </c>
      <c r="M200" s="78">
        <v>7.1099999999999997E-2</v>
      </c>
      <c r="N200" s="77">
        <v>24927.43</v>
      </c>
      <c r="O200" s="77">
        <v>94.92</v>
      </c>
      <c r="P200" s="77">
        <v>23.661116556</v>
      </c>
      <c r="Q200" s="78">
        <v>2.9999999999999997E-4</v>
      </c>
      <c r="R200" s="78">
        <v>0</v>
      </c>
    </row>
    <row r="201" spans="2:18">
      <c r="B201" t="s">
        <v>3614</v>
      </c>
      <c r="C201" t="s">
        <v>3370</v>
      </c>
      <c r="D201" t="s">
        <v>3620</v>
      </c>
      <c r="E201"/>
      <c r="F201" t="s">
        <v>692</v>
      </c>
      <c r="G201" t="s">
        <v>256</v>
      </c>
      <c r="H201" t="s">
        <v>209</v>
      </c>
      <c r="I201" s="77">
        <v>1.76</v>
      </c>
      <c r="J201" t="s">
        <v>127</v>
      </c>
      <c r="K201" t="s">
        <v>102</v>
      </c>
      <c r="L201" s="78">
        <v>3.85E-2</v>
      </c>
      <c r="M201" s="78">
        <v>7.1099999999999997E-2</v>
      </c>
      <c r="N201" s="77">
        <v>8337.7099999999991</v>
      </c>
      <c r="O201" s="77">
        <v>94.94</v>
      </c>
      <c r="P201" s="77">
        <v>7.9158218739999997</v>
      </c>
      <c r="Q201" s="78">
        <v>1E-4</v>
      </c>
      <c r="R201" s="78">
        <v>0</v>
      </c>
    </row>
    <row r="202" spans="2:18">
      <c r="B202" t="s">
        <v>3621</v>
      </c>
      <c r="C202" t="s">
        <v>3370</v>
      </c>
      <c r="D202" t="s">
        <v>3622</v>
      </c>
      <c r="E202"/>
      <c r="F202" t="s">
        <v>3545</v>
      </c>
      <c r="G202" t="s">
        <v>499</v>
      </c>
      <c r="H202" t="s">
        <v>2334</v>
      </c>
      <c r="I202" s="77">
        <v>5.28</v>
      </c>
      <c r="J202" t="s">
        <v>854</v>
      </c>
      <c r="K202" t="s">
        <v>102</v>
      </c>
      <c r="L202" s="78">
        <v>0.04</v>
      </c>
      <c r="M202" s="78">
        <v>4.0300000000000002E-2</v>
      </c>
      <c r="N202" s="77">
        <v>198014.9</v>
      </c>
      <c r="O202" s="77">
        <v>111.64</v>
      </c>
      <c r="P202" s="77">
        <v>221.06383435999999</v>
      </c>
      <c r="Q202" s="78">
        <v>3.2000000000000002E-3</v>
      </c>
      <c r="R202" s="78">
        <v>2.9999999999999997E-4</v>
      </c>
    </row>
    <row r="203" spans="2:18">
      <c r="B203" t="s">
        <v>3621</v>
      </c>
      <c r="C203" t="s">
        <v>3370</v>
      </c>
      <c r="D203" t="s">
        <v>3623</v>
      </c>
      <c r="E203"/>
      <c r="F203" t="s">
        <v>692</v>
      </c>
      <c r="G203" t="s">
        <v>499</v>
      </c>
      <c r="H203" t="s">
        <v>209</v>
      </c>
      <c r="I203" s="77">
        <v>5.28</v>
      </c>
      <c r="J203" t="s">
        <v>854</v>
      </c>
      <c r="K203" t="s">
        <v>102</v>
      </c>
      <c r="L203" s="78">
        <v>0.04</v>
      </c>
      <c r="M203" s="78">
        <v>4.0399999999999998E-2</v>
      </c>
      <c r="N203" s="77">
        <v>12052.1</v>
      </c>
      <c r="O203" s="77">
        <v>109.95</v>
      </c>
      <c r="P203" s="77">
        <v>13.251283949999999</v>
      </c>
      <c r="Q203" s="78">
        <v>2.0000000000000001E-4</v>
      </c>
      <c r="R203" s="78">
        <v>0</v>
      </c>
    </row>
    <row r="204" spans="2:18">
      <c r="B204" t="s">
        <v>3624</v>
      </c>
      <c r="C204" t="s">
        <v>3370</v>
      </c>
      <c r="D204" t="s">
        <v>3625</v>
      </c>
      <c r="E204"/>
      <c r="F204" t="s">
        <v>732</v>
      </c>
      <c r="G204" t="s">
        <v>499</v>
      </c>
      <c r="H204" t="s">
        <v>150</v>
      </c>
      <c r="I204" s="77">
        <v>4.79</v>
      </c>
      <c r="J204" t="s">
        <v>416</v>
      </c>
      <c r="K204" t="s">
        <v>102</v>
      </c>
      <c r="L204" s="78">
        <v>2.5399999999999999E-2</v>
      </c>
      <c r="M204" s="78">
        <v>1.8700000000000001E-2</v>
      </c>
      <c r="N204" s="77">
        <v>124791.39</v>
      </c>
      <c r="O204" s="77">
        <v>114.19</v>
      </c>
      <c r="P204" s="77">
        <v>142.49928824099999</v>
      </c>
      <c r="Q204" s="78">
        <v>2.0999999999999999E-3</v>
      </c>
      <c r="R204" s="78">
        <v>2.0000000000000001E-4</v>
      </c>
    </row>
    <row r="205" spans="2:18">
      <c r="B205" t="s">
        <v>3626</v>
      </c>
      <c r="C205" t="s">
        <v>3370</v>
      </c>
      <c r="D205" t="s">
        <v>3627</v>
      </c>
      <c r="E205"/>
      <c r="F205" t="s">
        <v>732</v>
      </c>
      <c r="G205" t="s">
        <v>268</v>
      </c>
      <c r="H205" t="s">
        <v>150</v>
      </c>
      <c r="I205" s="77">
        <v>5.8</v>
      </c>
      <c r="J205" t="s">
        <v>112</v>
      </c>
      <c r="K205" t="s">
        <v>102</v>
      </c>
      <c r="L205" s="78">
        <v>7.5499999999999998E-2</v>
      </c>
      <c r="M205" s="78">
        <v>0.1149</v>
      </c>
      <c r="N205" s="77">
        <v>159754.31</v>
      </c>
      <c r="O205" s="77">
        <v>82.37</v>
      </c>
      <c r="P205" s="77">
        <v>131.58962514699999</v>
      </c>
      <c r="Q205" s="78">
        <v>1.9E-3</v>
      </c>
      <c r="R205" s="78">
        <v>2.0000000000000001E-4</v>
      </c>
    </row>
    <row r="206" spans="2:18">
      <c r="B206" t="s">
        <v>3626</v>
      </c>
      <c r="C206" t="s">
        <v>3370</v>
      </c>
      <c r="D206" t="s">
        <v>3628</v>
      </c>
      <c r="E206"/>
      <c r="F206" t="s">
        <v>732</v>
      </c>
      <c r="G206" t="s">
        <v>268</v>
      </c>
      <c r="H206" t="s">
        <v>150</v>
      </c>
      <c r="I206" s="77">
        <v>6.57</v>
      </c>
      <c r="J206" t="s">
        <v>112</v>
      </c>
      <c r="K206" t="s">
        <v>102</v>
      </c>
      <c r="L206" s="78">
        <v>7.5499999999999998E-2</v>
      </c>
      <c r="M206" s="78">
        <v>7.5899999999999995E-2</v>
      </c>
      <c r="N206" s="77">
        <v>146543.54</v>
      </c>
      <c r="O206" s="77">
        <v>82.43</v>
      </c>
      <c r="P206" s="77">
        <v>120.79584002199999</v>
      </c>
      <c r="Q206" s="78">
        <v>1.8E-3</v>
      </c>
      <c r="R206" s="78">
        <v>2.0000000000000001E-4</v>
      </c>
    </row>
    <row r="207" spans="2:18">
      <c r="B207" t="s">
        <v>3626</v>
      </c>
      <c r="C207" t="s">
        <v>3370</v>
      </c>
      <c r="D207" t="s">
        <v>3629</v>
      </c>
      <c r="E207"/>
      <c r="F207" t="s">
        <v>732</v>
      </c>
      <c r="G207" t="s">
        <v>268</v>
      </c>
      <c r="H207" t="s">
        <v>150</v>
      </c>
      <c r="I207" s="77">
        <v>6.57</v>
      </c>
      <c r="J207" t="s">
        <v>112</v>
      </c>
      <c r="K207" t="s">
        <v>102</v>
      </c>
      <c r="L207" s="78">
        <v>7.5499999999999998E-2</v>
      </c>
      <c r="M207" s="78">
        <v>7.5899999999999995E-2</v>
      </c>
      <c r="N207" s="77">
        <v>102386.29</v>
      </c>
      <c r="O207" s="77">
        <v>82.42</v>
      </c>
      <c r="P207" s="77">
        <v>84.386780217999998</v>
      </c>
      <c r="Q207" s="78">
        <v>1.1999999999999999E-3</v>
      </c>
      <c r="R207" s="78">
        <v>1E-4</v>
      </c>
    </row>
    <row r="208" spans="2:18">
      <c r="B208" t="s">
        <v>3626</v>
      </c>
      <c r="C208" t="s">
        <v>3370</v>
      </c>
      <c r="D208" t="s">
        <v>3630</v>
      </c>
      <c r="E208"/>
      <c r="F208" t="s">
        <v>732</v>
      </c>
      <c r="G208" t="s">
        <v>268</v>
      </c>
      <c r="H208" t="s">
        <v>150</v>
      </c>
      <c r="I208" s="77">
        <v>6.57</v>
      </c>
      <c r="J208" t="s">
        <v>112</v>
      </c>
      <c r="K208" t="s">
        <v>102</v>
      </c>
      <c r="L208" s="78">
        <v>7.5499999999999998E-2</v>
      </c>
      <c r="M208" s="78">
        <v>7.5899999999999995E-2</v>
      </c>
      <c r="N208" s="77">
        <v>37979.97</v>
      </c>
      <c r="O208" s="77">
        <v>82.48</v>
      </c>
      <c r="P208" s="77">
        <v>31.325879256</v>
      </c>
      <c r="Q208" s="78">
        <v>5.0000000000000001E-4</v>
      </c>
      <c r="R208" s="78">
        <v>0</v>
      </c>
    </row>
    <row r="209" spans="2:18">
      <c r="B209" t="s">
        <v>3626</v>
      </c>
      <c r="C209" t="s">
        <v>3370</v>
      </c>
      <c r="D209" t="s">
        <v>3631</v>
      </c>
      <c r="E209"/>
      <c r="F209" t="s">
        <v>732</v>
      </c>
      <c r="G209" t="s">
        <v>268</v>
      </c>
      <c r="H209" t="s">
        <v>150</v>
      </c>
      <c r="I209" s="77">
        <v>6.57</v>
      </c>
      <c r="J209" t="s">
        <v>112</v>
      </c>
      <c r="K209" t="s">
        <v>102</v>
      </c>
      <c r="L209" s="78">
        <v>7.5499999999999998E-2</v>
      </c>
      <c r="M209" s="78">
        <v>7.5899999999999995E-2</v>
      </c>
      <c r="N209" s="77">
        <v>121280.45</v>
      </c>
      <c r="O209" s="77">
        <v>82.07</v>
      </c>
      <c r="P209" s="77">
        <v>99.534865315000005</v>
      </c>
      <c r="Q209" s="78">
        <v>1.5E-3</v>
      </c>
      <c r="R209" s="78">
        <v>2.0000000000000001E-4</v>
      </c>
    </row>
    <row r="210" spans="2:18">
      <c r="B210" t="s">
        <v>3626</v>
      </c>
      <c r="C210" t="s">
        <v>3370</v>
      </c>
      <c r="D210" t="s">
        <v>3632</v>
      </c>
      <c r="E210"/>
      <c r="F210" t="s">
        <v>732</v>
      </c>
      <c r="G210" t="s">
        <v>268</v>
      </c>
      <c r="H210" t="s">
        <v>150</v>
      </c>
      <c r="I210" s="77">
        <v>5.79</v>
      </c>
      <c r="J210" t="s">
        <v>112</v>
      </c>
      <c r="K210" t="s">
        <v>102</v>
      </c>
      <c r="L210" s="78">
        <v>7.5499999999999998E-2</v>
      </c>
      <c r="M210" s="78">
        <v>0.11600000000000001</v>
      </c>
      <c r="N210" s="77">
        <v>75255.199999999997</v>
      </c>
      <c r="O210" s="77">
        <v>81.93</v>
      </c>
      <c r="P210" s="77">
        <v>61.656585360000001</v>
      </c>
      <c r="Q210" s="78">
        <v>8.9999999999999998E-4</v>
      </c>
      <c r="R210" s="78">
        <v>1E-4</v>
      </c>
    </row>
    <row r="211" spans="2:18">
      <c r="B211" t="s">
        <v>3626</v>
      </c>
      <c r="C211" t="s">
        <v>3370</v>
      </c>
      <c r="D211" t="s">
        <v>3633</v>
      </c>
      <c r="E211"/>
      <c r="F211" t="s">
        <v>732</v>
      </c>
      <c r="G211" t="s">
        <v>268</v>
      </c>
      <c r="H211" t="s">
        <v>150</v>
      </c>
      <c r="I211" s="77">
        <v>6.57</v>
      </c>
      <c r="J211" t="s">
        <v>112</v>
      </c>
      <c r="K211" t="s">
        <v>102</v>
      </c>
      <c r="L211" s="78">
        <v>7.5499999999999998E-2</v>
      </c>
      <c r="M211" s="78">
        <v>7.5999999999999998E-2</v>
      </c>
      <c r="N211" s="77">
        <v>205203.84</v>
      </c>
      <c r="O211" s="77">
        <v>81.87</v>
      </c>
      <c r="P211" s="77">
        <v>168.00038380800001</v>
      </c>
      <c r="Q211" s="78">
        <v>2.5000000000000001E-3</v>
      </c>
      <c r="R211" s="78">
        <v>2.9999999999999997E-4</v>
      </c>
    </row>
    <row r="212" spans="2:18">
      <c r="B212" t="s">
        <v>3626</v>
      </c>
      <c r="C212" t="s">
        <v>3370</v>
      </c>
      <c r="D212" t="s">
        <v>3634</v>
      </c>
      <c r="E212"/>
      <c r="F212" t="s">
        <v>732</v>
      </c>
      <c r="G212" t="s">
        <v>268</v>
      </c>
      <c r="H212" t="s">
        <v>150</v>
      </c>
      <c r="I212" s="77">
        <v>7.4</v>
      </c>
      <c r="J212" t="s">
        <v>112</v>
      </c>
      <c r="K212" t="s">
        <v>102</v>
      </c>
      <c r="L212" s="78">
        <v>7.2499999999999995E-2</v>
      </c>
      <c r="M212" s="78">
        <v>6.9699999999999998E-2</v>
      </c>
      <c r="N212" s="77">
        <v>106579.13</v>
      </c>
      <c r="O212" s="77">
        <v>81.58</v>
      </c>
      <c r="P212" s="77">
        <v>86.947254254000001</v>
      </c>
      <c r="Q212" s="78">
        <v>1.2999999999999999E-3</v>
      </c>
      <c r="R212" s="78">
        <v>1E-4</v>
      </c>
    </row>
    <row r="213" spans="2:18">
      <c r="B213" t="s">
        <v>3635</v>
      </c>
      <c r="C213" t="s">
        <v>3636</v>
      </c>
      <c r="D213" t="s">
        <v>3637</v>
      </c>
      <c r="E213"/>
      <c r="F213" t="s">
        <v>692</v>
      </c>
      <c r="G213" t="s">
        <v>532</v>
      </c>
      <c r="H213" t="s">
        <v>209</v>
      </c>
      <c r="I213" s="77">
        <v>3.67</v>
      </c>
      <c r="J213" t="s">
        <v>127</v>
      </c>
      <c r="K213" t="s">
        <v>102</v>
      </c>
      <c r="L213" s="78">
        <v>2.3300000000000001E-2</v>
      </c>
      <c r="M213" s="78">
        <v>3.4000000000000002E-2</v>
      </c>
      <c r="N213" s="77">
        <v>150333.21</v>
      </c>
      <c r="O213" s="77">
        <v>106.63</v>
      </c>
      <c r="P213" s="77">
        <v>160.30030182300001</v>
      </c>
      <c r="Q213" s="78">
        <v>2.3E-3</v>
      </c>
      <c r="R213" s="78">
        <v>2.0000000000000001E-4</v>
      </c>
    </row>
    <row r="214" spans="2:18">
      <c r="B214" t="s">
        <v>3638</v>
      </c>
      <c r="C214" t="s">
        <v>3370</v>
      </c>
      <c r="D214" t="s">
        <v>3639</v>
      </c>
      <c r="E214"/>
      <c r="F214" t="s">
        <v>3545</v>
      </c>
      <c r="G214" t="s">
        <v>872</v>
      </c>
      <c r="H214" t="s">
        <v>2334</v>
      </c>
      <c r="I214" s="77">
        <v>0.16</v>
      </c>
      <c r="J214" t="s">
        <v>900</v>
      </c>
      <c r="K214" t="s">
        <v>102</v>
      </c>
      <c r="L214" s="78">
        <v>2.4299999999999999E-2</v>
      </c>
      <c r="M214" s="78">
        <v>6.3600000000000004E-2</v>
      </c>
      <c r="N214" s="77">
        <v>24668.74</v>
      </c>
      <c r="O214" s="77">
        <v>99.6</v>
      </c>
      <c r="P214" s="77">
        <v>24.570065039999999</v>
      </c>
      <c r="Q214" s="78">
        <v>4.0000000000000002E-4</v>
      </c>
      <c r="R214" s="78">
        <v>0</v>
      </c>
    </row>
    <row r="215" spans="2:18">
      <c r="B215" t="s">
        <v>3638</v>
      </c>
      <c r="C215" t="s">
        <v>3370</v>
      </c>
      <c r="D215" t="s">
        <v>3640</v>
      </c>
      <c r="E215"/>
      <c r="F215" t="s">
        <v>692</v>
      </c>
      <c r="G215" t="s">
        <v>3641</v>
      </c>
      <c r="H215" t="s">
        <v>209</v>
      </c>
      <c r="I215" s="77">
        <v>0.4</v>
      </c>
      <c r="J215" t="s">
        <v>900</v>
      </c>
      <c r="K215" t="s">
        <v>102</v>
      </c>
      <c r="L215" s="78">
        <v>2.0799999999999999E-2</v>
      </c>
      <c r="M215" s="78">
        <v>7.0199999999999999E-2</v>
      </c>
      <c r="N215" s="77">
        <v>98674.98</v>
      </c>
      <c r="O215" s="77">
        <v>98.55</v>
      </c>
      <c r="P215" s="77">
        <v>97.24419279</v>
      </c>
      <c r="Q215" s="78">
        <v>1.4E-3</v>
      </c>
      <c r="R215" s="78">
        <v>1E-4</v>
      </c>
    </row>
    <row r="216" spans="2:18">
      <c r="B216" t="s">
        <v>3642</v>
      </c>
      <c r="C216" t="s">
        <v>3370</v>
      </c>
      <c r="D216" t="s">
        <v>3643</v>
      </c>
      <c r="E216"/>
      <c r="F216" t="s">
        <v>993</v>
      </c>
      <c r="G216" t="s">
        <v>3644</v>
      </c>
      <c r="H216" t="s">
        <v>2334</v>
      </c>
      <c r="I216" s="77">
        <v>1.1399999999999999</v>
      </c>
      <c r="J216" t="s">
        <v>127</v>
      </c>
      <c r="K216" t="s">
        <v>102</v>
      </c>
      <c r="L216" s="78">
        <v>2.76E-2</v>
      </c>
      <c r="M216" s="78">
        <v>6.3399999999999998E-2</v>
      </c>
      <c r="N216" s="77">
        <v>101131.28</v>
      </c>
      <c r="O216" s="77">
        <v>96.4</v>
      </c>
      <c r="P216" s="77">
        <v>97.490553919999996</v>
      </c>
      <c r="Q216" s="78">
        <v>1.4E-3</v>
      </c>
      <c r="R216" s="78">
        <v>1E-4</v>
      </c>
    </row>
    <row r="217" spans="2:18">
      <c r="B217" t="s">
        <v>3554</v>
      </c>
      <c r="C217" t="s">
        <v>3370</v>
      </c>
      <c r="D217" t="s">
        <v>3645</v>
      </c>
      <c r="E217"/>
      <c r="F217" t="s">
        <v>758</v>
      </c>
      <c r="G217" t="s">
        <v>3646</v>
      </c>
      <c r="H217" t="s">
        <v>150</v>
      </c>
      <c r="I217" s="77">
        <v>7.46</v>
      </c>
      <c r="J217" t="s">
        <v>416</v>
      </c>
      <c r="K217" t="s">
        <v>102</v>
      </c>
      <c r="L217" s="78">
        <v>2.52E-2</v>
      </c>
      <c r="M217" s="78">
        <v>2.5999999999999999E-2</v>
      </c>
      <c r="N217" s="77">
        <v>23406.21</v>
      </c>
      <c r="O217" s="77">
        <v>96.9</v>
      </c>
      <c r="P217" s="77">
        <v>22.680617489999999</v>
      </c>
      <c r="Q217" s="78">
        <v>2.9999999999999997E-4</v>
      </c>
      <c r="R217" s="78">
        <v>0</v>
      </c>
    </row>
    <row r="218" spans="2:18">
      <c r="B218" t="s">
        <v>3577</v>
      </c>
      <c r="C218" t="s">
        <v>3370</v>
      </c>
      <c r="D218" t="s">
        <v>3647</v>
      </c>
      <c r="E218"/>
      <c r="F218" t="s">
        <v>993</v>
      </c>
      <c r="G218" t="s">
        <v>3648</v>
      </c>
      <c r="H218" t="s">
        <v>2334</v>
      </c>
      <c r="I218" s="77">
        <v>8.24</v>
      </c>
      <c r="J218" t="s">
        <v>123</v>
      </c>
      <c r="K218" t="s">
        <v>102</v>
      </c>
      <c r="L218" s="78">
        <v>3.1E-2</v>
      </c>
      <c r="M218" s="78">
        <v>2.8799999999999999E-2</v>
      </c>
      <c r="N218" s="77">
        <v>16116.25</v>
      </c>
      <c r="O218" s="77">
        <v>84.44</v>
      </c>
      <c r="P218" s="77">
        <v>13.6085615</v>
      </c>
      <c r="Q218" s="78">
        <v>2.0000000000000001E-4</v>
      </c>
      <c r="R218" s="78">
        <v>0</v>
      </c>
    </row>
    <row r="219" spans="2:18">
      <c r="B219" t="s">
        <v>3577</v>
      </c>
      <c r="C219" t="s">
        <v>3370</v>
      </c>
      <c r="D219" t="s">
        <v>3649</v>
      </c>
      <c r="E219"/>
      <c r="F219" t="s">
        <v>993</v>
      </c>
      <c r="G219" t="s">
        <v>268</v>
      </c>
      <c r="H219" t="s">
        <v>2334</v>
      </c>
      <c r="I219" s="77">
        <v>8.24</v>
      </c>
      <c r="J219" t="s">
        <v>123</v>
      </c>
      <c r="K219" t="s">
        <v>102</v>
      </c>
      <c r="L219" s="78">
        <v>3.1E-2</v>
      </c>
      <c r="M219" s="78">
        <v>2.8799999999999999E-2</v>
      </c>
      <c r="N219" s="77">
        <v>30955.25</v>
      </c>
      <c r="O219" s="77">
        <v>81.92</v>
      </c>
      <c r="P219" s="77">
        <v>25.3585408</v>
      </c>
      <c r="Q219" s="78">
        <v>4.0000000000000002E-4</v>
      </c>
      <c r="R219" s="78">
        <v>0</v>
      </c>
    </row>
    <row r="220" spans="2:18">
      <c r="B220" t="s">
        <v>3577</v>
      </c>
      <c r="C220" t="s">
        <v>3370</v>
      </c>
      <c r="D220" t="s">
        <v>3650</v>
      </c>
      <c r="E220"/>
      <c r="F220" t="s">
        <v>993</v>
      </c>
      <c r="G220" t="s">
        <v>334</v>
      </c>
      <c r="H220" t="s">
        <v>2334</v>
      </c>
      <c r="I220" s="77">
        <v>8.25</v>
      </c>
      <c r="J220" t="s">
        <v>123</v>
      </c>
      <c r="K220" t="s">
        <v>102</v>
      </c>
      <c r="L220" s="78">
        <v>3.1E-2</v>
      </c>
      <c r="M220" s="78">
        <v>2.86E-2</v>
      </c>
      <c r="N220" s="77">
        <v>34676.5</v>
      </c>
      <c r="O220" s="77">
        <v>65.180000000000007</v>
      </c>
      <c r="P220" s="77">
        <v>22.602142700000002</v>
      </c>
      <c r="Q220" s="78">
        <v>2.9999999999999997E-4</v>
      </c>
      <c r="R220" s="78">
        <v>0</v>
      </c>
    </row>
    <row r="221" spans="2:18">
      <c r="B221" t="s">
        <v>3577</v>
      </c>
      <c r="C221" t="s">
        <v>3370</v>
      </c>
      <c r="D221" t="s">
        <v>3651</v>
      </c>
      <c r="E221"/>
      <c r="F221" t="s">
        <v>993</v>
      </c>
      <c r="G221" t="s">
        <v>312</v>
      </c>
      <c r="H221" t="s">
        <v>2334</v>
      </c>
      <c r="I221" s="77">
        <v>8.26</v>
      </c>
      <c r="J221" t="s">
        <v>123</v>
      </c>
      <c r="K221" t="s">
        <v>102</v>
      </c>
      <c r="L221" s="78">
        <v>3.1E-2</v>
      </c>
      <c r="M221" s="78">
        <v>2.8500000000000001E-2</v>
      </c>
      <c r="N221" s="77">
        <v>42094.1</v>
      </c>
      <c r="O221" s="77">
        <v>71.34</v>
      </c>
      <c r="P221" s="77">
        <v>30.02993094</v>
      </c>
      <c r="Q221" s="78">
        <v>4.0000000000000002E-4</v>
      </c>
      <c r="R221" s="78">
        <v>0</v>
      </c>
    </row>
    <row r="222" spans="2:18">
      <c r="B222" t="s">
        <v>3577</v>
      </c>
      <c r="C222" t="s">
        <v>3370</v>
      </c>
      <c r="D222" t="s">
        <v>3652</v>
      </c>
      <c r="E222"/>
      <c r="F222" t="s">
        <v>993</v>
      </c>
      <c r="G222" t="s">
        <v>2669</v>
      </c>
      <c r="H222" t="s">
        <v>2334</v>
      </c>
      <c r="I222" s="77">
        <v>8.18</v>
      </c>
      <c r="J222" t="s">
        <v>123</v>
      </c>
      <c r="K222" t="s">
        <v>102</v>
      </c>
      <c r="L222" s="78">
        <v>3.1E-2</v>
      </c>
      <c r="M222" s="78">
        <v>0.03</v>
      </c>
      <c r="N222" s="77">
        <v>62138.92</v>
      </c>
      <c r="O222" s="77">
        <v>91.8</v>
      </c>
      <c r="P222" s="77">
        <v>57.043528559999999</v>
      </c>
      <c r="Q222" s="78">
        <v>8.0000000000000004E-4</v>
      </c>
      <c r="R222" s="78">
        <v>1E-4</v>
      </c>
    </row>
    <row r="223" spans="2:18">
      <c r="B223" t="s">
        <v>3577</v>
      </c>
      <c r="C223" t="s">
        <v>3370</v>
      </c>
      <c r="D223" t="s">
        <v>3653</v>
      </c>
      <c r="E223"/>
      <c r="F223" t="s">
        <v>993</v>
      </c>
      <c r="G223" t="s">
        <v>281</v>
      </c>
      <c r="H223" t="s">
        <v>2334</v>
      </c>
      <c r="I223" s="77">
        <v>7.95</v>
      </c>
      <c r="J223" t="s">
        <v>123</v>
      </c>
      <c r="K223" t="s">
        <v>102</v>
      </c>
      <c r="L223" s="78">
        <v>3.8100000000000002E-2</v>
      </c>
      <c r="M223" s="78">
        <v>3.5400000000000001E-2</v>
      </c>
      <c r="N223" s="77">
        <v>30067.22</v>
      </c>
      <c r="O223" s="77">
        <v>90.63</v>
      </c>
      <c r="P223" s="77">
        <v>27.249921486000002</v>
      </c>
      <c r="Q223" s="78">
        <v>4.0000000000000002E-4</v>
      </c>
      <c r="R223" s="78">
        <v>0</v>
      </c>
    </row>
    <row r="224" spans="2:18">
      <c r="B224" t="s">
        <v>3654</v>
      </c>
      <c r="C224" t="s">
        <v>3370</v>
      </c>
      <c r="D224" t="s">
        <v>3655</v>
      </c>
      <c r="E224"/>
      <c r="F224" t="s">
        <v>758</v>
      </c>
      <c r="G224" t="s">
        <v>3656</v>
      </c>
      <c r="H224" t="s">
        <v>150</v>
      </c>
      <c r="I224" s="77">
        <v>4.5999999999999996</v>
      </c>
      <c r="J224" t="s">
        <v>416</v>
      </c>
      <c r="K224" t="s">
        <v>102</v>
      </c>
      <c r="L224" s="78">
        <v>4.4999999999999998E-2</v>
      </c>
      <c r="M224" s="78">
        <v>7.4099999999999999E-2</v>
      </c>
      <c r="N224" s="77">
        <v>523906.3</v>
      </c>
      <c r="O224" s="77">
        <v>103.19</v>
      </c>
      <c r="P224" s="77">
        <v>540.61891097</v>
      </c>
      <c r="Q224" s="78">
        <v>7.9000000000000008E-3</v>
      </c>
      <c r="R224" s="78">
        <v>8.0000000000000004E-4</v>
      </c>
    </row>
    <row r="225" spans="2:18">
      <c r="B225" t="s">
        <v>3657</v>
      </c>
      <c r="C225" t="s">
        <v>3370</v>
      </c>
      <c r="D225" t="s">
        <v>3658</v>
      </c>
      <c r="E225"/>
      <c r="F225" t="s">
        <v>758</v>
      </c>
      <c r="G225" t="s">
        <v>636</v>
      </c>
      <c r="H225" t="s">
        <v>150</v>
      </c>
      <c r="I225" s="77">
        <v>4.8099999999999996</v>
      </c>
      <c r="J225" t="s">
        <v>132</v>
      </c>
      <c r="K225" t="s">
        <v>102</v>
      </c>
      <c r="L225" s="78">
        <v>5.28E-2</v>
      </c>
      <c r="M225" s="78">
        <v>9.4799999999999995E-2</v>
      </c>
      <c r="N225" s="77">
        <v>804605.47</v>
      </c>
      <c r="O225" s="77">
        <v>85.25</v>
      </c>
      <c r="P225" s="77">
        <v>685.92616317500006</v>
      </c>
      <c r="Q225" s="78">
        <v>0.01</v>
      </c>
      <c r="R225" s="78">
        <v>1E-3</v>
      </c>
    </row>
    <row r="226" spans="2:18">
      <c r="B226" t="s">
        <v>3657</v>
      </c>
      <c r="C226" t="s">
        <v>3370</v>
      </c>
      <c r="D226" t="s">
        <v>3659</v>
      </c>
      <c r="E226"/>
      <c r="F226" t="s">
        <v>758</v>
      </c>
      <c r="G226" t="s">
        <v>281</v>
      </c>
      <c r="H226" t="s">
        <v>150</v>
      </c>
      <c r="I226" s="77">
        <v>4.87</v>
      </c>
      <c r="J226" t="s">
        <v>132</v>
      </c>
      <c r="K226" t="s">
        <v>102</v>
      </c>
      <c r="L226" s="78">
        <v>6.2E-2</v>
      </c>
      <c r="M226" s="78">
        <v>7.1900000000000006E-2</v>
      </c>
      <c r="N226" s="77">
        <v>789399.8</v>
      </c>
      <c r="O226" s="77">
        <v>96.85</v>
      </c>
      <c r="P226" s="77">
        <v>764.53370629999995</v>
      </c>
      <c r="Q226" s="78">
        <v>1.12E-2</v>
      </c>
      <c r="R226" s="78">
        <v>1.1999999999999999E-3</v>
      </c>
    </row>
    <row r="227" spans="2:18">
      <c r="B227" t="s">
        <v>3660</v>
      </c>
      <c r="C227" t="s">
        <v>3370</v>
      </c>
      <c r="D227" t="s">
        <v>3661</v>
      </c>
      <c r="E227"/>
      <c r="F227" t="s">
        <v>758</v>
      </c>
      <c r="G227" t="s">
        <v>636</v>
      </c>
      <c r="H227" t="s">
        <v>150</v>
      </c>
      <c r="I227" s="77">
        <v>2.4</v>
      </c>
      <c r="J227" t="s">
        <v>127</v>
      </c>
      <c r="K227" t="s">
        <v>102</v>
      </c>
      <c r="L227" s="78">
        <v>7.5899999999999995E-2</v>
      </c>
      <c r="M227" s="78">
        <v>7.1499999999999994E-2</v>
      </c>
      <c r="N227" s="77">
        <v>153313.17000000001</v>
      </c>
      <c r="O227" s="77">
        <v>98.39</v>
      </c>
      <c r="P227" s="77">
        <v>150.844827963</v>
      </c>
      <c r="Q227" s="78">
        <v>2.2000000000000001E-3</v>
      </c>
      <c r="R227" s="78">
        <v>2.0000000000000001E-4</v>
      </c>
    </row>
    <row r="228" spans="2:18">
      <c r="B228" t="s">
        <v>3660</v>
      </c>
      <c r="C228" t="s">
        <v>3370</v>
      </c>
      <c r="D228" t="s">
        <v>3662</v>
      </c>
      <c r="E228"/>
      <c r="F228" t="s">
        <v>758</v>
      </c>
      <c r="G228" t="s">
        <v>273</v>
      </c>
      <c r="H228" t="s">
        <v>150</v>
      </c>
      <c r="I228" s="77">
        <v>2.4</v>
      </c>
      <c r="J228" t="s">
        <v>127</v>
      </c>
      <c r="K228" t="s">
        <v>102</v>
      </c>
      <c r="L228" s="78">
        <v>7.5899999999999995E-2</v>
      </c>
      <c r="M228" s="78">
        <v>6.4000000000000001E-2</v>
      </c>
      <c r="N228" s="77">
        <v>82815.63</v>
      </c>
      <c r="O228" s="77">
        <v>98.53</v>
      </c>
      <c r="P228" s="77">
        <v>81.598240239000006</v>
      </c>
      <c r="Q228" s="78">
        <v>1.1999999999999999E-3</v>
      </c>
      <c r="R228" s="78">
        <v>1E-4</v>
      </c>
    </row>
    <row r="229" spans="2:18">
      <c r="B229" t="s">
        <v>3660</v>
      </c>
      <c r="C229" t="s">
        <v>3370</v>
      </c>
      <c r="D229" t="s">
        <v>3663</v>
      </c>
      <c r="E229"/>
      <c r="F229" t="s">
        <v>758</v>
      </c>
      <c r="G229" t="s">
        <v>344</v>
      </c>
      <c r="H229" t="s">
        <v>150</v>
      </c>
      <c r="I229" s="77">
        <v>2.4</v>
      </c>
      <c r="J229" t="s">
        <v>127</v>
      </c>
      <c r="K229" t="s">
        <v>102</v>
      </c>
      <c r="L229" s="78">
        <v>7.5899999999999995E-2</v>
      </c>
      <c r="M229" s="78">
        <v>7.1300000000000002E-2</v>
      </c>
      <c r="N229" s="77">
        <v>114840.59</v>
      </c>
      <c r="O229" s="77">
        <v>98.44</v>
      </c>
      <c r="P229" s="77">
        <v>113.04907679599999</v>
      </c>
      <c r="Q229" s="78">
        <v>1.6000000000000001E-3</v>
      </c>
      <c r="R229" s="78">
        <v>2.0000000000000001E-4</v>
      </c>
    </row>
    <row r="230" spans="2:18">
      <c r="B230" t="s">
        <v>3660</v>
      </c>
      <c r="C230" t="s">
        <v>3370</v>
      </c>
      <c r="D230" t="s">
        <v>3664</v>
      </c>
      <c r="E230"/>
      <c r="F230" t="s">
        <v>758</v>
      </c>
      <c r="G230" t="s">
        <v>287</v>
      </c>
      <c r="H230" t="s">
        <v>150</v>
      </c>
      <c r="I230" s="77">
        <v>2.4</v>
      </c>
      <c r="J230" t="s">
        <v>127</v>
      </c>
      <c r="K230" t="s">
        <v>102</v>
      </c>
      <c r="L230" s="78">
        <v>7.5899999999999995E-2</v>
      </c>
      <c r="M230" s="78">
        <v>6.4100000000000004E-2</v>
      </c>
      <c r="N230" s="77">
        <v>215005.38</v>
      </c>
      <c r="O230" s="77">
        <v>98.5</v>
      </c>
      <c r="P230" s="77">
        <v>211.7802993</v>
      </c>
      <c r="Q230" s="78">
        <v>3.0999999999999999E-3</v>
      </c>
      <c r="R230" s="78">
        <v>2.9999999999999997E-4</v>
      </c>
    </row>
    <row r="231" spans="2:18">
      <c r="B231" t="s">
        <v>3660</v>
      </c>
      <c r="C231" t="s">
        <v>3370</v>
      </c>
      <c r="D231" t="s">
        <v>3665</v>
      </c>
      <c r="E231"/>
      <c r="F231" t="s">
        <v>758</v>
      </c>
      <c r="G231" t="s">
        <v>278</v>
      </c>
      <c r="H231" t="s">
        <v>150</v>
      </c>
      <c r="I231" s="77">
        <v>2.4</v>
      </c>
      <c r="J231" t="s">
        <v>127</v>
      </c>
      <c r="K231" t="s">
        <v>102</v>
      </c>
      <c r="L231" s="78">
        <v>7.5899999999999995E-2</v>
      </c>
      <c r="M231" s="78">
        <v>7.2599999999999998E-2</v>
      </c>
      <c r="N231" s="77">
        <v>156254.22</v>
      </c>
      <c r="O231" s="77">
        <v>98.15</v>
      </c>
      <c r="P231" s="77">
        <v>153.36351693</v>
      </c>
      <c r="Q231" s="78">
        <v>2.2000000000000001E-3</v>
      </c>
      <c r="R231" s="78">
        <v>2.0000000000000001E-4</v>
      </c>
    </row>
    <row r="232" spans="2:18">
      <c r="B232" t="s">
        <v>3660</v>
      </c>
      <c r="C232" t="s">
        <v>3370</v>
      </c>
      <c r="D232" t="s">
        <v>3666</v>
      </c>
      <c r="E232"/>
      <c r="F232" t="s">
        <v>758</v>
      </c>
      <c r="G232" t="s">
        <v>284</v>
      </c>
      <c r="H232" t="s">
        <v>150</v>
      </c>
      <c r="I232" s="77">
        <v>2.4</v>
      </c>
      <c r="J232" t="s">
        <v>127</v>
      </c>
      <c r="K232" t="s">
        <v>102</v>
      </c>
      <c r="L232" s="78">
        <v>7.5899999999999995E-2</v>
      </c>
      <c r="M232" s="78">
        <v>6.5199999999999994E-2</v>
      </c>
      <c r="N232" s="77">
        <v>51296.480000000003</v>
      </c>
      <c r="O232" s="77">
        <v>100.16</v>
      </c>
      <c r="P232" s="77">
        <v>51.378554368000003</v>
      </c>
      <c r="Q232" s="78">
        <v>6.9999999999999999E-4</v>
      </c>
      <c r="R232" s="78">
        <v>1E-4</v>
      </c>
    </row>
    <row r="233" spans="2:18">
      <c r="B233" t="s">
        <v>3667</v>
      </c>
      <c r="C233" t="s">
        <v>3370</v>
      </c>
      <c r="D233" t="s">
        <v>3668</v>
      </c>
      <c r="E233"/>
      <c r="F233" t="s">
        <v>752</v>
      </c>
      <c r="G233" t="s">
        <v>306</v>
      </c>
      <c r="H233" t="s">
        <v>209</v>
      </c>
      <c r="I233" s="77">
        <v>3.13</v>
      </c>
      <c r="J233" t="s">
        <v>112</v>
      </c>
      <c r="K233" t="s">
        <v>102</v>
      </c>
      <c r="L233" s="78">
        <v>2.3599999999999999E-2</v>
      </c>
      <c r="M233" s="78">
        <v>3.2399999999999998E-2</v>
      </c>
      <c r="N233" s="77">
        <v>206705.07</v>
      </c>
      <c r="O233" s="77">
        <v>106.75</v>
      </c>
      <c r="P233" s="77">
        <v>220.657662225</v>
      </c>
      <c r="Q233" s="78">
        <v>3.2000000000000002E-3</v>
      </c>
      <c r="R233" s="78">
        <v>2.9999999999999997E-4</v>
      </c>
    </row>
    <row r="234" spans="2:18">
      <c r="B234" t="s">
        <v>3669</v>
      </c>
      <c r="C234" t="s">
        <v>3370</v>
      </c>
      <c r="D234" t="s">
        <v>3670</v>
      </c>
      <c r="E234"/>
      <c r="F234" t="s">
        <v>752</v>
      </c>
      <c r="G234" t="s">
        <v>460</v>
      </c>
      <c r="H234" t="s">
        <v>209</v>
      </c>
      <c r="I234" s="77">
        <v>6.49</v>
      </c>
      <c r="J234" t="s">
        <v>127</v>
      </c>
      <c r="K234" t="s">
        <v>102</v>
      </c>
      <c r="L234" s="78">
        <v>4.4999999999999998E-2</v>
      </c>
      <c r="M234" s="78">
        <v>4.58E-2</v>
      </c>
      <c r="N234" s="77">
        <v>42871.53</v>
      </c>
      <c r="O234" s="77">
        <v>81.16</v>
      </c>
      <c r="P234" s="77">
        <v>34.794533747999999</v>
      </c>
      <c r="Q234" s="78">
        <v>5.0000000000000001E-4</v>
      </c>
      <c r="R234" s="78">
        <v>1E-4</v>
      </c>
    </row>
    <row r="235" spans="2:18">
      <c r="B235" t="s">
        <v>3669</v>
      </c>
      <c r="C235" t="s">
        <v>3370</v>
      </c>
      <c r="D235" t="s">
        <v>3671</v>
      </c>
      <c r="E235"/>
      <c r="F235" t="s">
        <v>752</v>
      </c>
      <c r="G235" t="s">
        <v>460</v>
      </c>
      <c r="H235" t="s">
        <v>209</v>
      </c>
      <c r="I235" s="77">
        <v>5.63</v>
      </c>
      <c r="J235" t="s">
        <v>127</v>
      </c>
      <c r="K235" t="s">
        <v>102</v>
      </c>
      <c r="L235" s="78">
        <v>4.4999999999999998E-2</v>
      </c>
      <c r="M235" s="78">
        <v>9.8100000000000007E-2</v>
      </c>
      <c r="N235" s="77">
        <v>28981.65</v>
      </c>
      <c r="O235" s="77">
        <v>81.650000000000006</v>
      </c>
      <c r="P235" s="77">
        <v>23.663517225</v>
      </c>
      <c r="Q235" s="78">
        <v>2.9999999999999997E-4</v>
      </c>
      <c r="R235" s="78">
        <v>0</v>
      </c>
    </row>
    <row r="236" spans="2:18">
      <c r="B236" t="s">
        <v>3669</v>
      </c>
      <c r="C236" t="s">
        <v>3370</v>
      </c>
      <c r="D236" t="s">
        <v>3672</v>
      </c>
      <c r="E236"/>
      <c r="F236" t="s">
        <v>752</v>
      </c>
      <c r="G236" t="s">
        <v>460</v>
      </c>
      <c r="H236" t="s">
        <v>209</v>
      </c>
      <c r="I236" s="77">
        <v>6.46</v>
      </c>
      <c r="J236" t="s">
        <v>127</v>
      </c>
      <c r="K236" t="s">
        <v>102</v>
      </c>
      <c r="L236" s="78">
        <v>4.4999999999999998E-2</v>
      </c>
      <c r="M236" s="78">
        <v>4.7199999999999999E-2</v>
      </c>
      <c r="N236" s="77">
        <v>26669.68</v>
      </c>
      <c r="O236" s="77">
        <v>81.48</v>
      </c>
      <c r="P236" s="77">
        <v>21.730455264</v>
      </c>
      <c r="Q236" s="78">
        <v>2.9999999999999997E-4</v>
      </c>
      <c r="R236" s="78">
        <v>0</v>
      </c>
    </row>
    <row r="237" spans="2:18">
      <c r="B237" t="s">
        <v>3669</v>
      </c>
      <c r="C237" t="s">
        <v>3370</v>
      </c>
      <c r="D237" t="s">
        <v>3673</v>
      </c>
      <c r="E237"/>
      <c r="F237" t="s">
        <v>752</v>
      </c>
      <c r="G237" t="s">
        <v>460</v>
      </c>
      <c r="H237" t="s">
        <v>209</v>
      </c>
      <c r="I237" s="77">
        <v>5.63</v>
      </c>
      <c r="J237" t="s">
        <v>127</v>
      </c>
      <c r="K237" t="s">
        <v>102</v>
      </c>
      <c r="L237" s="78">
        <v>4.4999999999999998E-2</v>
      </c>
      <c r="M237" s="78">
        <v>9.8100000000000007E-2</v>
      </c>
      <c r="N237" s="77">
        <v>31675.19</v>
      </c>
      <c r="O237" s="77">
        <v>82.31</v>
      </c>
      <c r="P237" s="77">
        <v>26.071848889000002</v>
      </c>
      <c r="Q237" s="78">
        <v>4.0000000000000002E-4</v>
      </c>
      <c r="R237" s="78">
        <v>0</v>
      </c>
    </row>
    <row r="238" spans="2:18">
      <c r="B238" t="s">
        <v>3669</v>
      </c>
      <c r="C238" t="s">
        <v>3370</v>
      </c>
      <c r="D238" t="s">
        <v>3674</v>
      </c>
      <c r="E238"/>
      <c r="F238" t="s">
        <v>752</v>
      </c>
      <c r="G238" t="s">
        <v>460</v>
      </c>
      <c r="H238" t="s">
        <v>209</v>
      </c>
      <c r="I238" s="77">
        <v>6.46</v>
      </c>
      <c r="J238" t="s">
        <v>127</v>
      </c>
      <c r="K238" t="s">
        <v>102</v>
      </c>
      <c r="L238" s="78">
        <v>4.4999999999999998E-2</v>
      </c>
      <c r="M238" s="78">
        <v>4.7199999999999999E-2</v>
      </c>
      <c r="N238" s="77">
        <v>30802.37</v>
      </c>
      <c r="O238" s="77">
        <v>81.650000000000006</v>
      </c>
      <c r="P238" s="77">
        <v>25.150135105</v>
      </c>
      <c r="Q238" s="78">
        <v>4.0000000000000002E-4</v>
      </c>
      <c r="R238" s="78">
        <v>0</v>
      </c>
    </row>
    <row r="239" spans="2:18">
      <c r="B239" t="s">
        <v>3669</v>
      </c>
      <c r="C239" t="s">
        <v>3370</v>
      </c>
      <c r="D239" t="s">
        <v>3675</v>
      </c>
      <c r="E239"/>
      <c r="F239" t="s">
        <v>752</v>
      </c>
      <c r="G239" t="s">
        <v>460</v>
      </c>
      <c r="H239" t="s">
        <v>209</v>
      </c>
      <c r="I239" s="77">
        <v>5.63</v>
      </c>
      <c r="J239" t="s">
        <v>127</v>
      </c>
      <c r="K239" t="s">
        <v>102</v>
      </c>
      <c r="L239" s="78">
        <v>4.4999999999999998E-2</v>
      </c>
      <c r="M239" s="78">
        <v>9.8100000000000007E-2</v>
      </c>
      <c r="N239" s="77">
        <v>22279.96</v>
      </c>
      <c r="O239" s="77">
        <v>82.14</v>
      </c>
      <c r="P239" s="77">
        <v>18.300759144000001</v>
      </c>
      <c r="Q239" s="78">
        <v>2.9999999999999997E-4</v>
      </c>
      <c r="R239" s="78">
        <v>0</v>
      </c>
    </row>
    <row r="240" spans="2:18">
      <c r="B240" t="s">
        <v>3669</v>
      </c>
      <c r="C240" t="s">
        <v>3370</v>
      </c>
      <c r="D240" t="s">
        <v>3676</v>
      </c>
      <c r="E240"/>
      <c r="F240" t="s">
        <v>752</v>
      </c>
      <c r="G240" t="s">
        <v>460</v>
      </c>
      <c r="H240" t="s">
        <v>209</v>
      </c>
      <c r="I240" s="77">
        <v>6.46</v>
      </c>
      <c r="J240" t="s">
        <v>127</v>
      </c>
      <c r="K240" t="s">
        <v>102</v>
      </c>
      <c r="L240" s="78">
        <v>4.4999999999999998E-2</v>
      </c>
      <c r="M240" s="78">
        <v>4.7199999999999999E-2</v>
      </c>
      <c r="N240" s="77">
        <v>29134.92</v>
      </c>
      <c r="O240" s="77">
        <v>81.569999999999993</v>
      </c>
      <c r="P240" s="77">
        <v>23.765354244000001</v>
      </c>
      <c r="Q240" s="78">
        <v>2.9999999999999997E-4</v>
      </c>
      <c r="R240" s="78">
        <v>0</v>
      </c>
    </row>
    <row r="241" spans="2:18">
      <c r="B241" t="s">
        <v>3669</v>
      </c>
      <c r="C241" t="s">
        <v>3370</v>
      </c>
      <c r="D241" t="s">
        <v>3677</v>
      </c>
      <c r="E241"/>
      <c r="F241" t="s">
        <v>752</v>
      </c>
      <c r="G241" t="s">
        <v>460</v>
      </c>
      <c r="H241" t="s">
        <v>209</v>
      </c>
      <c r="I241" s="77">
        <v>5.63</v>
      </c>
      <c r="J241" t="s">
        <v>127</v>
      </c>
      <c r="K241" t="s">
        <v>102</v>
      </c>
      <c r="L241" s="78">
        <v>4.4999999999999998E-2</v>
      </c>
      <c r="M241" s="78">
        <v>9.8100000000000007E-2</v>
      </c>
      <c r="N241" s="77">
        <v>11937.94</v>
      </c>
      <c r="O241" s="77">
        <v>81.569999999999993</v>
      </c>
      <c r="P241" s="77">
        <v>9.7377776580000006</v>
      </c>
      <c r="Q241" s="78">
        <v>1E-4</v>
      </c>
      <c r="R241" s="78">
        <v>0</v>
      </c>
    </row>
    <row r="242" spans="2:18">
      <c r="B242" t="s">
        <v>3669</v>
      </c>
      <c r="C242" t="s">
        <v>3370</v>
      </c>
      <c r="D242" t="s">
        <v>3678</v>
      </c>
      <c r="E242"/>
      <c r="F242" t="s">
        <v>752</v>
      </c>
      <c r="G242" t="s">
        <v>460</v>
      </c>
      <c r="H242" t="s">
        <v>209</v>
      </c>
      <c r="I242" s="77">
        <v>6.46</v>
      </c>
      <c r="J242" t="s">
        <v>127</v>
      </c>
      <c r="K242" t="s">
        <v>102</v>
      </c>
      <c r="L242" s="78">
        <v>4.4999999999999998E-2</v>
      </c>
      <c r="M242" s="78">
        <v>4.7199999999999999E-2</v>
      </c>
      <c r="N242" s="77">
        <v>9031.76</v>
      </c>
      <c r="O242" s="77">
        <v>81.73</v>
      </c>
      <c r="P242" s="77">
        <v>7.3816574480000003</v>
      </c>
      <c r="Q242" s="78">
        <v>1E-4</v>
      </c>
      <c r="R242" s="78">
        <v>0</v>
      </c>
    </row>
    <row r="243" spans="2:18">
      <c r="B243" t="s">
        <v>3669</v>
      </c>
      <c r="C243" t="s">
        <v>3370</v>
      </c>
      <c r="D243" t="s">
        <v>3679</v>
      </c>
      <c r="E243"/>
      <c r="F243" t="s">
        <v>752</v>
      </c>
      <c r="G243" t="s">
        <v>460</v>
      </c>
      <c r="H243" t="s">
        <v>209</v>
      </c>
      <c r="I243" s="77">
        <v>5.63</v>
      </c>
      <c r="J243" t="s">
        <v>127</v>
      </c>
      <c r="K243" t="s">
        <v>102</v>
      </c>
      <c r="L243" s="78">
        <v>4.4999999999999998E-2</v>
      </c>
      <c r="M243" s="78">
        <v>9.8100000000000007E-2</v>
      </c>
      <c r="N243" s="77">
        <v>57882.28</v>
      </c>
      <c r="O243" s="77">
        <v>82.23</v>
      </c>
      <c r="P243" s="77">
        <v>47.596598843999999</v>
      </c>
      <c r="Q243" s="78">
        <v>6.9999999999999999E-4</v>
      </c>
      <c r="R243" s="78">
        <v>1E-4</v>
      </c>
    </row>
    <row r="244" spans="2:18">
      <c r="B244" t="s">
        <v>3669</v>
      </c>
      <c r="C244" t="s">
        <v>3370</v>
      </c>
      <c r="D244" t="s">
        <v>3680</v>
      </c>
      <c r="E244"/>
      <c r="F244" t="s">
        <v>752</v>
      </c>
      <c r="G244" t="s">
        <v>460</v>
      </c>
      <c r="H244" t="s">
        <v>209</v>
      </c>
      <c r="I244" s="77">
        <v>5.63</v>
      </c>
      <c r="J244" t="s">
        <v>127</v>
      </c>
      <c r="K244" t="s">
        <v>102</v>
      </c>
      <c r="L244" s="78">
        <v>4.4999999999999998E-2</v>
      </c>
      <c r="M244" s="78">
        <v>9.8100000000000007E-2</v>
      </c>
      <c r="N244" s="77">
        <v>10886.17</v>
      </c>
      <c r="O244" s="77">
        <v>81.819999999999993</v>
      </c>
      <c r="P244" s="77">
        <v>8.9070642939999995</v>
      </c>
      <c r="Q244" s="78">
        <v>1E-4</v>
      </c>
      <c r="R244" s="78">
        <v>0</v>
      </c>
    </row>
    <row r="245" spans="2:18">
      <c r="B245" t="s">
        <v>3669</v>
      </c>
      <c r="C245" t="s">
        <v>3370</v>
      </c>
      <c r="D245" t="s">
        <v>3681</v>
      </c>
      <c r="E245"/>
      <c r="F245" t="s">
        <v>752</v>
      </c>
      <c r="G245" t="s">
        <v>460</v>
      </c>
      <c r="H245" t="s">
        <v>209</v>
      </c>
      <c r="I245" s="77">
        <v>6.49</v>
      </c>
      <c r="J245" t="s">
        <v>127</v>
      </c>
      <c r="K245" t="s">
        <v>102</v>
      </c>
      <c r="L245" s="78">
        <v>4.4999999999999998E-2</v>
      </c>
      <c r="M245" s="78">
        <v>4.5699999999999998E-2</v>
      </c>
      <c r="N245" s="77">
        <v>13717.95</v>
      </c>
      <c r="O245" s="77">
        <v>82.14</v>
      </c>
      <c r="P245" s="77">
        <v>11.267924130000001</v>
      </c>
      <c r="Q245" s="78">
        <v>2.0000000000000001E-4</v>
      </c>
      <c r="R245" s="78">
        <v>0</v>
      </c>
    </row>
    <row r="246" spans="2:18">
      <c r="B246" t="s">
        <v>3669</v>
      </c>
      <c r="C246" t="s">
        <v>3370</v>
      </c>
      <c r="D246" t="s">
        <v>3682</v>
      </c>
      <c r="E246"/>
      <c r="F246" t="s">
        <v>752</v>
      </c>
      <c r="G246" t="s">
        <v>460</v>
      </c>
      <c r="H246" t="s">
        <v>209</v>
      </c>
      <c r="I246" s="77">
        <v>5.63</v>
      </c>
      <c r="J246" t="s">
        <v>127</v>
      </c>
      <c r="K246" t="s">
        <v>102</v>
      </c>
      <c r="L246" s="78">
        <v>4.4999999999999998E-2</v>
      </c>
      <c r="M246" s="78">
        <v>9.8100000000000007E-2</v>
      </c>
      <c r="N246" s="77">
        <v>4250.29</v>
      </c>
      <c r="O246" s="77">
        <v>81.569999999999993</v>
      </c>
      <c r="P246" s="77">
        <v>3.466961553</v>
      </c>
      <c r="Q246" s="78">
        <v>1E-4</v>
      </c>
      <c r="R246" s="78">
        <v>0</v>
      </c>
    </row>
    <row r="247" spans="2:18">
      <c r="B247" t="s">
        <v>3669</v>
      </c>
      <c r="C247" t="s">
        <v>3370</v>
      </c>
      <c r="D247" t="s">
        <v>3683</v>
      </c>
      <c r="E247"/>
      <c r="F247" t="s">
        <v>758</v>
      </c>
      <c r="G247" t="s">
        <v>460</v>
      </c>
      <c r="H247" t="s">
        <v>150</v>
      </c>
      <c r="I247" s="77">
        <v>6.36</v>
      </c>
      <c r="J247" t="s">
        <v>127</v>
      </c>
      <c r="K247" t="s">
        <v>102</v>
      </c>
      <c r="L247" s="78">
        <v>4.4999999999999998E-2</v>
      </c>
      <c r="M247" s="78">
        <v>4.5699999999999998E-2</v>
      </c>
      <c r="N247" s="77">
        <v>3175.76</v>
      </c>
      <c r="O247" s="77">
        <v>82.14</v>
      </c>
      <c r="P247" s="77">
        <v>2.6085692640000002</v>
      </c>
      <c r="Q247" s="78">
        <v>0</v>
      </c>
      <c r="R247" s="78">
        <v>0</v>
      </c>
    </row>
    <row r="248" spans="2:18">
      <c r="B248" t="s">
        <v>3669</v>
      </c>
      <c r="C248" t="s">
        <v>3370</v>
      </c>
      <c r="D248" t="s">
        <v>3684</v>
      </c>
      <c r="E248"/>
      <c r="F248" t="s">
        <v>752</v>
      </c>
      <c r="G248" t="s">
        <v>460</v>
      </c>
      <c r="H248" t="s">
        <v>209</v>
      </c>
      <c r="I248" s="77">
        <v>6.5</v>
      </c>
      <c r="J248" t="s">
        <v>127</v>
      </c>
      <c r="K248" t="s">
        <v>102</v>
      </c>
      <c r="L248" s="78">
        <v>4.4999999999999998E-2</v>
      </c>
      <c r="M248" s="78">
        <v>4.5699999999999998E-2</v>
      </c>
      <c r="N248" s="77">
        <v>7967.21</v>
      </c>
      <c r="O248" s="77">
        <v>82.14</v>
      </c>
      <c r="P248" s="77">
        <v>6.5442662939999998</v>
      </c>
      <c r="Q248" s="78">
        <v>1E-4</v>
      </c>
      <c r="R248" s="78">
        <v>0</v>
      </c>
    </row>
    <row r="249" spans="2:18">
      <c r="B249" t="s">
        <v>3669</v>
      </c>
      <c r="C249" t="s">
        <v>3370</v>
      </c>
      <c r="D249" t="s">
        <v>3685</v>
      </c>
      <c r="E249"/>
      <c r="F249" t="s">
        <v>752</v>
      </c>
      <c r="G249" t="s">
        <v>460</v>
      </c>
      <c r="H249" t="s">
        <v>209</v>
      </c>
      <c r="I249" s="77">
        <v>6.49</v>
      </c>
      <c r="J249" t="s">
        <v>127</v>
      </c>
      <c r="K249" t="s">
        <v>102</v>
      </c>
      <c r="L249" s="78">
        <v>4.4999999999999998E-2</v>
      </c>
      <c r="M249" s="78">
        <v>4.5699999999999998E-2</v>
      </c>
      <c r="N249" s="77">
        <v>8217.2800000000007</v>
      </c>
      <c r="O249" s="77">
        <v>81.12</v>
      </c>
      <c r="P249" s="77">
        <v>6.6658575359999999</v>
      </c>
      <c r="Q249" s="78">
        <v>1E-4</v>
      </c>
      <c r="R249" s="78">
        <v>0</v>
      </c>
    </row>
    <row r="250" spans="2:18">
      <c r="B250" t="s">
        <v>3669</v>
      </c>
      <c r="C250" t="s">
        <v>3370</v>
      </c>
      <c r="D250" t="s">
        <v>3686</v>
      </c>
      <c r="E250"/>
      <c r="F250" t="s">
        <v>752</v>
      </c>
      <c r="G250" t="s">
        <v>460</v>
      </c>
      <c r="H250" t="s">
        <v>209</v>
      </c>
      <c r="I250" s="77">
        <v>6.46</v>
      </c>
      <c r="J250" t="s">
        <v>127</v>
      </c>
      <c r="K250" t="s">
        <v>102</v>
      </c>
      <c r="L250" s="78">
        <v>4.4999999999999998E-2</v>
      </c>
      <c r="M250" s="78">
        <v>4.7300000000000002E-2</v>
      </c>
      <c r="N250" s="77">
        <v>8410.9599999999991</v>
      </c>
      <c r="O250" s="77">
        <v>80.84</v>
      </c>
      <c r="P250" s="77">
        <v>6.7994200640000004</v>
      </c>
      <c r="Q250" s="78">
        <v>1E-4</v>
      </c>
      <c r="R250" s="78">
        <v>0</v>
      </c>
    </row>
    <row r="251" spans="2:18">
      <c r="B251" t="s">
        <v>3669</v>
      </c>
      <c r="C251" t="s">
        <v>3370</v>
      </c>
      <c r="D251" t="s">
        <v>3687</v>
      </c>
      <c r="E251"/>
      <c r="F251" t="s">
        <v>752</v>
      </c>
      <c r="G251" t="s">
        <v>460</v>
      </c>
      <c r="H251" t="s">
        <v>209</v>
      </c>
      <c r="I251" s="77">
        <v>6.46</v>
      </c>
      <c r="J251" t="s">
        <v>127</v>
      </c>
      <c r="K251" t="s">
        <v>102</v>
      </c>
      <c r="L251" s="78">
        <v>4.4999999999999998E-2</v>
      </c>
      <c r="M251" s="78">
        <v>4.7199999999999999E-2</v>
      </c>
      <c r="N251" s="77">
        <v>15400.98</v>
      </c>
      <c r="O251" s="77">
        <v>81.08</v>
      </c>
      <c r="P251" s="77">
        <v>12.487114584</v>
      </c>
      <c r="Q251" s="78">
        <v>2.0000000000000001E-4</v>
      </c>
      <c r="R251" s="78">
        <v>0</v>
      </c>
    </row>
    <row r="252" spans="2:18">
      <c r="B252" t="s">
        <v>3626</v>
      </c>
      <c r="C252" t="s">
        <v>3370</v>
      </c>
      <c r="D252" t="s">
        <v>3688</v>
      </c>
      <c r="E252"/>
      <c r="F252" t="s">
        <v>758</v>
      </c>
      <c r="G252" t="s">
        <v>3656</v>
      </c>
      <c r="H252" t="s">
        <v>150</v>
      </c>
      <c r="I252" s="77">
        <v>4.7300000000000004</v>
      </c>
      <c r="J252" t="s">
        <v>416</v>
      </c>
      <c r="K252" t="s">
        <v>102</v>
      </c>
      <c r="L252" s="78">
        <v>4.5499999999999999E-2</v>
      </c>
      <c r="M252" s="78">
        <v>7.2599999999999998E-2</v>
      </c>
      <c r="N252" s="77">
        <v>1104293.32</v>
      </c>
      <c r="O252" s="77">
        <v>103.3</v>
      </c>
      <c r="P252" s="77">
        <v>1140.73499956</v>
      </c>
      <c r="Q252" s="78">
        <v>1.66E-2</v>
      </c>
      <c r="R252" s="78">
        <v>1.6999999999999999E-3</v>
      </c>
    </row>
    <row r="253" spans="2:18">
      <c r="B253" t="s">
        <v>3689</v>
      </c>
      <c r="C253" t="s">
        <v>3370</v>
      </c>
      <c r="D253" t="s">
        <v>3690</v>
      </c>
      <c r="E253"/>
      <c r="F253" t="s">
        <v>993</v>
      </c>
      <c r="G253" t="s">
        <v>256</v>
      </c>
      <c r="H253" t="s">
        <v>2334</v>
      </c>
      <c r="I253" s="77">
        <v>2.2400000000000002</v>
      </c>
      <c r="J253" t="s">
        <v>127</v>
      </c>
      <c r="K253" t="s">
        <v>102</v>
      </c>
      <c r="L253" s="78">
        <v>7.9100000000000004E-2</v>
      </c>
      <c r="M253" s="78">
        <v>2.18E-2</v>
      </c>
      <c r="N253" s="77">
        <v>104234.14</v>
      </c>
      <c r="O253" s="77">
        <v>108.67</v>
      </c>
      <c r="P253" s="77">
        <v>113.27123993799999</v>
      </c>
      <c r="Q253" s="78">
        <v>1.6999999999999999E-3</v>
      </c>
      <c r="R253" s="78">
        <v>2.0000000000000001E-4</v>
      </c>
    </row>
    <row r="254" spans="2:18">
      <c r="B254" t="s">
        <v>3691</v>
      </c>
      <c r="C254" t="s">
        <v>3370</v>
      </c>
      <c r="D254" t="s">
        <v>3692</v>
      </c>
      <c r="E254"/>
      <c r="F254" t="s">
        <v>758</v>
      </c>
      <c r="G254" t="s">
        <v>499</v>
      </c>
      <c r="H254" t="s">
        <v>150</v>
      </c>
      <c r="I254" s="77">
        <v>5.58</v>
      </c>
      <c r="J254" t="s">
        <v>127</v>
      </c>
      <c r="K254" t="s">
        <v>102</v>
      </c>
      <c r="L254" s="78">
        <v>2.9000000000000001E-2</v>
      </c>
      <c r="M254" s="78">
        <v>2.2100000000000002E-2</v>
      </c>
      <c r="N254" s="77">
        <v>320277.83</v>
      </c>
      <c r="O254" s="77">
        <v>114.77</v>
      </c>
      <c r="P254" s="77">
        <v>367.58286549100001</v>
      </c>
      <c r="Q254" s="78">
        <v>5.4000000000000003E-3</v>
      </c>
      <c r="R254" s="78">
        <v>5.9999999999999995E-4</v>
      </c>
    </row>
    <row r="255" spans="2:18">
      <c r="B255" t="s">
        <v>3657</v>
      </c>
      <c r="C255" t="s">
        <v>3370</v>
      </c>
      <c r="D255" t="s">
        <v>3693</v>
      </c>
      <c r="E255"/>
      <c r="F255" t="s">
        <v>781</v>
      </c>
      <c r="G255" t="s">
        <v>331</v>
      </c>
      <c r="H255" t="s">
        <v>209</v>
      </c>
      <c r="I255" s="77">
        <v>4.49</v>
      </c>
      <c r="J255" t="s">
        <v>123</v>
      </c>
      <c r="K255" t="s">
        <v>102</v>
      </c>
      <c r="L255" s="78">
        <v>5.5899999999999998E-2</v>
      </c>
      <c r="M255" s="78">
        <v>5.8900000000000001E-2</v>
      </c>
      <c r="N255" s="77">
        <v>465724.47</v>
      </c>
      <c r="O255" s="77">
        <v>97.12</v>
      </c>
      <c r="P255" s="77">
        <v>452.31160526399998</v>
      </c>
      <c r="Q255" s="78">
        <v>6.6E-3</v>
      </c>
      <c r="R255" s="78">
        <v>6.9999999999999999E-4</v>
      </c>
    </row>
    <row r="256" spans="2:18">
      <c r="B256" t="s">
        <v>3657</v>
      </c>
      <c r="C256" t="s">
        <v>3370</v>
      </c>
      <c r="D256" t="s">
        <v>3694</v>
      </c>
      <c r="E256"/>
      <c r="F256" t="s">
        <v>781</v>
      </c>
      <c r="G256" t="s">
        <v>3695</v>
      </c>
      <c r="H256" t="s">
        <v>209</v>
      </c>
      <c r="I256" s="77">
        <v>4.41</v>
      </c>
      <c r="J256" t="s">
        <v>123</v>
      </c>
      <c r="K256" t="s">
        <v>102</v>
      </c>
      <c r="L256" s="78">
        <v>4.5100000000000001E-2</v>
      </c>
      <c r="M256" s="78">
        <v>7.5200000000000003E-2</v>
      </c>
      <c r="N256" s="77">
        <v>577183.03</v>
      </c>
      <c r="O256" s="77">
        <v>89.11</v>
      </c>
      <c r="P256" s="77">
        <v>514.32779803300002</v>
      </c>
      <c r="Q256" s="78">
        <v>7.4999999999999997E-3</v>
      </c>
      <c r="R256" s="78">
        <v>8.0000000000000004E-4</v>
      </c>
    </row>
    <row r="257" spans="2:18">
      <c r="B257" t="s">
        <v>3657</v>
      </c>
      <c r="C257" t="s">
        <v>3370</v>
      </c>
      <c r="D257" t="s">
        <v>3696</v>
      </c>
      <c r="E257"/>
      <c r="F257" t="s">
        <v>781</v>
      </c>
      <c r="G257" t="s">
        <v>3697</v>
      </c>
      <c r="H257" t="s">
        <v>209</v>
      </c>
      <c r="I257" s="77">
        <v>4.2</v>
      </c>
      <c r="J257" t="s">
        <v>123</v>
      </c>
      <c r="K257" t="s">
        <v>102</v>
      </c>
      <c r="L257" s="78">
        <v>4.5499999999999999E-2</v>
      </c>
      <c r="M257" s="78">
        <v>0.108</v>
      </c>
      <c r="N257" s="77">
        <v>530116.43999999994</v>
      </c>
      <c r="O257" s="77">
        <v>78.45</v>
      </c>
      <c r="P257" s="77">
        <v>415.87634717999998</v>
      </c>
      <c r="Q257" s="78">
        <v>6.1000000000000004E-3</v>
      </c>
      <c r="R257" s="78">
        <v>5.9999999999999995E-4</v>
      </c>
    </row>
    <row r="258" spans="2:18">
      <c r="B258" t="s">
        <v>3657</v>
      </c>
      <c r="C258" t="s">
        <v>3370</v>
      </c>
      <c r="D258" t="s">
        <v>3698</v>
      </c>
      <c r="E258"/>
      <c r="F258" t="s">
        <v>781</v>
      </c>
      <c r="G258" t="s">
        <v>344</v>
      </c>
      <c r="H258" t="s">
        <v>209</v>
      </c>
      <c r="I258" s="77">
        <v>3.98</v>
      </c>
      <c r="J258" t="s">
        <v>132</v>
      </c>
      <c r="K258" t="s">
        <v>102</v>
      </c>
      <c r="L258" s="78">
        <v>4.5499999999999999E-2</v>
      </c>
      <c r="M258" s="78">
        <v>0.11609999999999999</v>
      </c>
      <c r="N258" s="77">
        <v>470087.58</v>
      </c>
      <c r="O258" s="77">
        <v>86.89</v>
      </c>
      <c r="P258" s="77">
        <v>408.459098262</v>
      </c>
      <c r="Q258" s="78">
        <v>6.0000000000000001E-3</v>
      </c>
      <c r="R258" s="78">
        <v>5.9999999999999995E-4</v>
      </c>
    </row>
    <row r="259" spans="2:18">
      <c r="B259" t="s">
        <v>3699</v>
      </c>
      <c r="C259" t="s">
        <v>3370</v>
      </c>
      <c r="D259" t="s">
        <v>3700</v>
      </c>
      <c r="E259"/>
      <c r="F259" t="s">
        <v>785</v>
      </c>
      <c r="G259" t="s">
        <v>344</v>
      </c>
      <c r="H259" t="s">
        <v>2334</v>
      </c>
      <c r="I259" s="77">
        <v>5.44</v>
      </c>
      <c r="J259" t="s">
        <v>123</v>
      </c>
      <c r="K259" t="s">
        <v>102</v>
      </c>
      <c r="L259" s="78">
        <v>0.05</v>
      </c>
      <c r="M259" s="78">
        <v>5.0900000000000001E-2</v>
      </c>
      <c r="N259" s="77">
        <v>171681.41</v>
      </c>
      <c r="O259" s="77">
        <v>85.19</v>
      </c>
      <c r="P259" s="77">
        <v>146.25539317900001</v>
      </c>
      <c r="Q259" s="78">
        <v>2.0999999999999999E-3</v>
      </c>
      <c r="R259" s="78">
        <v>2.0000000000000001E-4</v>
      </c>
    </row>
    <row r="260" spans="2:18">
      <c r="B260" t="s">
        <v>3699</v>
      </c>
      <c r="C260" t="s">
        <v>3370</v>
      </c>
      <c r="D260" t="s">
        <v>3701</v>
      </c>
      <c r="E260"/>
      <c r="F260" t="s">
        <v>785</v>
      </c>
      <c r="G260" t="s">
        <v>281</v>
      </c>
      <c r="H260" t="s">
        <v>2334</v>
      </c>
      <c r="I260" s="77">
        <v>5.44</v>
      </c>
      <c r="J260" t="s">
        <v>123</v>
      </c>
      <c r="K260" t="s">
        <v>102</v>
      </c>
      <c r="L260" s="78">
        <v>0.05</v>
      </c>
      <c r="M260" s="78">
        <v>8.1799999999999998E-2</v>
      </c>
      <c r="N260" s="77">
        <v>121458.81</v>
      </c>
      <c r="O260" s="77">
        <v>86.51</v>
      </c>
      <c r="P260" s="77">
        <v>105.074016531</v>
      </c>
      <c r="Q260" s="78">
        <v>1.5E-3</v>
      </c>
      <c r="R260" s="78">
        <v>2.0000000000000001E-4</v>
      </c>
    </row>
    <row r="261" spans="2:18">
      <c r="B261" t="s">
        <v>3516</v>
      </c>
      <c r="C261" t="s">
        <v>3370</v>
      </c>
      <c r="D261" t="s">
        <v>3702</v>
      </c>
      <c r="E261"/>
      <c r="F261" t="s">
        <v>790</v>
      </c>
      <c r="G261" t="s">
        <v>273</v>
      </c>
      <c r="H261" t="s">
        <v>150</v>
      </c>
      <c r="I261" s="77">
        <v>5.62</v>
      </c>
      <c r="J261" t="s">
        <v>112</v>
      </c>
      <c r="K261" t="s">
        <v>102</v>
      </c>
      <c r="L261" s="78">
        <v>3.49E-2</v>
      </c>
      <c r="M261" s="78">
        <v>5.5899999999999998E-2</v>
      </c>
      <c r="N261" s="77">
        <v>14734</v>
      </c>
      <c r="O261" s="77">
        <v>90.91</v>
      </c>
      <c r="P261" s="77">
        <v>13.394679399999999</v>
      </c>
      <c r="Q261" s="78">
        <v>2.0000000000000001E-4</v>
      </c>
      <c r="R261" s="78">
        <v>0</v>
      </c>
    </row>
    <row r="262" spans="2:18">
      <c r="B262" t="s">
        <v>3516</v>
      </c>
      <c r="C262" t="s">
        <v>3370</v>
      </c>
      <c r="D262" t="s">
        <v>3703</v>
      </c>
      <c r="E262"/>
      <c r="F262" t="s">
        <v>790</v>
      </c>
      <c r="G262" t="s">
        <v>273</v>
      </c>
      <c r="H262" t="s">
        <v>150</v>
      </c>
      <c r="I262" s="77">
        <v>5.87</v>
      </c>
      <c r="J262" t="s">
        <v>112</v>
      </c>
      <c r="K262" t="s">
        <v>102</v>
      </c>
      <c r="L262" s="78">
        <v>3.49E-2</v>
      </c>
      <c r="M262" s="78">
        <v>3.5499999999999997E-2</v>
      </c>
      <c r="N262" s="77">
        <v>17962.71</v>
      </c>
      <c r="O262" s="77">
        <v>90.89</v>
      </c>
      <c r="P262" s="77">
        <v>16.326307118999999</v>
      </c>
      <c r="Q262" s="78">
        <v>2.0000000000000001E-4</v>
      </c>
      <c r="R262" s="78">
        <v>0</v>
      </c>
    </row>
    <row r="263" spans="2:18">
      <c r="B263" t="s">
        <v>3516</v>
      </c>
      <c r="C263" t="s">
        <v>3370</v>
      </c>
      <c r="D263" t="s">
        <v>3704</v>
      </c>
      <c r="E263"/>
      <c r="F263" t="s">
        <v>790</v>
      </c>
      <c r="G263" t="s">
        <v>273</v>
      </c>
      <c r="H263" t="s">
        <v>150</v>
      </c>
      <c r="I263" s="77">
        <v>5.87</v>
      </c>
      <c r="J263" t="s">
        <v>112</v>
      </c>
      <c r="K263" t="s">
        <v>102</v>
      </c>
      <c r="L263" s="78">
        <v>3.49E-2</v>
      </c>
      <c r="M263" s="78">
        <v>5.5500000000000001E-2</v>
      </c>
      <c r="N263" s="77">
        <v>10572.2</v>
      </c>
      <c r="O263" s="77">
        <v>90.65</v>
      </c>
      <c r="P263" s="77">
        <v>9.5836992999999993</v>
      </c>
      <c r="Q263" s="78">
        <v>1E-4</v>
      </c>
      <c r="R263" s="78">
        <v>0</v>
      </c>
    </row>
    <row r="264" spans="2:18">
      <c r="B264" t="s">
        <v>3516</v>
      </c>
      <c r="C264" t="s">
        <v>3370</v>
      </c>
      <c r="D264" t="s">
        <v>3705</v>
      </c>
      <c r="E264"/>
      <c r="F264" t="s">
        <v>790</v>
      </c>
      <c r="G264" t="s">
        <v>273</v>
      </c>
      <c r="H264" t="s">
        <v>150</v>
      </c>
      <c r="I264" s="77">
        <v>5.94</v>
      </c>
      <c r="J264" t="s">
        <v>112</v>
      </c>
      <c r="K264" t="s">
        <v>102</v>
      </c>
      <c r="L264" s="78">
        <v>3.49E-2</v>
      </c>
      <c r="M264" s="78">
        <v>3.5499999999999997E-2</v>
      </c>
      <c r="N264" s="77">
        <v>14176.76</v>
      </c>
      <c r="O264" s="77">
        <v>90.77</v>
      </c>
      <c r="P264" s="77">
        <v>12.868245052000001</v>
      </c>
      <c r="Q264" s="78">
        <v>2.0000000000000001E-4</v>
      </c>
      <c r="R264" s="78">
        <v>0</v>
      </c>
    </row>
    <row r="265" spans="2:18">
      <c r="B265" t="s">
        <v>3516</v>
      </c>
      <c r="C265" t="s">
        <v>3370</v>
      </c>
      <c r="D265" t="s">
        <v>3706</v>
      </c>
      <c r="E265"/>
      <c r="F265" t="s">
        <v>790</v>
      </c>
      <c r="G265" t="s">
        <v>273</v>
      </c>
      <c r="H265" t="s">
        <v>150</v>
      </c>
      <c r="I265" s="77">
        <v>5.97</v>
      </c>
      <c r="J265" t="s">
        <v>112</v>
      </c>
      <c r="K265" t="s">
        <v>102</v>
      </c>
      <c r="L265" s="78">
        <v>3.49E-2</v>
      </c>
      <c r="M265" s="78">
        <v>3.5499999999999997E-2</v>
      </c>
      <c r="N265" s="77">
        <v>11760.02</v>
      </c>
      <c r="O265" s="77">
        <v>90.8</v>
      </c>
      <c r="P265" s="77">
        <v>10.678098159999999</v>
      </c>
      <c r="Q265" s="78">
        <v>2.0000000000000001E-4</v>
      </c>
      <c r="R265" s="78">
        <v>0</v>
      </c>
    </row>
    <row r="266" spans="2:18">
      <c r="B266" s="83" t="s">
        <v>3707</v>
      </c>
      <c r="C266" t="s">
        <v>3370</v>
      </c>
      <c r="D266" t="s">
        <v>3708</v>
      </c>
      <c r="E266"/>
      <c r="F266" t="s">
        <v>3709</v>
      </c>
      <c r="G266" t="s">
        <v>306</v>
      </c>
      <c r="H266" t="s">
        <v>209</v>
      </c>
      <c r="I266" s="77">
        <v>8.51</v>
      </c>
      <c r="J266" t="s">
        <v>112</v>
      </c>
      <c r="K266" t="s">
        <v>102</v>
      </c>
      <c r="L266" s="78">
        <v>6.7000000000000004E-2</v>
      </c>
      <c r="M266" s="78">
        <v>6.8099999999999994E-2</v>
      </c>
      <c r="N266" s="77">
        <v>136343.99</v>
      </c>
      <c r="O266" s="77">
        <v>151.22</v>
      </c>
      <c r="P266" s="77">
        <v>206.179381678</v>
      </c>
      <c r="Q266" s="78">
        <v>3.0000000000000001E-3</v>
      </c>
      <c r="R266" s="78">
        <v>2.9999999999999997E-4</v>
      </c>
    </row>
    <row r="267" spans="2:18">
      <c r="B267" t="s">
        <v>3710</v>
      </c>
      <c r="C267" t="s">
        <v>3370</v>
      </c>
      <c r="D267" t="s">
        <v>3711</v>
      </c>
      <c r="E267"/>
      <c r="F267" t="s">
        <v>3712</v>
      </c>
      <c r="G267" t="s">
        <v>427</v>
      </c>
      <c r="H267" t="s">
        <v>209</v>
      </c>
      <c r="I267" s="77">
        <v>4.2</v>
      </c>
      <c r="J267" t="s">
        <v>416</v>
      </c>
      <c r="K267" t="s">
        <v>116</v>
      </c>
      <c r="L267" s="78">
        <v>4.4999999999999998E-2</v>
      </c>
      <c r="M267" s="78">
        <v>4.2599999999999999E-2</v>
      </c>
      <c r="N267" s="77">
        <v>84219.16</v>
      </c>
      <c r="O267" s="77">
        <v>90.720000000000084</v>
      </c>
      <c r="P267" s="77">
        <v>202.23274694474901</v>
      </c>
      <c r="Q267" s="78">
        <v>2.8999999999999998E-3</v>
      </c>
      <c r="R267" s="78">
        <v>2.9999999999999997E-4</v>
      </c>
    </row>
    <row r="268" spans="2:18">
      <c r="B268" t="s">
        <v>3713</v>
      </c>
      <c r="C268" t="s">
        <v>3370</v>
      </c>
      <c r="D268" t="s">
        <v>3714</v>
      </c>
      <c r="E268"/>
      <c r="F268" t="s">
        <v>3715</v>
      </c>
      <c r="G268" t="s">
        <v>460</v>
      </c>
      <c r="H268" t="s">
        <v>209</v>
      </c>
      <c r="I268" s="77">
        <v>4.8</v>
      </c>
      <c r="J268" t="s">
        <v>416</v>
      </c>
      <c r="K268" t="s">
        <v>113</v>
      </c>
      <c r="L268" s="78">
        <v>3.39E-2</v>
      </c>
      <c r="M268" s="78">
        <v>3.4299999999999997E-2</v>
      </c>
      <c r="N268" s="77">
        <v>224977.35</v>
      </c>
      <c r="O268" s="77">
        <v>85.86</v>
      </c>
      <c r="P268" s="77">
        <v>854.98936940500198</v>
      </c>
      <c r="Q268" s="78">
        <v>1.2500000000000001E-2</v>
      </c>
      <c r="R268" s="78">
        <v>1.2999999999999999E-3</v>
      </c>
    </row>
    <row r="269" spans="2:18">
      <c r="B269" t="s">
        <v>3716</v>
      </c>
      <c r="C269" t="s">
        <v>3370</v>
      </c>
      <c r="D269" t="s">
        <v>3717</v>
      </c>
      <c r="E269"/>
      <c r="F269" t="s">
        <v>3715</v>
      </c>
      <c r="G269" t="s">
        <v>499</v>
      </c>
      <c r="H269" t="s">
        <v>209</v>
      </c>
      <c r="I269" s="77">
        <v>2.34</v>
      </c>
      <c r="J269" t="s">
        <v>127</v>
      </c>
      <c r="K269" t="s">
        <v>106</v>
      </c>
      <c r="L269" s="78">
        <v>4.9200000000000001E-2</v>
      </c>
      <c r="M269" s="78">
        <v>8.0299999999999996E-2</v>
      </c>
      <c r="N269" s="77">
        <v>131296.07999999999</v>
      </c>
      <c r="O269" s="77">
        <v>101.97</v>
      </c>
      <c r="P269" s="77">
        <v>480.10304941473601</v>
      </c>
      <c r="Q269" s="78">
        <v>7.0000000000000001E-3</v>
      </c>
      <c r="R269" s="78">
        <v>6.9999999999999999E-4</v>
      </c>
    </row>
    <row r="270" spans="2:18">
      <c r="B270" t="s">
        <v>3718</v>
      </c>
      <c r="C270" t="s">
        <v>3370</v>
      </c>
      <c r="D270" t="s">
        <v>3719</v>
      </c>
      <c r="E270"/>
      <c r="F270" t="s">
        <v>3715</v>
      </c>
      <c r="G270" t="s">
        <v>372</v>
      </c>
      <c r="H270" t="s">
        <v>209</v>
      </c>
      <c r="I270" s="77">
        <v>5.63</v>
      </c>
      <c r="J270" t="s">
        <v>127</v>
      </c>
      <c r="K270" t="s">
        <v>102</v>
      </c>
      <c r="L270" s="78">
        <v>3.9800000000000002E-2</v>
      </c>
      <c r="M270" s="78">
        <v>3.5799999999999998E-2</v>
      </c>
      <c r="N270" s="77">
        <v>671398.40000000002</v>
      </c>
      <c r="O270" s="77">
        <v>112.46</v>
      </c>
      <c r="P270" s="77">
        <v>755.05464064</v>
      </c>
      <c r="Q270" s="78">
        <v>1.0999999999999999E-2</v>
      </c>
      <c r="R270" s="78">
        <v>1.1000000000000001E-3</v>
      </c>
    </row>
    <row r="271" spans="2:18">
      <c r="B271" t="s">
        <v>3369</v>
      </c>
      <c r="C271" t="s">
        <v>3370</v>
      </c>
      <c r="D271" t="s">
        <v>3720</v>
      </c>
      <c r="E271"/>
      <c r="F271" t="s">
        <v>213</v>
      </c>
      <c r="G271" t="s">
        <v>3721</v>
      </c>
      <c r="H271" t="s">
        <v>214</v>
      </c>
      <c r="I271" s="77">
        <v>0.01</v>
      </c>
      <c r="J271" t="s">
        <v>123</v>
      </c>
      <c r="K271" t="s">
        <v>102</v>
      </c>
      <c r="L271" s="78">
        <v>0</v>
      </c>
      <c r="M271" s="78">
        <v>-2.5999999999999999E-2</v>
      </c>
      <c r="N271" s="77">
        <v>-1088.17</v>
      </c>
      <c r="O271" s="77">
        <v>166.88372100000001</v>
      </c>
      <c r="P271" s="77">
        <v>-1.8159785868056999</v>
      </c>
      <c r="Q271" s="78">
        <v>0</v>
      </c>
      <c r="R271" s="78">
        <v>0</v>
      </c>
    </row>
    <row r="272" spans="2:18">
      <c r="B272" t="s">
        <v>3369</v>
      </c>
      <c r="C272" t="s">
        <v>3370</v>
      </c>
      <c r="D272" t="s">
        <v>3722</v>
      </c>
      <c r="E272"/>
      <c r="F272" t="s">
        <v>213</v>
      </c>
      <c r="G272" t="s">
        <v>3723</v>
      </c>
      <c r="H272" t="s">
        <v>214</v>
      </c>
      <c r="I272" s="77">
        <v>0.01</v>
      </c>
      <c r="J272" t="s">
        <v>123</v>
      </c>
      <c r="K272" t="s">
        <v>102</v>
      </c>
      <c r="L272" s="78">
        <v>0</v>
      </c>
      <c r="M272" s="78">
        <v>3.0999999999999999E-3</v>
      </c>
      <c r="N272" s="77">
        <v>-64.08</v>
      </c>
      <c r="O272" s="77">
        <v>100</v>
      </c>
      <c r="P272" s="77">
        <v>-6.4079999999999998E-2</v>
      </c>
      <c r="Q272" s="78">
        <v>0</v>
      </c>
      <c r="R272" s="78">
        <v>0</v>
      </c>
    </row>
    <row r="273" spans="2:18">
      <c r="B273" t="s">
        <v>3369</v>
      </c>
      <c r="C273" t="s">
        <v>3370</v>
      </c>
      <c r="D273" t="s">
        <v>3724</v>
      </c>
      <c r="E273"/>
      <c r="F273" t="s">
        <v>213</v>
      </c>
      <c r="G273" t="s">
        <v>3723</v>
      </c>
      <c r="H273" t="s">
        <v>214</v>
      </c>
      <c r="I273" s="77">
        <v>0.01</v>
      </c>
      <c r="J273" t="s">
        <v>123</v>
      </c>
      <c r="K273" t="s">
        <v>102</v>
      </c>
      <c r="L273" s="78">
        <v>0</v>
      </c>
      <c r="M273" s="78">
        <v>1.6E-2</v>
      </c>
      <c r="N273" s="77">
        <v>-67.959999999999994</v>
      </c>
      <c r="O273" s="77">
        <v>100</v>
      </c>
      <c r="P273" s="77">
        <v>-6.7960000000000007E-2</v>
      </c>
      <c r="Q273" s="78">
        <v>0</v>
      </c>
      <c r="R273" s="78">
        <v>0</v>
      </c>
    </row>
    <row r="274" spans="2:18">
      <c r="B274" t="s">
        <v>3462</v>
      </c>
      <c r="C274" t="s">
        <v>3370</v>
      </c>
      <c r="D274" t="s">
        <v>3725</v>
      </c>
      <c r="E274"/>
      <c r="F274" t="s">
        <v>213</v>
      </c>
      <c r="G274" t="s">
        <v>3726</v>
      </c>
      <c r="H274" t="s">
        <v>214</v>
      </c>
      <c r="I274" s="77">
        <v>8.27</v>
      </c>
      <c r="J274" t="s">
        <v>768</v>
      </c>
      <c r="K274" t="s">
        <v>102</v>
      </c>
      <c r="L274" s="78">
        <v>5.8799999999999998E-2</v>
      </c>
      <c r="M274" s="78">
        <v>1.6299999999999999E-2</v>
      </c>
      <c r="N274" s="77">
        <v>142106.26999999999</v>
      </c>
      <c r="O274" s="77">
        <v>96.38</v>
      </c>
      <c r="P274" s="77">
        <v>136.962023026</v>
      </c>
      <c r="Q274" s="78">
        <v>2E-3</v>
      </c>
      <c r="R274" s="78">
        <v>2.0000000000000001E-4</v>
      </c>
    </row>
    <row r="275" spans="2:18">
      <c r="B275" t="s">
        <v>3657</v>
      </c>
      <c r="C275" t="s">
        <v>3370</v>
      </c>
      <c r="D275" t="s">
        <v>3727</v>
      </c>
      <c r="E275"/>
      <c r="F275" t="s">
        <v>213</v>
      </c>
      <c r="G275" t="s">
        <v>559</v>
      </c>
      <c r="H275" t="s">
        <v>214</v>
      </c>
      <c r="I275" s="77">
        <v>4.9400000000000004</v>
      </c>
      <c r="J275" t="s">
        <v>132</v>
      </c>
      <c r="K275" t="s">
        <v>102</v>
      </c>
      <c r="L275" s="78">
        <v>4.2799999999999998E-2</v>
      </c>
      <c r="M275" s="78">
        <v>8.72E-2</v>
      </c>
      <c r="N275" s="77">
        <v>409006.76</v>
      </c>
      <c r="O275" s="77">
        <v>82.06</v>
      </c>
      <c r="P275" s="77">
        <v>335.63094725600001</v>
      </c>
      <c r="Q275" s="78">
        <v>4.8999999999999998E-3</v>
      </c>
      <c r="R275" s="78">
        <v>5.0000000000000001E-4</v>
      </c>
    </row>
    <row r="276" spans="2:18">
      <c r="B276" t="s">
        <v>3657</v>
      </c>
      <c r="C276" t="s">
        <v>3370</v>
      </c>
      <c r="D276" t="s">
        <v>3728</v>
      </c>
      <c r="E276"/>
      <c r="F276" t="s">
        <v>213</v>
      </c>
      <c r="G276" t="s">
        <v>693</v>
      </c>
      <c r="H276" t="s">
        <v>214</v>
      </c>
      <c r="I276" s="77">
        <v>4.9000000000000004</v>
      </c>
      <c r="J276" t="s">
        <v>132</v>
      </c>
      <c r="K276" t="s">
        <v>102</v>
      </c>
      <c r="L276" s="78">
        <v>5.28E-2</v>
      </c>
      <c r="M276" s="78">
        <v>7.9600000000000004E-2</v>
      </c>
      <c r="N276" s="77">
        <v>651704.63</v>
      </c>
      <c r="O276" s="77">
        <v>89.64</v>
      </c>
      <c r="P276" s="77">
        <v>584.18803033200004</v>
      </c>
      <c r="Q276" s="78">
        <v>8.5000000000000006E-3</v>
      </c>
      <c r="R276" s="78">
        <v>8.9999999999999998E-4</v>
      </c>
    </row>
    <row r="277" spans="2:18">
      <c r="B277" t="s">
        <v>3660</v>
      </c>
      <c r="C277" t="s">
        <v>3370</v>
      </c>
      <c r="D277" t="s">
        <v>3729</v>
      </c>
      <c r="E277"/>
      <c r="F277" t="s">
        <v>213</v>
      </c>
      <c r="G277" t="s">
        <v>2852</v>
      </c>
      <c r="H277" t="s">
        <v>214</v>
      </c>
      <c r="I277" s="77">
        <v>2.4</v>
      </c>
      <c r="J277" t="s">
        <v>127</v>
      </c>
      <c r="K277" t="s">
        <v>102</v>
      </c>
      <c r="L277" s="78">
        <v>6.9900000000000004E-2</v>
      </c>
      <c r="M277" s="78">
        <v>7.0900000000000005E-2</v>
      </c>
      <c r="N277" s="77">
        <v>414402.11</v>
      </c>
      <c r="O277" s="77">
        <v>98.52</v>
      </c>
      <c r="P277" s="77">
        <v>408.26895877200002</v>
      </c>
      <c r="Q277" s="78">
        <v>6.0000000000000001E-3</v>
      </c>
      <c r="R277" s="78">
        <v>5.9999999999999995E-4</v>
      </c>
    </row>
    <row r="278" spans="2:18">
      <c r="B278" t="s">
        <v>3660</v>
      </c>
      <c r="C278" t="s">
        <v>3370</v>
      </c>
      <c r="D278" t="s">
        <v>3730</v>
      </c>
      <c r="E278"/>
      <c r="F278" t="s">
        <v>213</v>
      </c>
      <c r="G278" t="s">
        <v>379</v>
      </c>
      <c r="H278" t="s">
        <v>214</v>
      </c>
      <c r="I278" s="77">
        <v>2.4</v>
      </c>
      <c r="J278" t="s">
        <v>127</v>
      </c>
      <c r="K278" t="s">
        <v>102</v>
      </c>
      <c r="L278" s="78">
        <v>6.9900000000000004E-2</v>
      </c>
      <c r="M278" s="78">
        <v>5.8099999999999999E-2</v>
      </c>
      <c r="N278" s="77">
        <v>112665.75</v>
      </c>
      <c r="O278" s="77">
        <v>97.53</v>
      </c>
      <c r="P278" s="77">
        <v>109.882905975</v>
      </c>
      <c r="Q278" s="78">
        <v>1.6000000000000001E-3</v>
      </c>
      <c r="R278" s="78">
        <v>2.0000000000000001E-4</v>
      </c>
    </row>
    <row r="279" spans="2:18">
      <c r="B279" t="s">
        <v>3660</v>
      </c>
      <c r="C279" t="s">
        <v>3370</v>
      </c>
      <c r="D279" t="s">
        <v>3731</v>
      </c>
      <c r="E279"/>
      <c r="F279" t="s">
        <v>213</v>
      </c>
      <c r="G279" t="s">
        <v>559</v>
      </c>
      <c r="H279" t="s">
        <v>214</v>
      </c>
      <c r="I279" s="77">
        <v>2.4</v>
      </c>
      <c r="J279" t="s">
        <v>127</v>
      </c>
      <c r="K279" t="s">
        <v>102</v>
      </c>
      <c r="L279" s="78">
        <v>6.9900000000000004E-2</v>
      </c>
      <c r="M279" s="78">
        <v>0.06</v>
      </c>
      <c r="N279" s="77">
        <v>161899.81</v>
      </c>
      <c r="O279" s="77">
        <v>97.51</v>
      </c>
      <c r="P279" s="77">
        <v>157.868504731</v>
      </c>
      <c r="Q279" s="78">
        <v>2.3E-3</v>
      </c>
      <c r="R279" s="78">
        <v>2.0000000000000001E-4</v>
      </c>
    </row>
    <row r="280" spans="2:18">
      <c r="B280" t="s">
        <v>3660</v>
      </c>
      <c r="C280" t="s">
        <v>3370</v>
      </c>
      <c r="D280" t="s">
        <v>3732</v>
      </c>
      <c r="E280"/>
      <c r="F280" t="s">
        <v>213</v>
      </c>
      <c r="G280" t="s">
        <v>460</v>
      </c>
      <c r="H280" t="s">
        <v>214</v>
      </c>
      <c r="I280" s="77">
        <v>2.4</v>
      </c>
      <c r="J280" t="s">
        <v>127</v>
      </c>
      <c r="K280" t="s">
        <v>102</v>
      </c>
      <c r="L280" s="78">
        <v>7.5899999999999995E-2</v>
      </c>
      <c r="M280" s="78">
        <v>6.1600000000000002E-2</v>
      </c>
      <c r="N280" s="77">
        <v>163904.76999999999</v>
      </c>
      <c r="O280" s="77">
        <v>98.06</v>
      </c>
      <c r="P280" s="77">
        <v>160.72501746200001</v>
      </c>
      <c r="Q280" s="78">
        <v>2.3E-3</v>
      </c>
      <c r="R280" s="78">
        <v>2.0000000000000001E-4</v>
      </c>
    </row>
    <row r="281" spans="2:18">
      <c r="B281" t="s">
        <v>3660</v>
      </c>
      <c r="C281" t="s">
        <v>3370</v>
      </c>
      <c r="D281" t="s">
        <v>3733</v>
      </c>
      <c r="E281"/>
      <c r="F281" t="s">
        <v>213</v>
      </c>
      <c r="G281" t="s">
        <v>693</v>
      </c>
      <c r="H281" t="s">
        <v>214</v>
      </c>
      <c r="I281" s="77">
        <v>2.4</v>
      </c>
      <c r="J281" t="s">
        <v>127</v>
      </c>
      <c r="K281" t="s">
        <v>102</v>
      </c>
      <c r="L281" s="78">
        <v>7.5899999999999995E-2</v>
      </c>
      <c r="M281" s="78">
        <v>6.2199999999999998E-2</v>
      </c>
      <c r="N281" s="77">
        <v>96143.26</v>
      </c>
      <c r="O281" s="77">
        <v>98.53</v>
      </c>
      <c r="P281" s="77">
        <v>94.729954078000006</v>
      </c>
      <c r="Q281" s="78">
        <v>1.4E-3</v>
      </c>
      <c r="R281" s="78">
        <v>1E-4</v>
      </c>
    </row>
    <row r="282" spans="2:18">
      <c r="B282" t="s">
        <v>3660</v>
      </c>
      <c r="C282" t="s">
        <v>3370</v>
      </c>
      <c r="D282" t="s">
        <v>3734</v>
      </c>
      <c r="E282"/>
      <c r="F282" t="s">
        <v>213</v>
      </c>
      <c r="G282" t="s">
        <v>430</v>
      </c>
      <c r="H282" t="s">
        <v>214</v>
      </c>
      <c r="I282" s="77">
        <v>2.4</v>
      </c>
      <c r="J282" t="s">
        <v>127</v>
      </c>
      <c r="K282" t="s">
        <v>102</v>
      </c>
      <c r="L282" s="78">
        <v>7.5899999999999995E-2</v>
      </c>
      <c r="M282" s="78">
        <v>6.3100000000000003E-2</v>
      </c>
      <c r="N282" s="77">
        <v>237213.13</v>
      </c>
      <c r="O282" s="77">
        <v>98.53</v>
      </c>
      <c r="P282" s="77">
        <v>233.72609698900001</v>
      </c>
      <c r="Q282" s="78">
        <v>3.3999999999999998E-3</v>
      </c>
      <c r="R282" s="78">
        <v>4.0000000000000002E-4</v>
      </c>
    </row>
    <row r="283" spans="2:18">
      <c r="B283" t="s">
        <v>3735</v>
      </c>
      <c r="C283" t="s">
        <v>3370</v>
      </c>
      <c r="D283" t="s">
        <v>3736</v>
      </c>
      <c r="E283"/>
      <c r="F283" t="s">
        <v>213</v>
      </c>
      <c r="G283" t="s">
        <v>379</v>
      </c>
      <c r="H283" t="s">
        <v>214</v>
      </c>
      <c r="I283" s="77">
        <v>2.8</v>
      </c>
      <c r="J283" t="s">
        <v>132</v>
      </c>
      <c r="K283" t="s">
        <v>110</v>
      </c>
      <c r="L283" s="78">
        <v>7.3899999999999993E-2</v>
      </c>
      <c r="M283" s="78">
        <v>6.5100000000000005E-2</v>
      </c>
      <c r="N283" s="77">
        <v>124829.24</v>
      </c>
      <c r="O283" s="77">
        <v>100.42999999999992</v>
      </c>
      <c r="P283" s="77">
        <v>488.45103153301801</v>
      </c>
      <c r="Q283" s="78">
        <v>7.1000000000000004E-3</v>
      </c>
      <c r="R283" s="78">
        <v>6.9999999999999999E-4</v>
      </c>
    </row>
    <row r="284" spans="2:18">
      <c r="B284" t="s">
        <v>3735</v>
      </c>
      <c r="C284" t="s">
        <v>3370</v>
      </c>
      <c r="D284" t="s">
        <v>3737</v>
      </c>
      <c r="E284"/>
      <c r="F284" t="s">
        <v>213</v>
      </c>
      <c r="G284" t="s">
        <v>379</v>
      </c>
      <c r="H284" t="s">
        <v>214</v>
      </c>
      <c r="I284" s="77">
        <v>2.8</v>
      </c>
      <c r="J284" t="s">
        <v>132</v>
      </c>
      <c r="K284" t="s">
        <v>110</v>
      </c>
      <c r="L284" s="78">
        <v>7.3899999999999993E-2</v>
      </c>
      <c r="M284" s="78">
        <v>6.5199999999999994E-2</v>
      </c>
      <c r="N284" s="77">
        <v>13067.52</v>
      </c>
      <c r="O284" s="77">
        <v>100.43</v>
      </c>
      <c r="P284" s="77">
        <v>51.132600211123197</v>
      </c>
      <c r="Q284" s="78">
        <v>6.9999999999999999E-4</v>
      </c>
      <c r="R284" s="78">
        <v>1E-4</v>
      </c>
    </row>
    <row r="285" spans="2:18">
      <c r="B285" t="s">
        <v>3735</v>
      </c>
      <c r="C285" t="s">
        <v>3370</v>
      </c>
      <c r="D285" t="s">
        <v>3738</v>
      </c>
      <c r="E285"/>
      <c r="F285" t="s">
        <v>213</v>
      </c>
      <c r="G285" t="s">
        <v>379</v>
      </c>
      <c r="H285" t="s">
        <v>214</v>
      </c>
      <c r="I285" s="77">
        <v>2.8</v>
      </c>
      <c r="J285" t="s">
        <v>132</v>
      </c>
      <c r="K285" t="s">
        <v>110</v>
      </c>
      <c r="L285" s="78">
        <v>7.3899999999999993E-2</v>
      </c>
      <c r="M285" s="78">
        <v>6.4899999999999999E-2</v>
      </c>
      <c r="N285" s="77">
        <v>1650.63</v>
      </c>
      <c r="O285" s="77">
        <v>100.49</v>
      </c>
      <c r="P285" s="77">
        <v>6.4626974105694002</v>
      </c>
      <c r="Q285" s="78">
        <v>1E-4</v>
      </c>
      <c r="R285" s="78">
        <v>0</v>
      </c>
    </row>
    <row r="286" spans="2:18">
      <c r="B286" t="s">
        <v>3735</v>
      </c>
      <c r="C286" t="s">
        <v>3370</v>
      </c>
      <c r="D286" t="s">
        <v>3739</v>
      </c>
      <c r="E286"/>
      <c r="F286" t="s">
        <v>213</v>
      </c>
      <c r="G286" t="s">
        <v>805</v>
      </c>
      <c r="H286" t="s">
        <v>214</v>
      </c>
      <c r="I286" s="77">
        <v>2.8</v>
      </c>
      <c r="J286" t="s">
        <v>132</v>
      </c>
      <c r="K286" t="s">
        <v>110</v>
      </c>
      <c r="L286" s="78">
        <v>7.3899999999999993E-2</v>
      </c>
      <c r="M286" s="78">
        <v>6.5199999999999994E-2</v>
      </c>
      <c r="N286" s="77">
        <v>1031.6500000000001</v>
      </c>
      <c r="O286" s="77">
        <v>100.43</v>
      </c>
      <c r="P286" s="77">
        <v>4.036798643339</v>
      </c>
      <c r="Q286" s="78">
        <v>1E-4</v>
      </c>
      <c r="R286" s="78">
        <v>0</v>
      </c>
    </row>
    <row r="287" spans="2:18">
      <c r="B287" t="s">
        <v>3735</v>
      </c>
      <c r="C287" t="s">
        <v>3370</v>
      </c>
      <c r="D287" t="s">
        <v>3740</v>
      </c>
      <c r="E287"/>
      <c r="F287" t="s">
        <v>213</v>
      </c>
      <c r="G287" t="s">
        <v>693</v>
      </c>
      <c r="H287" t="s">
        <v>214</v>
      </c>
      <c r="I287" s="77">
        <v>2.8</v>
      </c>
      <c r="J287" t="s">
        <v>132</v>
      </c>
      <c r="K287" t="s">
        <v>110</v>
      </c>
      <c r="L287" s="78">
        <v>7.3899999999999993E-2</v>
      </c>
      <c r="M287" s="78">
        <v>6.5199999999999994E-2</v>
      </c>
      <c r="N287" s="77">
        <v>6189.88</v>
      </c>
      <c r="O287" s="77">
        <v>100.43</v>
      </c>
      <c r="P287" s="77">
        <v>24.220713600960799</v>
      </c>
      <c r="Q287" s="78">
        <v>4.0000000000000002E-4</v>
      </c>
      <c r="R287" s="78">
        <v>0</v>
      </c>
    </row>
    <row r="288" spans="2:18">
      <c r="B288" t="s">
        <v>3741</v>
      </c>
      <c r="C288" t="s">
        <v>3370</v>
      </c>
      <c r="D288" t="s">
        <v>3742</v>
      </c>
      <c r="E288"/>
      <c r="F288" t="s">
        <v>213</v>
      </c>
      <c r="G288" t="s">
        <v>2669</v>
      </c>
      <c r="H288" t="s">
        <v>214</v>
      </c>
      <c r="I288" s="77">
        <v>2.08</v>
      </c>
      <c r="J288" t="s">
        <v>397</v>
      </c>
      <c r="K288" t="s">
        <v>102</v>
      </c>
      <c r="L288" s="78">
        <v>2.8199999999999999E-2</v>
      </c>
      <c r="M288" s="78">
        <v>7.0599999999999996E-2</v>
      </c>
      <c r="N288" s="77">
        <v>2844968.13</v>
      </c>
      <c r="O288" s="77">
        <v>97.48</v>
      </c>
      <c r="P288" s="77">
        <v>2773.2749331240002</v>
      </c>
      <c r="Q288" s="78">
        <v>4.0399999999999998E-2</v>
      </c>
      <c r="R288" s="78">
        <v>4.1999999999999997E-3</v>
      </c>
    </row>
    <row r="289" spans="2:18">
      <c r="B289" t="s">
        <v>3743</v>
      </c>
      <c r="C289" t="s">
        <v>3370</v>
      </c>
      <c r="D289" t="s">
        <v>3744</v>
      </c>
      <c r="E289"/>
      <c r="F289" t="s">
        <v>213</v>
      </c>
      <c r="G289" t="s">
        <v>284</v>
      </c>
      <c r="H289" t="s">
        <v>214</v>
      </c>
      <c r="I289" s="77">
        <v>4.6399999999999997</v>
      </c>
      <c r="J289" t="s">
        <v>768</v>
      </c>
      <c r="K289" t="s">
        <v>102</v>
      </c>
      <c r="L289" s="78">
        <v>3.3599999999999998E-2</v>
      </c>
      <c r="M289" s="78">
        <v>0</v>
      </c>
      <c r="N289" s="77">
        <v>223018.97</v>
      </c>
      <c r="O289" s="77">
        <v>99.45</v>
      </c>
      <c r="P289" s="77">
        <v>221.79236566500001</v>
      </c>
      <c r="Q289" s="78">
        <v>3.2000000000000002E-3</v>
      </c>
      <c r="R289" s="78">
        <v>2.9999999999999997E-4</v>
      </c>
    </row>
    <row r="290" spans="2:18">
      <c r="B290" s="79" t="s">
        <v>3745</v>
      </c>
      <c r="I290" s="81">
        <v>0</v>
      </c>
      <c r="M290" s="80">
        <v>0</v>
      </c>
      <c r="N290" s="81">
        <v>0</v>
      </c>
      <c r="P290" s="81">
        <v>0</v>
      </c>
      <c r="Q290" s="80">
        <v>0</v>
      </c>
      <c r="R290" s="80">
        <v>0</v>
      </c>
    </row>
    <row r="291" spans="2:18">
      <c r="B291" t="s">
        <v>213</v>
      </c>
      <c r="D291" t="s">
        <v>213</v>
      </c>
      <c r="F291" t="s">
        <v>213</v>
      </c>
      <c r="I291" s="77">
        <v>0</v>
      </c>
      <c r="J291" t="s">
        <v>213</v>
      </c>
      <c r="K291" t="s">
        <v>213</v>
      </c>
      <c r="L291" s="78">
        <v>0</v>
      </c>
      <c r="M291" s="78">
        <v>0</v>
      </c>
      <c r="N291" s="77">
        <v>0</v>
      </c>
      <c r="O291" s="77">
        <v>0</v>
      </c>
      <c r="P291" s="77">
        <v>0</v>
      </c>
      <c r="Q291" s="78">
        <v>0</v>
      </c>
      <c r="R291" s="78">
        <v>0</v>
      </c>
    </row>
    <row r="292" spans="2:18">
      <c r="B292" s="79" t="s">
        <v>3746</v>
      </c>
      <c r="I292" s="81">
        <v>0</v>
      </c>
      <c r="M292" s="80">
        <v>0</v>
      </c>
      <c r="N292" s="81">
        <v>0</v>
      </c>
      <c r="P292" s="81">
        <v>0</v>
      </c>
      <c r="Q292" s="80">
        <v>0</v>
      </c>
      <c r="R292" s="80">
        <v>0</v>
      </c>
    </row>
    <row r="293" spans="2:18">
      <c r="B293" s="79" t="s">
        <v>3747</v>
      </c>
      <c r="I293" s="81">
        <v>0</v>
      </c>
      <c r="M293" s="80">
        <v>0</v>
      </c>
      <c r="N293" s="81">
        <v>0</v>
      </c>
      <c r="P293" s="81">
        <v>0</v>
      </c>
      <c r="Q293" s="80">
        <v>0</v>
      </c>
      <c r="R293" s="80">
        <v>0</v>
      </c>
    </row>
    <row r="294" spans="2:18">
      <c r="B294" t="s">
        <v>213</v>
      </c>
      <c r="D294" t="s">
        <v>213</v>
      </c>
      <c r="F294" t="s">
        <v>213</v>
      </c>
      <c r="I294" s="77">
        <v>0</v>
      </c>
      <c r="J294" t="s">
        <v>213</v>
      </c>
      <c r="K294" t="s">
        <v>213</v>
      </c>
      <c r="L294" s="78">
        <v>0</v>
      </c>
      <c r="M294" s="78">
        <v>0</v>
      </c>
      <c r="N294" s="77">
        <v>0</v>
      </c>
      <c r="O294" s="77">
        <v>0</v>
      </c>
      <c r="P294" s="77">
        <v>0</v>
      </c>
      <c r="Q294" s="78">
        <v>0</v>
      </c>
      <c r="R294" s="78">
        <v>0</v>
      </c>
    </row>
    <row r="295" spans="2:18">
      <c r="B295" s="79" t="s">
        <v>3748</v>
      </c>
      <c r="I295" s="81">
        <v>0</v>
      </c>
      <c r="M295" s="80">
        <v>0</v>
      </c>
      <c r="N295" s="81">
        <v>0</v>
      </c>
      <c r="P295" s="81">
        <v>0</v>
      </c>
      <c r="Q295" s="80">
        <v>0</v>
      </c>
      <c r="R295" s="80">
        <v>0</v>
      </c>
    </row>
    <row r="296" spans="2:18">
      <c r="B296" t="s">
        <v>213</v>
      </c>
      <c r="D296" t="s">
        <v>213</v>
      </c>
      <c r="F296" t="s">
        <v>213</v>
      </c>
      <c r="I296" s="77">
        <v>0</v>
      </c>
      <c r="J296" t="s">
        <v>213</v>
      </c>
      <c r="K296" t="s">
        <v>213</v>
      </c>
      <c r="L296" s="78">
        <v>0</v>
      </c>
      <c r="M296" s="78">
        <v>0</v>
      </c>
      <c r="N296" s="77">
        <v>0</v>
      </c>
      <c r="O296" s="77">
        <v>0</v>
      </c>
      <c r="P296" s="77">
        <v>0</v>
      </c>
      <c r="Q296" s="78">
        <v>0</v>
      </c>
      <c r="R296" s="78">
        <v>0</v>
      </c>
    </row>
    <row r="297" spans="2:18">
      <c r="B297" s="79" t="s">
        <v>3749</v>
      </c>
      <c r="I297" s="81">
        <v>0</v>
      </c>
      <c r="M297" s="80">
        <v>0</v>
      </c>
      <c r="N297" s="81">
        <v>0</v>
      </c>
      <c r="P297" s="81">
        <v>0</v>
      </c>
      <c r="Q297" s="80">
        <v>0</v>
      </c>
      <c r="R297" s="80">
        <v>0</v>
      </c>
    </row>
    <row r="298" spans="2:18">
      <c r="B298" t="s">
        <v>213</v>
      </c>
      <c r="D298" t="s">
        <v>213</v>
      </c>
      <c r="F298" t="s">
        <v>213</v>
      </c>
      <c r="I298" s="77">
        <v>0</v>
      </c>
      <c r="J298" t="s">
        <v>213</v>
      </c>
      <c r="K298" t="s">
        <v>213</v>
      </c>
      <c r="L298" s="78">
        <v>0</v>
      </c>
      <c r="M298" s="78">
        <v>0</v>
      </c>
      <c r="N298" s="77">
        <v>0</v>
      </c>
      <c r="O298" s="77">
        <v>0</v>
      </c>
      <c r="P298" s="77">
        <v>0</v>
      </c>
      <c r="Q298" s="78">
        <v>0</v>
      </c>
      <c r="R298" s="78">
        <v>0</v>
      </c>
    </row>
    <row r="299" spans="2:18">
      <c r="B299" s="79" t="s">
        <v>3750</v>
      </c>
      <c r="I299" s="81">
        <v>0</v>
      </c>
      <c r="M299" s="80">
        <v>0</v>
      </c>
      <c r="N299" s="81">
        <v>0</v>
      </c>
      <c r="P299" s="81">
        <v>0</v>
      </c>
      <c r="Q299" s="80">
        <v>0</v>
      </c>
      <c r="R299" s="80">
        <v>0</v>
      </c>
    </row>
    <row r="300" spans="2:18">
      <c r="B300" t="s">
        <v>213</v>
      </c>
      <c r="D300" t="s">
        <v>213</v>
      </c>
      <c r="F300" t="s">
        <v>213</v>
      </c>
      <c r="I300" s="77">
        <v>0</v>
      </c>
      <c r="J300" t="s">
        <v>213</v>
      </c>
      <c r="K300" t="s">
        <v>213</v>
      </c>
      <c r="L300" s="78">
        <v>0</v>
      </c>
      <c r="M300" s="78">
        <v>0</v>
      </c>
      <c r="N300" s="77">
        <v>0</v>
      </c>
      <c r="O300" s="77">
        <v>0</v>
      </c>
      <c r="P300" s="77">
        <v>0</v>
      </c>
      <c r="Q300" s="78">
        <v>0</v>
      </c>
      <c r="R300" s="78">
        <v>0</v>
      </c>
    </row>
    <row r="301" spans="2:18">
      <c r="B301" s="79" t="s">
        <v>230</v>
      </c>
      <c r="I301" s="81">
        <v>2.34</v>
      </c>
      <c r="M301" s="80">
        <v>6.6900000000000001E-2</v>
      </c>
      <c r="N301" s="81">
        <v>10454246.109999999</v>
      </c>
      <c r="P301" s="81">
        <v>26907.332598661065</v>
      </c>
      <c r="Q301" s="80">
        <v>0.39240000000000003</v>
      </c>
      <c r="R301" s="80">
        <v>4.0800000000000003E-2</v>
      </c>
    </row>
    <row r="302" spans="2:18">
      <c r="B302" s="79" t="s">
        <v>3751</v>
      </c>
      <c r="I302" s="81">
        <v>0</v>
      </c>
      <c r="M302" s="80">
        <v>0</v>
      </c>
      <c r="N302" s="81">
        <v>0</v>
      </c>
      <c r="P302" s="81">
        <v>0</v>
      </c>
      <c r="Q302" s="80">
        <v>0</v>
      </c>
      <c r="R302" s="80">
        <v>0</v>
      </c>
    </row>
    <row r="303" spans="2:18">
      <c r="B303" t="s">
        <v>213</v>
      </c>
      <c r="D303" t="s">
        <v>213</v>
      </c>
      <c r="F303" t="s">
        <v>213</v>
      </c>
      <c r="I303" s="77">
        <v>0</v>
      </c>
      <c r="J303" t="s">
        <v>213</v>
      </c>
      <c r="K303" t="s">
        <v>213</v>
      </c>
      <c r="L303" s="78">
        <v>0</v>
      </c>
      <c r="M303" s="78">
        <v>0</v>
      </c>
      <c r="N303" s="77">
        <v>0</v>
      </c>
      <c r="O303" s="77">
        <v>0</v>
      </c>
      <c r="P303" s="77">
        <v>0</v>
      </c>
      <c r="Q303" s="78">
        <v>0</v>
      </c>
      <c r="R303" s="78">
        <v>0</v>
      </c>
    </row>
    <row r="304" spans="2:18">
      <c r="B304" s="79" t="s">
        <v>3411</v>
      </c>
      <c r="I304" s="81">
        <v>0</v>
      </c>
      <c r="M304" s="80">
        <v>0</v>
      </c>
      <c r="N304" s="81">
        <v>0</v>
      </c>
      <c r="P304" s="81">
        <v>0</v>
      </c>
      <c r="Q304" s="80">
        <v>0</v>
      </c>
      <c r="R304" s="80">
        <v>0</v>
      </c>
    </row>
    <row r="305" spans="2:18">
      <c r="B305" t="s">
        <v>213</v>
      </c>
      <c r="D305" t="s">
        <v>213</v>
      </c>
      <c r="F305" t="s">
        <v>213</v>
      </c>
      <c r="I305" s="77">
        <v>0</v>
      </c>
      <c r="J305" t="s">
        <v>213</v>
      </c>
      <c r="K305" t="s">
        <v>213</v>
      </c>
      <c r="L305" s="78">
        <v>0</v>
      </c>
      <c r="M305" s="78">
        <v>0</v>
      </c>
      <c r="N305" s="77">
        <v>0</v>
      </c>
      <c r="O305" s="77">
        <v>0</v>
      </c>
      <c r="P305" s="77">
        <v>0</v>
      </c>
      <c r="Q305" s="78">
        <v>0</v>
      </c>
      <c r="R305" s="78">
        <v>0</v>
      </c>
    </row>
    <row r="306" spans="2:18">
      <c r="B306" s="79" t="s">
        <v>3412</v>
      </c>
      <c r="I306" s="81">
        <v>2.34</v>
      </c>
      <c r="M306" s="80">
        <v>6.6900000000000001E-2</v>
      </c>
      <c r="N306" s="81">
        <v>10454246.109999999</v>
      </c>
      <c r="P306" s="81">
        <v>26907.332598661065</v>
      </c>
      <c r="Q306" s="80">
        <v>0.39240000000000003</v>
      </c>
      <c r="R306" s="80">
        <v>4.0800000000000003E-2</v>
      </c>
    </row>
    <row r="307" spans="2:18">
      <c r="B307" t="s">
        <v>3752</v>
      </c>
      <c r="C307" t="s">
        <v>3370</v>
      </c>
      <c r="D307" t="s">
        <v>3753</v>
      </c>
      <c r="E307"/>
      <c r="F307" t="s">
        <v>215</v>
      </c>
      <c r="G307" t="s">
        <v>532</v>
      </c>
      <c r="H307" t="s">
        <v>216</v>
      </c>
      <c r="I307" s="77">
        <v>0.3</v>
      </c>
      <c r="J307" t="s">
        <v>1134</v>
      </c>
      <c r="K307" t="s">
        <v>106</v>
      </c>
      <c r="L307" s="78">
        <v>1.9699999999999999E-2</v>
      </c>
      <c r="M307" s="78">
        <v>4.9200000000000001E-2</v>
      </c>
      <c r="N307" s="77">
        <v>958.84</v>
      </c>
      <c r="O307" s="77">
        <v>100.9</v>
      </c>
      <c r="P307" s="77">
        <v>3.4693458421600001</v>
      </c>
      <c r="Q307" s="78">
        <v>1E-4</v>
      </c>
      <c r="R307" s="78">
        <v>0</v>
      </c>
    </row>
    <row r="308" spans="2:18">
      <c r="B308" t="s">
        <v>3752</v>
      </c>
      <c r="C308" t="s">
        <v>3370</v>
      </c>
      <c r="D308" t="s">
        <v>3754</v>
      </c>
      <c r="E308"/>
      <c r="F308" t="s">
        <v>215</v>
      </c>
      <c r="G308" t="s">
        <v>3474</v>
      </c>
      <c r="H308" t="s">
        <v>216</v>
      </c>
      <c r="I308" s="77">
        <v>0.3</v>
      </c>
      <c r="J308" t="s">
        <v>1134</v>
      </c>
      <c r="K308" t="s">
        <v>106</v>
      </c>
      <c r="L308" s="78">
        <v>1.9699999999999999E-2</v>
      </c>
      <c r="M308" s="78">
        <v>4.9200000000000001E-2</v>
      </c>
      <c r="N308" s="77">
        <v>202.88</v>
      </c>
      <c r="O308" s="77">
        <v>100.9</v>
      </c>
      <c r="P308" s="77">
        <v>0.73407542912000001</v>
      </c>
      <c r="Q308" s="78">
        <v>0</v>
      </c>
      <c r="R308" s="78">
        <v>0</v>
      </c>
    </row>
    <row r="309" spans="2:18">
      <c r="B309" t="s">
        <v>3752</v>
      </c>
      <c r="C309" t="s">
        <v>3370</v>
      </c>
      <c r="D309" t="s">
        <v>3755</v>
      </c>
      <c r="E309"/>
      <c r="F309" t="s">
        <v>215</v>
      </c>
      <c r="G309" t="s">
        <v>334</v>
      </c>
      <c r="H309" t="s">
        <v>216</v>
      </c>
      <c r="I309" s="77">
        <v>0.3</v>
      </c>
      <c r="J309" t="s">
        <v>1134</v>
      </c>
      <c r="K309" t="s">
        <v>106</v>
      </c>
      <c r="L309" s="78">
        <v>1.9699999999999999E-2</v>
      </c>
      <c r="M309" s="78">
        <v>4.9200000000000001E-2</v>
      </c>
      <c r="N309" s="77">
        <v>301.44</v>
      </c>
      <c r="O309" s="77">
        <v>100.9</v>
      </c>
      <c r="P309" s="77">
        <v>1.0906925145599999</v>
      </c>
      <c r="Q309" s="78">
        <v>0</v>
      </c>
      <c r="R309" s="78">
        <v>0</v>
      </c>
    </row>
    <row r="310" spans="2:18">
      <c r="B310" t="s">
        <v>3752</v>
      </c>
      <c r="C310" t="s">
        <v>3370</v>
      </c>
      <c r="D310" t="s">
        <v>3756</v>
      </c>
      <c r="E310"/>
      <c r="F310" t="s">
        <v>215</v>
      </c>
      <c r="G310" t="s">
        <v>693</v>
      </c>
      <c r="H310" t="s">
        <v>216</v>
      </c>
      <c r="I310" s="77">
        <v>0.3</v>
      </c>
      <c r="J310" t="s">
        <v>1134</v>
      </c>
      <c r="K310" t="s">
        <v>106</v>
      </c>
      <c r="L310" s="78">
        <v>1.9699999999999999E-2</v>
      </c>
      <c r="M310" s="78">
        <v>4.9200000000000001E-2</v>
      </c>
      <c r="N310" s="77">
        <v>1200.4000000000001</v>
      </c>
      <c r="O310" s="77">
        <v>100.9</v>
      </c>
      <c r="P310" s="77">
        <v>4.3433761096000003</v>
      </c>
      <c r="Q310" s="78">
        <v>1E-4</v>
      </c>
      <c r="R310" s="78">
        <v>0</v>
      </c>
    </row>
    <row r="311" spans="2:18">
      <c r="B311" t="s">
        <v>3752</v>
      </c>
      <c r="C311" t="s">
        <v>3370</v>
      </c>
      <c r="D311" t="s">
        <v>3757</v>
      </c>
      <c r="E311"/>
      <c r="F311" t="s">
        <v>215</v>
      </c>
      <c r="G311" t="s">
        <v>636</v>
      </c>
      <c r="H311" t="s">
        <v>216</v>
      </c>
      <c r="I311" s="77">
        <v>0.3</v>
      </c>
      <c r="J311" t="s">
        <v>1134</v>
      </c>
      <c r="K311" t="s">
        <v>106</v>
      </c>
      <c r="L311" s="78">
        <v>1.9699999999999999E-2</v>
      </c>
      <c r="M311" s="78">
        <v>4.9200000000000001E-2</v>
      </c>
      <c r="N311" s="77">
        <v>235.62</v>
      </c>
      <c r="O311" s="77">
        <v>100.9</v>
      </c>
      <c r="P311" s="77">
        <v>0.85253771988000004</v>
      </c>
      <c r="Q311" s="78">
        <v>0</v>
      </c>
      <c r="R311" s="78">
        <v>0</v>
      </c>
    </row>
    <row r="312" spans="2:18">
      <c r="B312" t="s">
        <v>3752</v>
      </c>
      <c r="C312" t="s">
        <v>3370</v>
      </c>
      <c r="D312" t="s">
        <v>3758</v>
      </c>
      <c r="E312"/>
      <c r="F312" t="s">
        <v>215</v>
      </c>
      <c r="G312" t="s">
        <v>273</v>
      </c>
      <c r="H312" t="s">
        <v>216</v>
      </c>
      <c r="I312" s="77">
        <v>0.3</v>
      </c>
      <c r="J312" t="s">
        <v>1134</v>
      </c>
      <c r="K312" t="s">
        <v>106</v>
      </c>
      <c r="L312" s="78">
        <v>1.9699999999999999E-2</v>
      </c>
      <c r="M312" s="78">
        <v>4.9200000000000001E-2</v>
      </c>
      <c r="N312" s="77">
        <v>56.53</v>
      </c>
      <c r="O312" s="77">
        <v>100.9</v>
      </c>
      <c r="P312" s="77">
        <v>0.20454102922</v>
      </c>
      <c r="Q312" s="78">
        <v>0</v>
      </c>
      <c r="R312" s="78">
        <v>0</v>
      </c>
    </row>
    <row r="313" spans="2:18">
      <c r="B313" t="s">
        <v>3752</v>
      </c>
      <c r="C313" t="s">
        <v>3370</v>
      </c>
      <c r="D313" t="s">
        <v>3759</v>
      </c>
      <c r="E313"/>
      <c r="F313" t="s">
        <v>215</v>
      </c>
      <c r="G313" t="s">
        <v>278</v>
      </c>
      <c r="H313" t="s">
        <v>216</v>
      </c>
      <c r="I313" s="77">
        <v>0.3</v>
      </c>
      <c r="J313" t="s">
        <v>1134</v>
      </c>
      <c r="K313" t="s">
        <v>106</v>
      </c>
      <c r="L313" s="78">
        <v>1.9699999999999999E-2</v>
      </c>
      <c r="M313" s="78">
        <v>4.9200000000000001E-2</v>
      </c>
      <c r="N313" s="77">
        <v>308.94</v>
      </c>
      <c r="O313" s="77">
        <v>100.9</v>
      </c>
      <c r="P313" s="77">
        <v>1.11782956956</v>
      </c>
      <c r="Q313" s="78">
        <v>0</v>
      </c>
      <c r="R313" s="78">
        <v>0</v>
      </c>
    </row>
    <row r="314" spans="2:18">
      <c r="B314" t="s">
        <v>3760</v>
      </c>
      <c r="C314" t="s">
        <v>3370</v>
      </c>
      <c r="D314" t="s">
        <v>3761</v>
      </c>
      <c r="E314"/>
      <c r="F314" t="s">
        <v>2225</v>
      </c>
      <c r="G314" t="s">
        <v>3762</v>
      </c>
      <c r="H314" t="s">
        <v>216</v>
      </c>
      <c r="I314" s="77">
        <v>3.35</v>
      </c>
      <c r="J314" t="s">
        <v>1273</v>
      </c>
      <c r="K314" t="s">
        <v>106</v>
      </c>
      <c r="L314" s="78">
        <v>3.1399999999999997E-2</v>
      </c>
      <c r="M314" s="78">
        <v>7.9000000000000001E-2</v>
      </c>
      <c r="N314" s="77">
        <v>348997.38</v>
      </c>
      <c r="O314" s="77">
        <v>100.13999999999984</v>
      </c>
      <c r="P314" s="77">
        <v>1253.25671112655</v>
      </c>
      <c r="Q314" s="78">
        <v>1.83E-2</v>
      </c>
      <c r="R314" s="78">
        <v>1.9E-3</v>
      </c>
    </row>
    <row r="315" spans="2:18">
      <c r="B315" t="s">
        <v>3763</v>
      </c>
      <c r="C315" t="s">
        <v>3370</v>
      </c>
      <c r="D315" t="s">
        <v>3764</v>
      </c>
      <c r="E315"/>
      <c r="F315" t="s">
        <v>2225</v>
      </c>
      <c r="G315" t="s">
        <v>344</v>
      </c>
      <c r="H315" t="s">
        <v>216</v>
      </c>
      <c r="I315" s="77">
        <v>2.78</v>
      </c>
      <c r="J315" t="s">
        <v>1273</v>
      </c>
      <c r="K315" t="s">
        <v>106</v>
      </c>
      <c r="L315" s="78">
        <v>6.1199999999999997E-2</v>
      </c>
      <c r="M315" s="78">
        <v>8.72E-2</v>
      </c>
      <c r="N315" s="77">
        <v>345511.61</v>
      </c>
      <c r="O315" s="77">
        <v>97.389999999999674</v>
      </c>
      <c r="P315" s="77">
        <v>1206.66661252669</v>
      </c>
      <c r="Q315" s="78">
        <v>1.7600000000000001E-2</v>
      </c>
      <c r="R315" s="78">
        <v>1.8E-3</v>
      </c>
    </row>
    <row r="316" spans="2:18">
      <c r="B316" t="s">
        <v>3765</v>
      </c>
      <c r="C316" t="s">
        <v>3370</v>
      </c>
      <c r="D316" t="s">
        <v>3766</v>
      </c>
      <c r="E316"/>
      <c r="F316" t="s">
        <v>539</v>
      </c>
      <c r="G316" t="s">
        <v>3767</v>
      </c>
      <c r="H316" t="s">
        <v>216</v>
      </c>
      <c r="I316" s="77">
        <v>3.82</v>
      </c>
      <c r="J316" t="s">
        <v>123</v>
      </c>
      <c r="K316" t="s">
        <v>110</v>
      </c>
      <c r="L316" s="78">
        <v>1.9900000000000001E-2</v>
      </c>
      <c r="M316" s="78">
        <v>2.46E-2</v>
      </c>
      <c r="N316" s="77">
        <v>148735.93</v>
      </c>
      <c r="O316" s="77">
        <v>100.36999999999996</v>
      </c>
      <c r="P316" s="77">
        <v>581.64909870872395</v>
      </c>
      <c r="Q316" s="78">
        <v>8.5000000000000006E-3</v>
      </c>
      <c r="R316" s="78">
        <v>8.9999999999999998E-4</v>
      </c>
    </row>
    <row r="317" spans="2:18">
      <c r="B317" t="s">
        <v>3765</v>
      </c>
      <c r="C317" t="s">
        <v>3370</v>
      </c>
      <c r="D317" t="s">
        <v>3768</v>
      </c>
      <c r="E317"/>
      <c r="F317" t="s">
        <v>539</v>
      </c>
      <c r="G317" t="s">
        <v>3769</v>
      </c>
      <c r="H317" t="s">
        <v>216</v>
      </c>
      <c r="I317" s="77">
        <v>3.82</v>
      </c>
      <c r="J317" t="s">
        <v>123</v>
      </c>
      <c r="K317" t="s">
        <v>110</v>
      </c>
      <c r="L317" s="78">
        <v>1.9900000000000001E-2</v>
      </c>
      <c r="M317" s="78">
        <v>2.46E-2</v>
      </c>
      <c r="N317" s="77">
        <v>148735.93</v>
      </c>
      <c r="O317" s="77">
        <v>100.36999999999996</v>
      </c>
      <c r="P317" s="77">
        <v>581.64909870872395</v>
      </c>
      <c r="Q317" s="78">
        <v>8.5000000000000006E-3</v>
      </c>
      <c r="R317" s="78">
        <v>8.9999999999999998E-4</v>
      </c>
    </row>
    <row r="318" spans="2:18">
      <c r="B318" t="s">
        <v>3765</v>
      </c>
      <c r="C318" t="s">
        <v>3370</v>
      </c>
      <c r="D318" t="s">
        <v>3770</v>
      </c>
      <c r="E318"/>
      <c r="F318" t="s">
        <v>539</v>
      </c>
      <c r="G318" t="s">
        <v>3771</v>
      </c>
      <c r="H318" t="s">
        <v>216</v>
      </c>
      <c r="I318" s="77">
        <v>3.82</v>
      </c>
      <c r="J318" t="s">
        <v>123</v>
      </c>
      <c r="K318" t="s">
        <v>110</v>
      </c>
      <c r="L318" s="78">
        <v>1.9900000000000001E-2</v>
      </c>
      <c r="M318" s="78">
        <v>2.46E-2</v>
      </c>
      <c r="N318" s="77">
        <v>148735.93</v>
      </c>
      <c r="O318" s="77">
        <v>100.36999999999996</v>
      </c>
      <c r="P318" s="77">
        <v>581.64909870872395</v>
      </c>
      <c r="Q318" s="78">
        <v>8.5000000000000006E-3</v>
      </c>
      <c r="R318" s="78">
        <v>8.9999999999999998E-4</v>
      </c>
    </row>
    <row r="319" spans="2:18">
      <c r="B319" t="s">
        <v>3735</v>
      </c>
      <c r="C319" t="s">
        <v>3370</v>
      </c>
      <c r="D319" t="s">
        <v>3772</v>
      </c>
      <c r="E319"/>
      <c r="F319" t="s">
        <v>525</v>
      </c>
      <c r="G319" t="s">
        <v>559</v>
      </c>
      <c r="H319" t="s">
        <v>150</v>
      </c>
      <c r="I319" s="77">
        <v>2.8</v>
      </c>
      <c r="J319" t="s">
        <v>1220</v>
      </c>
      <c r="K319" t="s">
        <v>110</v>
      </c>
      <c r="L319" s="78">
        <v>2.5000000000000001E-2</v>
      </c>
      <c r="M319" s="78">
        <v>6.4899999999999999E-2</v>
      </c>
      <c r="N319" s="77">
        <v>1925.74</v>
      </c>
      <c r="O319" s="77">
        <v>100.51</v>
      </c>
      <c r="P319" s="77">
        <v>7.5413338357587998</v>
      </c>
      <c r="Q319" s="78">
        <v>1E-4</v>
      </c>
      <c r="R319" s="78">
        <v>0</v>
      </c>
    </row>
    <row r="320" spans="2:18">
      <c r="B320" s="26" t="s">
        <v>4072</v>
      </c>
      <c r="C320" t="s">
        <v>3370</v>
      </c>
      <c r="D320" t="s">
        <v>3773</v>
      </c>
      <c r="E320"/>
      <c r="F320" t="s">
        <v>591</v>
      </c>
      <c r="G320" t="s">
        <v>3774</v>
      </c>
      <c r="H320" t="s">
        <v>209</v>
      </c>
      <c r="I320" s="77">
        <v>3.79</v>
      </c>
      <c r="J320" t="s">
        <v>816</v>
      </c>
      <c r="K320" t="s">
        <v>106</v>
      </c>
      <c r="L320" s="78">
        <v>4.8000000000000001E-2</v>
      </c>
      <c r="M320" s="78">
        <v>6.5100000000000005E-2</v>
      </c>
      <c r="N320" s="77">
        <v>341151.64</v>
      </c>
      <c r="O320" s="77">
        <v>94.370000000000161</v>
      </c>
      <c r="P320" s="77">
        <v>1154.4940623674499</v>
      </c>
      <c r="Q320" s="78">
        <v>1.6799999999999999E-2</v>
      </c>
      <c r="R320" s="78">
        <v>1.6999999999999999E-3</v>
      </c>
    </row>
    <row r="321" spans="2:18">
      <c r="B321" s="26" t="s">
        <v>4072</v>
      </c>
      <c r="C321" t="s">
        <v>3370</v>
      </c>
      <c r="D321" t="s">
        <v>3775</v>
      </c>
      <c r="E321"/>
      <c r="F321" t="s">
        <v>591</v>
      </c>
      <c r="G321" t="s">
        <v>3776</v>
      </c>
      <c r="H321" t="s">
        <v>209</v>
      </c>
      <c r="I321" s="77">
        <v>3.87</v>
      </c>
      <c r="J321" t="s">
        <v>816</v>
      </c>
      <c r="K321" t="s">
        <v>106</v>
      </c>
      <c r="L321" s="78">
        <v>4.8000000000000001E-2</v>
      </c>
      <c r="M321" s="78">
        <v>4.65E-2</v>
      </c>
      <c r="N321" s="77">
        <v>170141.61</v>
      </c>
      <c r="O321" s="77">
        <v>91.63</v>
      </c>
      <c r="P321" s="77">
        <v>559.06011547339801</v>
      </c>
      <c r="Q321" s="78">
        <v>8.2000000000000007E-3</v>
      </c>
      <c r="R321" s="78">
        <v>8.0000000000000004E-4</v>
      </c>
    </row>
    <row r="322" spans="2:18">
      <c r="B322" s="26" t="s">
        <v>4072</v>
      </c>
      <c r="C322" t="s">
        <v>3370</v>
      </c>
      <c r="D322" t="s">
        <v>3777</v>
      </c>
      <c r="E322"/>
      <c r="F322" t="s">
        <v>591</v>
      </c>
      <c r="G322" t="s">
        <v>3778</v>
      </c>
      <c r="H322" t="s">
        <v>209</v>
      </c>
      <c r="I322" s="77">
        <v>3.68</v>
      </c>
      <c r="J322" t="s">
        <v>816</v>
      </c>
      <c r="K322" t="s">
        <v>106</v>
      </c>
      <c r="L322" s="78">
        <v>5.4399999999999997E-2</v>
      </c>
      <c r="M322" s="78">
        <v>8.7300000000000003E-2</v>
      </c>
      <c r="N322" s="77">
        <v>172893.06</v>
      </c>
      <c r="O322" s="77">
        <v>89.58</v>
      </c>
      <c r="P322" s="77">
        <v>555.39108488872796</v>
      </c>
      <c r="Q322" s="78">
        <v>8.0999999999999996E-3</v>
      </c>
      <c r="R322" s="78">
        <v>8.0000000000000004E-4</v>
      </c>
    </row>
    <row r="323" spans="2:18">
      <c r="B323" t="s">
        <v>3779</v>
      </c>
      <c r="C323" t="s">
        <v>3636</v>
      </c>
      <c r="D323" t="s">
        <v>3780</v>
      </c>
      <c r="E323"/>
      <c r="F323" t="s">
        <v>626</v>
      </c>
      <c r="G323" t="s">
        <v>287</v>
      </c>
      <c r="H323" t="s">
        <v>2334</v>
      </c>
      <c r="I323" s="77">
        <v>0.95</v>
      </c>
      <c r="J323" t="s">
        <v>1220</v>
      </c>
      <c r="K323" t="s">
        <v>106</v>
      </c>
      <c r="L323" s="78">
        <v>3.1E-2</v>
      </c>
      <c r="M323" s="78">
        <v>7.4099999999999999E-2</v>
      </c>
      <c r="N323" s="77">
        <v>128395.26</v>
      </c>
      <c r="O323" s="77">
        <v>99.64</v>
      </c>
      <c r="P323" s="77">
        <v>458.76787091150402</v>
      </c>
      <c r="Q323" s="78">
        <v>6.7000000000000002E-3</v>
      </c>
      <c r="R323" s="78">
        <v>6.9999999999999999E-4</v>
      </c>
    </row>
    <row r="324" spans="2:18">
      <c r="B324" t="s">
        <v>3779</v>
      </c>
      <c r="C324" t="s">
        <v>3636</v>
      </c>
      <c r="D324" t="s">
        <v>3781</v>
      </c>
      <c r="E324"/>
      <c r="F324" t="s">
        <v>626</v>
      </c>
      <c r="G324" t="s">
        <v>278</v>
      </c>
      <c r="H324" t="s">
        <v>2334</v>
      </c>
      <c r="I324" s="77">
        <v>0.95</v>
      </c>
      <c r="J324" t="s">
        <v>1220</v>
      </c>
      <c r="K324" t="s">
        <v>106</v>
      </c>
      <c r="L324" s="78">
        <v>3.1E-2</v>
      </c>
      <c r="M324" s="78">
        <v>8.1199999999999994E-2</v>
      </c>
      <c r="N324" s="77">
        <v>358.1</v>
      </c>
      <c r="O324" s="77">
        <v>100.22603741971517</v>
      </c>
      <c r="P324" s="77">
        <v>1.2870492518400001</v>
      </c>
      <c r="Q324" s="78">
        <v>0</v>
      </c>
      <c r="R324" s="78">
        <v>0</v>
      </c>
    </row>
    <row r="325" spans="2:18">
      <c r="B325" t="s">
        <v>3779</v>
      </c>
      <c r="C325" t="s">
        <v>3636</v>
      </c>
      <c r="D325" t="s">
        <v>3782</v>
      </c>
      <c r="E325"/>
      <c r="F325" t="s">
        <v>626</v>
      </c>
      <c r="G325" t="s">
        <v>281</v>
      </c>
      <c r="H325" t="s">
        <v>2334</v>
      </c>
      <c r="I325" s="77">
        <v>0.95</v>
      </c>
      <c r="J325" t="s">
        <v>1220</v>
      </c>
      <c r="K325" t="s">
        <v>106</v>
      </c>
      <c r="L325" s="78">
        <v>3.1E-2</v>
      </c>
      <c r="M325" s="78">
        <v>8.1900000000000001E-2</v>
      </c>
      <c r="N325" s="77">
        <v>489.04</v>
      </c>
      <c r="O325" s="77">
        <v>99.64</v>
      </c>
      <c r="P325" s="77">
        <v>1.7473841292159999</v>
      </c>
      <c r="Q325" s="78">
        <v>0</v>
      </c>
      <c r="R325" s="78">
        <v>0</v>
      </c>
    </row>
    <row r="326" spans="2:18">
      <c r="B326" t="s">
        <v>3779</v>
      </c>
      <c r="C326" t="s">
        <v>3636</v>
      </c>
      <c r="D326" t="s">
        <v>3783</v>
      </c>
      <c r="E326"/>
      <c r="F326" t="s">
        <v>626</v>
      </c>
      <c r="G326" t="s">
        <v>284</v>
      </c>
      <c r="H326" t="s">
        <v>2334</v>
      </c>
      <c r="I326" s="77">
        <v>0.95</v>
      </c>
      <c r="J326" t="s">
        <v>1220</v>
      </c>
      <c r="K326" t="s">
        <v>106</v>
      </c>
      <c r="L326" s="78">
        <v>3.1E-2</v>
      </c>
      <c r="M326" s="78">
        <v>8.3400000000000002E-2</v>
      </c>
      <c r="N326" s="77">
        <v>253.94</v>
      </c>
      <c r="O326" s="77">
        <v>99.65</v>
      </c>
      <c r="P326" s="77">
        <v>0.90744163905999997</v>
      </c>
      <c r="Q326" s="78">
        <v>0</v>
      </c>
      <c r="R326" s="78">
        <v>0</v>
      </c>
    </row>
    <row r="327" spans="2:18">
      <c r="B327" t="s">
        <v>3784</v>
      </c>
      <c r="C327" t="s">
        <v>3370</v>
      </c>
      <c r="D327" t="s">
        <v>3785</v>
      </c>
      <c r="E327"/>
      <c r="F327" t="s">
        <v>626</v>
      </c>
      <c r="G327" t="s">
        <v>372</v>
      </c>
      <c r="H327" t="s">
        <v>2334</v>
      </c>
      <c r="I327" s="77">
        <v>3.01</v>
      </c>
      <c r="J327" t="s">
        <v>132</v>
      </c>
      <c r="K327" t="s">
        <v>203</v>
      </c>
      <c r="L327" s="78">
        <v>4.5999999999999999E-2</v>
      </c>
      <c r="M327" s="78">
        <v>6.6900000000000001E-2</v>
      </c>
      <c r="N327" s="77">
        <v>1249265.68</v>
      </c>
      <c r="O327" s="77">
        <v>99.32000000000005</v>
      </c>
      <c r="P327" s="77">
        <v>426.57695750666898</v>
      </c>
      <c r="Q327" s="78">
        <v>6.1999999999999998E-3</v>
      </c>
      <c r="R327" s="78">
        <v>5.9999999999999995E-4</v>
      </c>
    </row>
    <row r="328" spans="2:18">
      <c r="B328" t="s">
        <v>3784</v>
      </c>
      <c r="C328" t="s">
        <v>3370</v>
      </c>
      <c r="D328" t="s">
        <v>3786</v>
      </c>
      <c r="E328"/>
      <c r="F328" t="s">
        <v>626</v>
      </c>
      <c r="G328" t="s">
        <v>344</v>
      </c>
      <c r="H328" t="s">
        <v>2334</v>
      </c>
      <c r="I328" s="77">
        <v>1.31</v>
      </c>
      <c r="J328" t="s">
        <v>1220</v>
      </c>
      <c r="K328" t="s">
        <v>201</v>
      </c>
      <c r="L328" s="78">
        <v>3.2800000000000003E-2</v>
      </c>
      <c r="M328" s="78">
        <v>6.2100000000000002E-2</v>
      </c>
      <c r="N328" s="77">
        <v>34244.43</v>
      </c>
      <c r="O328" s="77">
        <v>101.21122136986327</v>
      </c>
      <c r="P328" s="77">
        <v>11.9539600990956</v>
      </c>
      <c r="Q328" s="78">
        <v>2.0000000000000001E-4</v>
      </c>
      <c r="R328" s="78">
        <v>0</v>
      </c>
    </row>
    <row r="329" spans="2:18">
      <c r="B329" t="s">
        <v>3784</v>
      </c>
      <c r="C329" t="s">
        <v>3370</v>
      </c>
      <c r="D329" t="s">
        <v>3787</v>
      </c>
      <c r="E329"/>
      <c r="F329" t="s">
        <v>626</v>
      </c>
      <c r="G329" t="s">
        <v>281</v>
      </c>
      <c r="H329" t="s">
        <v>2334</v>
      </c>
      <c r="I329" s="77">
        <v>1.31</v>
      </c>
      <c r="J329" t="s">
        <v>1220</v>
      </c>
      <c r="K329" t="s">
        <v>201</v>
      </c>
      <c r="L329" s="78">
        <v>3.2800000000000003E-2</v>
      </c>
      <c r="M329" s="78">
        <v>6.4500000000000002E-2</v>
      </c>
      <c r="N329" s="77">
        <v>13256.86</v>
      </c>
      <c r="O329" s="77">
        <v>100.28</v>
      </c>
      <c r="P329" s="77">
        <v>4.5850934288392002</v>
      </c>
      <c r="Q329" s="78">
        <v>1E-4</v>
      </c>
      <c r="R329" s="78">
        <v>0</v>
      </c>
    </row>
    <row r="330" spans="2:18">
      <c r="B330" t="s">
        <v>3788</v>
      </c>
      <c r="C330" t="s">
        <v>3370</v>
      </c>
      <c r="D330" t="s">
        <v>3789</v>
      </c>
      <c r="E330"/>
      <c r="F330" t="s">
        <v>692</v>
      </c>
      <c r="G330" t="s">
        <v>278</v>
      </c>
      <c r="H330" t="s">
        <v>209</v>
      </c>
      <c r="I330" s="77">
        <v>3.29</v>
      </c>
      <c r="J330" t="s">
        <v>123</v>
      </c>
      <c r="K330" t="s">
        <v>110</v>
      </c>
      <c r="L330" s="78">
        <v>2.2599999999999999E-2</v>
      </c>
      <c r="M330" s="78">
        <v>6.3799999999999996E-2</v>
      </c>
      <c r="N330" s="77">
        <v>219906.93</v>
      </c>
      <c r="O330" s="77">
        <v>99.739999999999938</v>
      </c>
      <c r="P330" s="77">
        <v>854.57369707626799</v>
      </c>
      <c r="Q330" s="78">
        <v>1.2500000000000001E-2</v>
      </c>
      <c r="R330" s="78">
        <v>1.2999999999999999E-3</v>
      </c>
    </row>
    <row r="331" spans="2:18">
      <c r="B331" t="s">
        <v>3788</v>
      </c>
      <c r="C331" t="s">
        <v>3370</v>
      </c>
      <c r="D331" t="s">
        <v>3790</v>
      </c>
      <c r="E331"/>
      <c r="F331" t="s">
        <v>3545</v>
      </c>
      <c r="G331" t="s">
        <v>3791</v>
      </c>
      <c r="H331" t="s">
        <v>2334</v>
      </c>
      <c r="I331" s="77">
        <v>3.2</v>
      </c>
      <c r="J331" t="s">
        <v>123</v>
      </c>
      <c r="K331" t="s">
        <v>113</v>
      </c>
      <c r="L331" s="78">
        <v>3.0300000000000001E-2</v>
      </c>
      <c r="M331" s="78">
        <v>7.51E-2</v>
      </c>
      <c r="N331" s="77">
        <v>56912.83</v>
      </c>
      <c r="O331" s="77">
        <v>99.910000000000252</v>
      </c>
      <c r="P331" s="77">
        <v>251.680851334669</v>
      </c>
      <c r="Q331" s="78">
        <v>3.7000000000000002E-3</v>
      </c>
      <c r="R331" s="78">
        <v>4.0000000000000002E-4</v>
      </c>
    </row>
    <row r="332" spans="2:18">
      <c r="B332" t="s">
        <v>3792</v>
      </c>
      <c r="C332" t="s">
        <v>3370</v>
      </c>
      <c r="D332" t="s">
        <v>3793</v>
      </c>
      <c r="E332"/>
      <c r="F332" t="s">
        <v>1078</v>
      </c>
      <c r="G332" t="s">
        <v>2605</v>
      </c>
      <c r="H332" t="s">
        <v>216</v>
      </c>
      <c r="I332" s="77">
        <v>6.69</v>
      </c>
      <c r="J332" t="s">
        <v>1273</v>
      </c>
      <c r="K332" t="s">
        <v>106</v>
      </c>
      <c r="L332" s="78">
        <v>4.36E-2</v>
      </c>
      <c r="M332" s="78">
        <v>5.5599999999999997E-2</v>
      </c>
      <c r="N332" s="77">
        <v>124556.61</v>
      </c>
      <c r="O332" s="77">
        <v>104.42</v>
      </c>
      <c r="P332" s="77">
        <v>466.40237561293202</v>
      </c>
      <c r="Q332" s="78">
        <v>6.7999999999999996E-3</v>
      </c>
      <c r="R332" s="78">
        <v>6.9999999999999999E-4</v>
      </c>
    </row>
    <row r="333" spans="2:18">
      <c r="B333" t="s">
        <v>3794</v>
      </c>
      <c r="C333" t="s">
        <v>3370</v>
      </c>
      <c r="D333" t="s">
        <v>3795</v>
      </c>
      <c r="E333"/>
      <c r="F333" t="s">
        <v>1186</v>
      </c>
      <c r="G333" t="s">
        <v>3796</v>
      </c>
      <c r="H333" t="s">
        <v>352</v>
      </c>
      <c r="I333" s="77">
        <v>7.33</v>
      </c>
      <c r="J333" t="s">
        <v>416</v>
      </c>
      <c r="K333" t="s">
        <v>106</v>
      </c>
      <c r="L333" s="78">
        <v>4.9000000000000002E-2</v>
      </c>
      <c r="M333" s="78">
        <v>6.0499999999999998E-2</v>
      </c>
      <c r="N333" s="77">
        <v>41506.58</v>
      </c>
      <c r="O333" s="77">
        <v>91</v>
      </c>
      <c r="P333" s="77">
        <v>135.44676225079999</v>
      </c>
      <c r="Q333" s="78">
        <v>2E-3</v>
      </c>
      <c r="R333" s="78">
        <v>2.0000000000000001E-4</v>
      </c>
    </row>
    <row r="334" spans="2:18">
      <c r="B334" t="s">
        <v>3752</v>
      </c>
      <c r="C334" t="s">
        <v>3370</v>
      </c>
      <c r="D334" t="s">
        <v>3797</v>
      </c>
      <c r="E334"/>
      <c r="F334" t="s">
        <v>3715</v>
      </c>
      <c r="G334" t="s">
        <v>532</v>
      </c>
      <c r="H334" t="s">
        <v>209</v>
      </c>
      <c r="I334" s="77">
        <v>0.3</v>
      </c>
      <c r="J334" t="s">
        <v>1134</v>
      </c>
      <c r="K334" t="s">
        <v>106</v>
      </c>
      <c r="L334" s="78">
        <v>1.9699999999999999E-2</v>
      </c>
      <c r="M334" s="78">
        <v>4.8800000000000003E-2</v>
      </c>
      <c r="N334" s="77">
        <v>404421.44</v>
      </c>
      <c r="O334" s="77">
        <v>100.9</v>
      </c>
      <c r="P334" s="77">
        <v>1463.30758139456</v>
      </c>
      <c r="Q334" s="78">
        <v>2.1299999999999999E-2</v>
      </c>
      <c r="R334" s="78">
        <v>2.2000000000000001E-3</v>
      </c>
    </row>
    <row r="335" spans="2:18">
      <c r="B335" t="s">
        <v>3798</v>
      </c>
      <c r="C335" t="s">
        <v>3370</v>
      </c>
      <c r="D335" t="s">
        <v>3799</v>
      </c>
      <c r="E335"/>
      <c r="F335" t="s">
        <v>3715</v>
      </c>
      <c r="G335" t="s">
        <v>532</v>
      </c>
      <c r="H335" t="s">
        <v>209</v>
      </c>
      <c r="I335" s="77">
        <v>0.27</v>
      </c>
      <c r="J335" t="s">
        <v>1134</v>
      </c>
      <c r="K335" t="s">
        <v>106</v>
      </c>
      <c r="L335" s="78">
        <v>1.9400000000000001E-2</v>
      </c>
      <c r="M335" s="78">
        <v>5.1900000000000002E-2</v>
      </c>
      <c r="N335" s="77">
        <v>249658.48</v>
      </c>
      <c r="O335" s="77">
        <v>100.85</v>
      </c>
      <c r="P335" s="77">
        <v>902.88514940888001</v>
      </c>
      <c r="Q335" s="78">
        <v>1.32E-2</v>
      </c>
      <c r="R335" s="78">
        <v>1.4E-3</v>
      </c>
    </row>
    <row r="336" spans="2:18">
      <c r="B336" t="s">
        <v>3800</v>
      </c>
      <c r="C336" t="s">
        <v>3370</v>
      </c>
      <c r="D336" t="s">
        <v>3801</v>
      </c>
      <c r="E336"/>
      <c r="F336" t="s">
        <v>3715</v>
      </c>
      <c r="G336" t="s">
        <v>372</v>
      </c>
      <c r="H336" t="s">
        <v>209</v>
      </c>
      <c r="I336" s="77">
        <v>2.82</v>
      </c>
      <c r="J336" t="s">
        <v>1273</v>
      </c>
      <c r="K336" t="s">
        <v>106</v>
      </c>
      <c r="L336" s="78">
        <v>8.6999999999999994E-3</v>
      </c>
      <c r="M336" s="78">
        <v>7.3200000000000001E-2</v>
      </c>
      <c r="N336" s="77">
        <v>71416.62</v>
      </c>
      <c r="O336" s="77">
        <v>102.41</v>
      </c>
      <c r="P336" s="77">
        <v>262.27200930361198</v>
      </c>
      <c r="Q336" s="78">
        <v>3.8E-3</v>
      </c>
      <c r="R336" s="78">
        <v>4.0000000000000002E-4</v>
      </c>
    </row>
    <row r="337" spans="2:18">
      <c r="B337" t="s">
        <v>3800</v>
      </c>
      <c r="C337" t="s">
        <v>3370</v>
      </c>
      <c r="D337" t="s">
        <v>3802</v>
      </c>
      <c r="E337"/>
      <c r="F337" t="s">
        <v>3715</v>
      </c>
      <c r="G337" t="s">
        <v>372</v>
      </c>
      <c r="H337" t="s">
        <v>209</v>
      </c>
      <c r="I337" s="77">
        <v>2.82</v>
      </c>
      <c r="J337" t="s">
        <v>1273</v>
      </c>
      <c r="K337" t="s">
        <v>106</v>
      </c>
      <c r="L337" s="78">
        <v>7.1400000000000005E-2</v>
      </c>
      <c r="M337" s="78">
        <v>7.2599999999999998E-2</v>
      </c>
      <c r="N337" s="77">
        <v>57623.9</v>
      </c>
      <c r="O337" s="77">
        <v>102.41</v>
      </c>
      <c r="P337" s="77">
        <v>211.61931266014</v>
      </c>
      <c r="Q337" s="78">
        <v>3.0999999999999999E-3</v>
      </c>
      <c r="R337" s="78">
        <v>2.9999999999999997E-4</v>
      </c>
    </row>
    <row r="338" spans="2:18">
      <c r="B338" t="s">
        <v>3800</v>
      </c>
      <c r="C338" t="s">
        <v>3370</v>
      </c>
      <c r="D338" t="s">
        <v>3803</v>
      </c>
      <c r="E338"/>
      <c r="F338" t="s">
        <v>3715</v>
      </c>
      <c r="G338" t="s">
        <v>3804</v>
      </c>
      <c r="H338" t="s">
        <v>209</v>
      </c>
      <c r="I338" s="77">
        <v>2.83</v>
      </c>
      <c r="J338" t="s">
        <v>1273</v>
      </c>
      <c r="K338" t="s">
        <v>106</v>
      </c>
      <c r="L338" s="78">
        <v>7.1400000000000005E-2</v>
      </c>
      <c r="M338" s="78">
        <v>6.59E-2</v>
      </c>
      <c r="N338" s="77">
        <v>52625.57</v>
      </c>
      <c r="O338" s="77">
        <v>102.42</v>
      </c>
      <c r="P338" s="77">
        <v>193.28220413528399</v>
      </c>
      <c r="Q338" s="78">
        <v>2.8E-3</v>
      </c>
      <c r="R338" s="78">
        <v>2.9999999999999997E-4</v>
      </c>
    </row>
    <row r="339" spans="2:18">
      <c r="B339" t="s">
        <v>3763</v>
      </c>
      <c r="C339" t="s">
        <v>3370</v>
      </c>
      <c r="D339" t="s">
        <v>3805</v>
      </c>
      <c r="E339"/>
      <c r="F339" t="s">
        <v>3715</v>
      </c>
      <c r="G339" t="s">
        <v>372</v>
      </c>
      <c r="H339" t="s">
        <v>209</v>
      </c>
      <c r="I339" s="77">
        <v>1.98</v>
      </c>
      <c r="J339" t="s">
        <v>123</v>
      </c>
      <c r="K339" t="s">
        <v>106</v>
      </c>
      <c r="L339" s="78">
        <v>3.5200000000000002E-2</v>
      </c>
      <c r="M339" s="78">
        <v>7.0900000000000005E-2</v>
      </c>
      <c r="N339" s="77">
        <v>125414.63</v>
      </c>
      <c r="O339" s="77">
        <v>103.95</v>
      </c>
      <c r="P339" s="77">
        <v>467.50146927561002</v>
      </c>
      <c r="Q339" s="78">
        <v>6.7999999999999996E-3</v>
      </c>
      <c r="R339" s="78">
        <v>6.9999999999999999E-4</v>
      </c>
    </row>
    <row r="340" spans="2:18">
      <c r="B340" t="s">
        <v>3763</v>
      </c>
      <c r="C340" t="s">
        <v>3370</v>
      </c>
      <c r="D340" t="s">
        <v>3806</v>
      </c>
      <c r="E340"/>
      <c r="F340" t="s">
        <v>3715</v>
      </c>
      <c r="G340" t="s">
        <v>372</v>
      </c>
      <c r="H340" t="s">
        <v>209</v>
      </c>
      <c r="I340" s="77">
        <v>1.99</v>
      </c>
      <c r="J340" t="s">
        <v>123</v>
      </c>
      <c r="K340" t="s">
        <v>106</v>
      </c>
      <c r="L340" s="78">
        <v>3.5200000000000002E-2</v>
      </c>
      <c r="M340" s="78">
        <v>7.6499999999999999E-2</v>
      </c>
      <c r="N340" s="77">
        <v>7377.33</v>
      </c>
      <c r="O340" s="77">
        <v>102.55</v>
      </c>
      <c r="P340" s="77">
        <v>27.129710567189999</v>
      </c>
      <c r="Q340" s="78">
        <v>4.0000000000000002E-4</v>
      </c>
      <c r="R340" s="78">
        <v>0</v>
      </c>
    </row>
    <row r="341" spans="2:18">
      <c r="B341" t="s">
        <v>3807</v>
      </c>
      <c r="C341" t="s">
        <v>3370</v>
      </c>
      <c r="D341" t="s">
        <v>3808</v>
      </c>
      <c r="E341"/>
      <c r="F341" t="s">
        <v>213</v>
      </c>
      <c r="G341" t="s">
        <v>253</v>
      </c>
      <c r="H341" t="s">
        <v>214</v>
      </c>
      <c r="I341" s="77">
        <v>1.2</v>
      </c>
      <c r="J341" t="s">
        <v>1273</v>
      </c>
      <c r="K341" t="s">
        <v>106</v>
      </c>
      <c r="L341" s="78">
        <v>2.5000000000000001E-2</v>
      </c>
      <c r="M341" s="78">
        <v>5.91E-2</v>
      </c>
      <c r="N341" s="77">
        <v>37220.92</v>
      </c>
      <c r="O341" s="77">
        <v>101.2</v>
      </c>
      <c r="P341" s="77">
        <v>135.07590974944</v>
      </c>
      <c r="Q341" s="78">
        <v>2E-3</v>
      </c>
      <c r="R341" s="78">
        <v>2.0000000000000001E-4</v>
      </c>
    </row>
    <row r="342" spans="2:18">
      <c r="B342" t="s">
        <v>3809</v>
      </c>
      <c r="C342" t="s">
        <v>3370</v>
      </c>
      <c r="D342" t="s">
        <v>3810</v>
      </c>
      <c r="E342"/>
      <c r="F342" t="s">
        <v>213</v>
      </c>
      <c r="G342" t="s">
        <v>312</v>
      </c>
      <c r="H342" t="s">
        <v>214</v>
      </c>
      <c r="I342" s="77">
        <v>1.17</v>
      </c>
      <c r="J342" t="s">
        <v>1273</v>
      </c>
      <c r="K342" t="s">
        <v>106</v>
      </c>
      <c r="L342" s="78">
        <v>3.6700000000000003E-2</v>
      </c>
      <c r="M342" s="78">
        <v>7.6200000000000004E-2</v>
      </c>
      <c r="N342" s="77">
        <v>51821.35</v>
      </c>
      <c r="O342" s="77">
        <v>65.441844999999844</v>
      </c>
      <c r="P342" s="77">
        <v>121.61147129245199</v>
      </c>
      <c r="Q342" s="78">
        <v>1.8E-3</v>
      </c>
      <c r="R342" s="78">
        <v>2.0000000000000001E-4</v>
      </c>
    </row>
    <row r="343" spans="2:18">
      <c r="B343" t="s">
        <v>3809</v>
      </c>
      <c r="C343" t="s">
        <v>3370</v>
      </c>
      <c r="D343" t="s">
        <v>3811</v>
      </c>
      <c r="E343"/>
      <c r="F343" t="s">
        <v>213</v>
      </c>
      <c r="G343" t="s">
        <v>312</v>
      </c>
      <c r="H343" t="s">
        <v>214</v>
      </c>
      <c r="I343" s="77">
        <v>2.17</v>
      </c>
      <c r="J343" t="s">
        <v>1273</v>
      </c>
      <c r="K343" t="s">
        <v>106</v>
      </c>
      <c r="L343" s="78">
        <v>3.6700000000000003E-2</v>
      </c>
      <c r="M343" s="78">
        <v>7.8899999999999998E-2</v>
      </c>
      <c r="N343" s="77">
        <v>9835.83</v>
      </c>
      <c r="O343" s="77">
        <v>65.441844999999972</v>
      </c>
      <c r="P343" s="77">
        <v>23.082180562305702</v>
      </c>
      <c r="Q343" s="78">
        <v>2.9999999999999997E-4</v>
      </c>
      <c r="R343" s="78">
        <v>0</v>
      </c>
    </row>
    <row r="344" spans="2:18">
      <c r="B344" t="s">
        <v>3812</v>
      </c>
      <c r="C344" t="s">
        <v>3370</v>
      </c>
      <c r="D344" t="s">
        <v>3813</v>
      </c>
      <c r="E344"/>
      <c r="F344" t="s">
        <v>213</v>
      </c>
      <c r="G344" t="s">
        <v>379</v>
      </c>
      <c r="H344" t="s">
        <v>214</v>
      </c>
      <c r="I344" s="77">
        <v>0.46</v>
      </c>
      <c r="J344" t="s">
        <v>1134</v>
      </c>
      <c r="K344" t="s">
        <v>106</v>
      </c>
      <c r="L344" s="78">
        <v>2.64E-2</v>
      </c>
      <c r="M344" s="78">
        <v>5.2299999999999999E-2</v>
      </c>
      <c r="N344" s="77">
        <v>464183.35</v>
      </c>
      <c r="O344" s="77">
        <v>101.44</v>
      </c>
      <c r="P344" s="77">
        <v>1688.53117860064</v>
      </c>
      <c r="Q344" s="78">
        <v>2.46E-2</v>
      </c>
      <c r="R344" s="78">
        <v>2.5999999999999999E-3</v>
      </c>
    </row>
    <row r="345" spans="2:18">
      <c r="B345" t="s">
        <v>3812</v>
      </c>
      <c r="C345" t="s">
        <v>3370</v>
      </c>
      <c r="D345" t="s">
        <v>3814</v>
      </c>
      <c r="E345"/>
      <c r="F345" t="s">
        <v>213</v>
      </c>
      <c r="G345" t="s">
        <v>805</v>
      </c>
      <c r="H345" t="s">
        <v>214</v>
      </c>
      <c r="I345" s="77">
        <v>0.46</v>
      </c>
      <c r="J345" t="s">
        <v>1134</v>
      </c>
      <c r="K345" t="s">
        <v>106</v>
      </c>
      <c r="L345" s="78">
        <v>2.64E-2</v>
      </c>
      <c r="M345" s="78">
        <v>5.2299999999999999E-2</v>
      </c>
      <c r="N345" s="77">
        <v>3997.2</v>
      </c>
      <c r="O345" s="77">
        <v>101.44</v>
      </c>
      <c r="P345" s="77">
        <v>14.540368212480001</v>
      </c>
      <c r="Q345" s="78">
        <v>2.0000000000000001E-4</v>
      </c>
      <c r="R345" s="78">
        <v>0</v>
      </c>
    </row>
    <row r="346" spans="2:18">
      <c r="B346" t="s">
        <v>3812</v>
      </c>
      <c r="C346" t="s">
        <v>3370</v>
      </c>
      <c r="D346" t="s">
        <v>3815</v>
      </c>
      <c r="E346"/>
      <c r="F346" t="s">
        <v>213</v>
      </c>
      <c r="G346" t="s">
        <v>636</v>
      </c>
      <c r="H346" t="s">
        <v>214</v>
      </c>
      <c r="I346" s="77">
        <v>0.46</v>
      </c>
      <c r="J346" t="s">
        <v>1134</v>
      </c>
      <c r="K346" t="s">
        <v>106</v>
      </c>
      <c r="L346" s="78">
        <v>2.64E-2</v>
      </c>
      <c r="M346" s="78">
        <v>5.2299999999999999E-2</v>
      </c>
      <c r="N346" s="77">
        <v>7233.24</v>
      </c>
      <c r="O346" s="77">
        <v>101.44</v>
      </c>
      <c r="P346" s="77">
        <v>26.311911580416002</v>
      </c>
      <c r="Q346" s="78">
        <v>4.0000000000000002E-4</v>
      </c>
      <c r="R346" s="78">
        <v>0</v>
      </c>
    </row>
    <row r="347" spans="2:18">
      <c r="B347" t="s">
        <v>3816</v>
      </c>
      <c r="C347" t="s">
        <v>3370</v>
      </c>
      <c r="D347" t="s">
        <v>3817</v>
      </c>
      <c r="E347"/>
      <c r="F347" t="s">
        <v>213</v>
      </c>
      <c r="G347" t="s">
        <v>344</v>
      </c>
      <c r="H347" t="s">
        <v>214</v>
      </c>
      <c r="I347" s="77">
        <v>0.27</v>
      </c>
      <c r="J347" t="s">
        <v>1134</v>
      </c>
      <c r="K347" t="s">
        <v>106</v>
      </c>
      <c r="L347" s="78">
        <v>2.4400000000000002E-2</v>
      </c>
      <c r="M347" s="78">
        <v>8.0500000000000002E-2</v>
      </c>
      <c r="N347" s="77">
        <v>305286.26</v>
      </c>
      <c r="O347" s="77">
        <v>100.48999999999964</v>
      </c>
      <c r="P347" s="77">
        <v>1100.1208353489601</v>
      </c>
      <c r="Q347" s="78">
        <v>1.6E-2</v>
      </c>
      <c r="R347" s="78">
        <v>1.6999999999999999E-3</v>
      </c>
    </row>
    <row r="348" spans="2:18">
      <c r="B348" t="s">
        <v>3818</v>
      </c>
      <c r="C348" t="s">
        <v>3370</v>
      </c>
      <c r="D348" t="s">
        <v>3819</v>
      </c>
      <c r="E348"/>
      <c r="F348" t="s">
        <v>213</v>
      </c>
      <c r="G348" t="s">
        <v>427</v>
      </c>
      <c r="H348" t="s">
        <v>214</v>
      </c>
      <c r="I348" s="77">
        <v>1.01</v>
      </c>
      <c r="J348" t="s">
        <v>1134</v>
      </c>
      <c r="K348" t="s">
        <v>106</v>
      </c>
      <c r="L348" s="78">
        <v>2.7E-2</v>
      </c>
      <c r="M348" s="78">
        <v>1.06E-2</v>
      </c>
      <c r="N348" s="77">
        <v>380737.1</v>
      </c>
      <c r="O348" s="77">
        <v>101.61</v>
      </c>
      <c r="P348" s="77">
        <v>1387.3049447736601</v>
      </c>
      <c r="Q348" s="78">
        <v>2.0199999999999999E-2</v>
      </c>
      <c r="R348" s="78">
        <v>2.0999999999999999E-3</v>
      </c>
    </row>
    <row r="349" spans="2:18">
      <c r="B349" t="s">
        <v>3820</v>
      </c>
      <c r="C349" t="s">
        <v>3370</v>
      </c>
      <c r="D349" t="s">
        <v>3821</v>
      </c>
      <c r="E349"/>
      <c r="F349" t="s">
        <v>213</v>
      </c>
      <c r="G349" t="s">
        <v>3822</v>
      </c>
      <c r="H349" t="s">
        <v>214</v>
      </c>
      <c r="I349" s="77">
        <v>0.04</v>
      </c>
      <c r="J349" t="s">
        <v>1134</v>
      </c>
      <c r="K349" t="s">
        <v>106</v>
      </c>
      <c r="L349" s="78">
        <v>2.64E-2</v>
      </c>
      <c r="M349" s="78">
        <v>0.13100000000000001</v>
      </c>
      <c r="N349" s="77">
        <v>260425.67</v>
      </c>
      <c r="O349" s="77">
        <v>100.34</v>
      </c>
      <c r="P349" s="77">
        <v>937.06166655890797</v>
      </c>
      <c r="Q349" s="78">
        <v>1.37E-2</v>
      </c>
      <c r="R349" s="78">
        <v>1.4E-3</v>
      </c>
    </row>
    <row r="350" spans="2:18">
      <c r="B350" t="s">
        <v>3820</v>
      </c>
      <c r="C350" t="s">
        <v>3370</v>
      </c>
      <c r="D350" t="s">
        <v>3823</v>
      </c>
      <c r="E350"/>
      <c r="F350" t="s">
        <v>213</v>
      </c>
      <c r="G350" t="s">
        <v>3824</v>
      </c>
      <c r="H350" t="s">
        <v>214</v>
      </c>
      <c r="I350" s="77">
        <v>0.04</v>
      </c>
      <c r="J350" t="s">
        <v>1134</v>
      </c>
      <c r="K350" t="s">
        <v>106</v>
      </c>
      <c r="L350" s="78">
        <v>2.64E-2</v>
      </c>
      <c r="M350" s="78">
        <v>0.13100000000000001</v>
      </c>
      <c r="N350" s="77">
        <v>1014.61</v>
      </c>
      <c r="O350" s="77">
        <v>100.34</v>
      </c>
      <c r="P350" s="77">
        <v>3.6507619909639999</v>
      </c>
      <c r="Q350" s="78">
        <v>1E-4</v>
      </c>
      <c r="R350" s="78">
        <v>0</v>
      </c>
    </row>
    <row r="351" spans="2:18">
      <c r="B351" t="s">
        <v>3820</v>
      </c>
      <c r="C351" t="s">
        <v>3370</v>
      </c>
      <c r="D351" t="s">
        <v>3825</v>
      </c>
      <c r="E351"/>
      <c r="F351" t="s">
        <v>213</v>
      </c>
      <c r="G351" t="s">
        <v>427</v>
      </c>
      <c r="H351" t="s">
        <v>214</v>
      </c>
      <c r="I351" s="77">
        <v>0.04</v>
      </c>
      <c r="J351" t="s">
        <v>1134</v>
      </c>
      <c r="K351" t="s">
        <v>106</v>
      </c>
      <c r="L351" s="78">
        <v>2.64E-2</v>
      </c>
      <c r="M351" s="78">
        <v>0.13100000000000001</v>
      </c>
      <c r="N351" s="77">
        <v>2016.8</v>
      </c>
      <c r="O351" s="77">
        <v>100.34</v>
      </c>
      <c r="P351" s="77">
        <v>7.2568344323199998</v>
      </c>
      <c r="Q351" s="78">
        <v>1E-4</v>
      </c>
      <c r="R351" s="78">
        <v>0</v>
      </c>
    </row>
    <row r="352" spans="2:18">
      <c r="B352" t="s">
        <v>3820</v>
      </c>
      <c r="C352" t="s">
        <v>3370</v>
      </c>
      <c r="D352" t="s">
        <v>3826</v>
      </c>
      <c r="E352"/>
      <c r="F352" t="s">
        <v>213</v>
      </c>
      <c r="G352" t="s">
        <v>559</v>
      </c>
      <c r="H352" t="s">
        <v>214</v>
      </c>
      <c r="I352" s="77">
        <v>0.04</v>
      </c>
      <c r="J352" t="s">
        <v>1134</v>
      </c>
      <c r="K352" t="s">
        <v>106</v>
      </c>
      <c r="L352" s="78">
        <v>2.64E-2</v>
      </c>
      <c r="M352" s="78">
        <v>0.13100000000000001</v>
      </c>
      <c r="N352" s="77">
        <v>1346.02</v>
      </c>
      <c r="O352" s="77">
        <v>100.34</v>
      </c>
      <c r="P352" s="77">
        <v>4.8432389342480002</v>
      </c>
      <c r="Q352" s="78">
        <v>1E-4</v>
      </c>
      <c r="R352" s="78">
        <v>0</v>
      </c>
    </row>
    <row r="353" spans="2:18">
      <c r="B353" t="s">
        <v>3820</v>
      </c>
      <c r="C353" t="s">
        <v>3370</v>
      </c>
      <c r="D353" t="s">
        <v>3827</v>
      </c>
      <c r="E353"/>
      <c r="F353" t="s">
        <v>213</v>
      </c>
      <c r="G353" t="s">
        <v>460</v>
      </c>
      <c r="H353" t="s">
        <v>214</v>
      </c>
      <c r="I353" s="77">
        <v>0.04</v>
      </c>
      <c r="J353" t="s">
        <v>1134</v>
      </c>
      <c r="K353" t="s">
        <v>106</v>
      </c>
      <c r="L353" s="78">
        <v>2.64E-2</v>
      </c>
      <c r="M353" s="78">
        <v>0.13100000000000001</v>
      </c>
      <c r="N353" s="77">
        <v>1121.27</v>
      </c>
      <c r="O353" s="77">
        <v>100.34</v>
      </c>
      <c r="P353" s="77">
        <v>4.0345451923480002</v>
      </c>
      <c r="Q353" s="78">
        <v>1E-4</v>
      </c>
      <c r="R353" s="78">
        <v>0</v>
      </c>
    </row>
    <row r="354" spans="2:18">
      <c r="B354" t="s">
        <v>3820</v>
      </c>
      <c r="C354" t="s">
        <v>3370</v>
      </c>
      <c r="D354" t="s">
        <v>3828</v>
      </c>
      <c r="E354"/>
      <c r="F354" t="s">
        <v>213</v>
      </c>
      <c r="G354" t="s">
        <v>693</v>
      </c>
      <c r="H354" t="s">
        <v>214</v>
      </c>
      <c r="I354" s="77">
        <v>0.04</v>
      </c>
      <c r="J354" t="s">
        <v>1134</v>
      </c>
      <c r="K354" t="s">
        <v>106</v>
      </c>
      <c r="L354" s="78">
        <v>2.64E-2</v>
      </c>
      <c r="M354" s="78">
        <v>0.13100000000000001</v>
      </c>
      <c r="N354" s="77">
        <v>531.59</v>
      </c>
      <c r="O354" s="77">
        <v>100.34</v>
      </c>
      <c r="P354" s="77">
        <v>1.912763097916</v>
      </c>
      <c r="Q354" s="78">
        <v>0</v>
      </c>
      <c r="R354" s="78">
        <v>0</v>
      </c>
    </row>
    <row r="355" spans="2:18">
      <c r="B355" t="s">
        <v>3820</v>
      </c>
      <c r="C355" t="s">
        <v>3370</v>
      </c>
      <c r="D355" t="s">
        <v>3829</v>
      </c>
      <c r="E355"/>
      <c r="F355" t="s">
        <v>213</v>
      </c>
      <c r="G355" t="s">
        <v>278</v>
      </c>
      <c r="H355" t="s">
        <v>214</v>
      </c>
      <c r="I355" s="77">
        <v>0.04</v>
      </c>
      <c r="J355" t="s">
        <v>1134</v>
      </c>
      <c r="K355" t="s">
        <v>106</v>
      </c>
      <c r="L355" s="78">
        <v>2.64E-2</v>
      </c>
      <c r="M355" s="78">
        <v>0.13100000000000001</v>
      </c>
      <c r="N355" s="77">
        <v>1344.97</v>
      </c>
      <c r="O355" s="77">
        <v>100.34</v>
      </c>
      <c r="P355" s="77">
        <v>4.8394608322280002</v>
      </c>
      <c r="Q355" s="78">
        <v>1E-4</v>
      </c>
      <c r="R355" s="78">
        <v>0</v>
      </c>
    </row>
    <row r="356" spans="2:18">
      <c r="B356" t="s">
        <v>3830</v>
      </c>
      <c r="C356" t="s">
        <v>3370</v>
      </c>
      <c r="D356" t="s">
        <v>3831</v>
      </c>
      <c r="E356"/>
      <c r="F356" t="s">
        <v>213</v>
      </c>
      <c r="G356" t="s">
        <v>3832</v>
      </c>
      <c r="H356" t="s">
        <v>214</v>
      </c>
      <c r="I356" s="77">
        <v>3.34</v>
      </c>
      <c r="J356" t="s">
        <v>123</v>
      </c>
      <c r="K356" t="s">
        <v>106</v>
      </c>
      <c r="L356" s="78">
        <v>7.8899999999999998E-2</v>
      </c>
      <c r="M356" s="78">
        <v>7.4200000000000002E-2</v>
      </c>
      <c r="N356" s="77">
        <v>190825.62</v>
      </c>
      <c r="O356" s="77">
        <v>100.14</v>
      </c>
      <c r="P356" s="77">
        <v>685.25869426264796</v>
      </c>
      <c r="Q356" s="78">
        <v>0.01</v>
      </c>
      <c r="R356" s="78">
        <v>1E-3</v>
      </c>
    </row>
    <row r="357" spans="2:18">
      <c r="B357" t="s">
        <v>3833</v>
      </c>
      <c r="C357" t="s">
        <v>3370</v>
      </c>
      <c r="D357" t="s">
        <v>3834</v>
      </c>
      <c r="E357"/>
      <c r="F357" t="s">
        <v>213</v>
      </c>
      <c r="G357" t="s">
        <v>3835</v>
      </c>
      <c r="H357" t="s">
        <v>214</v>
      </c>
      <c r="I357" s="77">
        <v>1.49</v>
      </c>
      <c r="J357" t="s">
        <v>1273</v>
      </c>
      <c r="K357" t="s">
        <v>106</v>
      </c>
      <c r="L357" s="78">
        <v>2.52E-2</v>
      </c>
      <c r="M357" s="78">
        <v>7.3400000000000007E-2</v>
      </c>
      <c r="N357" s="77">
        <v>60786.26</v>
      </c>
      <c r="O357" s="77">
        <v>100.06</v>
      </c>
      <c r="P357" s="77">
        <v>218.11031607701599</v>
      </c>
      <c r="Q357" s="78">
        <v>3.2000000000000002E-3</v>
      </c>
      <c r="R357" s="78">
        <v>2.9999999999999997E-4</v>
      </c>
    </row>
    <row r="358" spans="2:18">
      <c r="B358" t="s">
        <v>3836</v>
      </c>
      <c r="C358" t="s">
        <v>3636</v>
      </c>
      <c r="D358" t="s">
        <v>3837</v>
      </c>
      <c r="E358"/>
      <c r="F358" t="s">
        <v>213</v>
      </c>
      <c r="G358" t="s">
        <v>278</v>
      </c>
      <c r="H358" t="s">
        <v>214</v>
      </c>
      <c r="I358" s="77">
        <v>1.51</v>
      </c>
      <c r="J358" t="s">
        <v>1134</v>
      </c>
      <c r="K358" t="s">
        <v>106</v>
      </c>
      <c r="L358" s="78">
        <v>2.6700000000000002E-2</v>
      </c>
      <c r="M358" s="78">
        <v>7.8600000000000003E-2</v>
      </c>
      <c r="N358" s="77">
        <v>395408.45</v>
      </c>
      <c r="O358" s="77">
        <v>100.16</v>
      </c>
      <c r="P358" s="77">
        <v>1420.20339722272</v>
      </c>
      <c r="Q358" s="78">
        <v>2.07E-2</v>
      </c>
      <c r="R358" s="78">
        <v>2.2000000000000001E-3</v>
      </c>
    </row>
    <row r="359" spans="2:18">
      <c r="B359" t="s">
        <v>3836</v>
      </c>
      <c r="C359" t="s">
        <v>3636</v>
      </c>
      <c r="D359" t="s">
        <v>3838</v>
      </c>
      <c r="E359"/>
      <c r="F359" t="s">
        <v>213</v>
      </c>
      <c r="G359" t="s">
        <v>278</v>
      </c>
      <c r="H359" t="s">
        <v>214</v>
      </c>
      <c r="I359" s="77">
        <v>1.51</v>
      </c>
      <c r="J359" t="s">
        <v>1134</v>
      </c>
      <c r="K359" t="s">
        <v>106</v>
      </c>
      <c r="L359" s="78">
        <v>2.6700000000000002E-2</v>
      </c>
      <c r="M359" s="78">
        <v>7.7799999999999994E-2</v>
      </c>
      <c r="N359" s="77">
        <v>1135.58</v>
      </c>
      <c r="O359" s="77">
        <v>100.16</v>
      </c>
      <c r="P359" s="77">
        <v>4.0787053838079999</v>
      </c>
      <c r="Q359" s="78">
        <v>1E-4</v>
      </c>
      <c r="R359" s="78">
        <v>0</v>
      </c>
    </row>
    <row r="360" spans="2:18">
      <c r="B360" t="s">
        <v>3836</v>
      </c>
      <c r="C360" t="s">
        <v>3636</v>
      </c>
      <c r="D360" t="s">
        <v>3839</v>
      </c>
      <c r="E360"/>
      <c r="F360" t="s">
        <v>213</v>
      </c>
      <c r="G360" t="s">
        <v>281</v>
      </c>
      <c r="H360" t="s">
        <v>214</v>
      </c>
      <c r="I360" s="77">
        <v>1.51</v>
      </c>
      <c r="J360" t="s">
        <v>1134</v>
      </c>
      <c r="K360" t="s">
        <v>106</v>
      </c>
      <c r="L360" s="78">
        <v>2.6700000000000002E-2</v>
      </c>
      <c r="M360" s="78">
        <v>7.8100000000000003E-2</v>
      </c>
      <c r="N360" s="77">
        <v>638.35</v>
      </c>
      <c r="O360" s="77">
        <v>100.16</v>
      </c>
      <c r="P360" s="77">
        <v>2.2927856969599998</v>
      </c>
      <c r="Q360" s="78">
        <v>0</v>
      </c>
      <c r="R360" s="78">
        <v>0</v>
      </c>
    </row>
    <row r="361" spans="2:18">
      <c r="B361" t="s">
        <v>3836</v>
      </c>
      <c r="C361" t="s">
        <v>3636</v>
      </c>
      <c r="D361" t="s">
        <v>3840</v>
      </c>
      <c r="E361"/>
      <c r="F361" t="s">
        <v>213</v>
      </c>
      <c r="G361" t="s">
        <v>281</v>
      </c>
      <c r="H361" t="s">
        <v>214</v>
      </c>
      <c r="I361" s="77">
        <v>1.52</v>
      </c>
      <c r="J361" t="s">
        <v>1134</v>
      </c>
      <c r="K361" t="s">
        <v>106</v>
      </c>
      <c r="L361" s="78">
        <v>2.6700000000000002E-2</v>
      </c>
      <c r="M361" s="78">
        <v>7.7399999999999997E-2</v>
      </c>
      <c r="N361" s="77">
        <v>956.47</v>
      </c>
      <c r="O361" s="77">
        <v>100.1</v>
      </c>
      <c r="P361" s="77">
        <v>3.4333313214199999</v>
      </c>
      <c r="Q361" s="78">
        <v>1E-4</v>
      </c>
      <c r="R361" s="78">
        <v>0</v>
      </c>
    </row>
    <row r="362" spans="2:18">
      <c r="B362" t="s">
        <v>3836</v>
      </c>
      <c r="C362" t="s">
        <v>3636</v>
      </c>
      <c r="D362" t="s">
        <v>3841</v>
      </c>
      <c r="E362"/>
      <c r="F362" t="s">
        <v>213</v>
      </c>
      <c r="G362" t="s">
        <v>284</v>
      </c>
      <c r="H362" t="s">
        <v>214</v>
      </c>
      <c r="I362" s="77">
        <v>1.51</v>
      </c>
      <c r="J362" t="s">
        <v>1134</v>
      </c>
      <c r="K362" t="s">
        <v>106</v>
      </c>
      <c r="L362" s="78">
        <v>2.6700000000000002E-2</v>
      </c>
      <c r="M362" s="78">
        <v>7.7899999999999997E-2</v>
      </c>
      <c r="N362" s="77">
        <v>3720.68</v>
      </c>
      <c r="O362" s="77">
        <v>100.1</v>
      </c>
      <c r="P362" s="77">
        <v>13.355700838480001</v>
      </c>
      <c r="Q362" s="78">
        <v>2.0000000000000001E-4</v>
      </c>
      <c r="R362" s="78">
        <v>0</v>
      </c>
    </row>
    <row r="363" spans="2:18">
      <c r="B363" t="s">
        <v>3836</v>
      </c>
      <c r="C363" t="s">
        <v>3636</v>
      </c>
      <c r="D363" t="s">
        <v>3842</v>
      </c>
      <c r="E363"/>
      <c r="F363" t="s">
        <v>213</v>
      </c>
      <c r="G363" t="s">
        <v>284</v>
      </c>
      <c r="H363" t="s">
        <v>214</v>
      </c>
      <c r="I363" s="77">
        <v>1.52</v>
      </c>
      <c r="J363" t="s">
        <v>1134</v>
      </c>
      <c r="K363" t="s">
        <v>106</v>
      </c>
      <c r="L363" s="78">
        <v>2.6700000000000002E-2</v>
      </c>
      <c r="M363" s="78">
        <v>7.6799999999999993E-2</v>
      </c>
      <c r="N363" s="77">
        <v>726.23</v>
      </c>
      <c r="O363" s="77">
        <v>100.11</v>
      </c>
      <c r="P363" s="77">
        <v>2.6071254668580002</v>
      </c>
      <c r="Q363" s="78">
        <v>0</v>
      </c>
      <c r="R363" s="78">
        <v>0</v>
      </c>
    </row>
    <row r="364" spans="2:18">
      <c r="B364" t="s">
        <v>3843</v>
      </c>
      <c r="C364" t="s">
        <v>3370</v>
      </c>
      <c r="D364" t="s">
        <v>3844</v>
      </c>
      <c r="E364"/>
      <c r="F364" t="s">
        <v>213</v>
      </c>
      <c r="G364" t="s">
        <v>543</v>
      </c>
      <c r="H364" t="s">
        <v>214</v>
      </c>
      <c r="I364" s="77">
        <v>2.96</v>
      </c>
      <c r="J364" t="s">
        <v>1273</v>
      </c>
      <c r="K364" t="s">
        <v>106</v>
      </c>
      <c r="L364" s="78">
        <v>7.6399999999999996E-2</v>
      </c>
      <c r="M364" s="78">
        <v>7.4200000000000002E-2</v>
      </c>
      <c r="N364" s="77">
        <v>219922.34</v>
      </c>
      <c r="O364" s="77">
        <v>101.57</v>
      </c>
      <c r="P364" s="77">
        <v>801.02318296646797</v>
      </c>
      <c r="Q364" s="78">
        <v>1.17E-2</v>
      </c>
      <c r="R364" s="78">
        <v>1.1999999999999999E-3</v>
      </c>
    </row>
    <row r="365" spans="2:18">
      <c r="B365" t="s">
        <v>3845</v>
      </c>
      <c r="C365" t="s">
        <v>3636</v>
      </c>
      <c r="D365" t="s">
        <v>3846</v>
      </c>
      <c r="E365"/>
      <c r="F365" t="s">
        <v>213</v>
      </c>
      <c r="G365" t="s">
        <v>3847</v>
      </c>
      <c r="H365" t="s">
        <v>214</v>
      </c>
      <c r="I365" s="77">
        <v>2.0499999999999998</v>
      </c>
      <c r="J365" t="s">
        <v>1169</v>
      </c>
      <c r="K365" t="s">
        <v>120</v>
      </c>
      <c r="L365" s="78">
        <v>0.04</v>
      </c>
      <c r="M365" s="78">
        <v>7.4800000000000005E-2</v>
      </c>
      <c r="N365" s="77">
        <v>518974.43</v>
      </c>
      <c r="O365" s="77">
        <v>101.51000000000003</v>
      </c>
      <c r="P365" s="77">
        <v>1265.13648175904</v>
      </c>
      <c r="Q365" s="78">
        <v>1.8499999999999999E-2</v>
      </c>
      <c r="R365" s="78">
        <v>1.9E-3</v>
      </c>
    </row>
    <row r="366" spans="2:18">
      <c r="B366" t="s">
        <v>3845</v>
      </c>
      <c r="C366" t="s">
        <v>3636</v>
      </c>
      <c r="D366" t="s">
        <v>3848</v>
      </c>
      <c r="E366"/>
      <c r="F366" t="s">
        <v>213</v>
      </c>
      <c r="G366" t="s">
        <v>2672</v>
      </c>
      <c r="H366" t="s">
        <v>214</v>
      </c>
      <c r="I366" s="77">
        <v>2.0499999999999998</v>
      </c>
      <c r="J366" t="s">
        <v>1169</v>
      </c>
      <c r="K366" t="s">
        <v>120</v>
      </c>
      <c r="L366" s="78">
        <v>0.04</v>
      </c>
      <c r="M366" s="78">
        <v>7.6200000000000004E-2</v>
      </c>
      <c r="N366" s="77">
        <v>59779.21</v>
      </c>
      <c r="O366" s="77">
        <v>101.24</v>
      </c>
      <c r="P366" s="77">
        <v>145.339913997906</v>
      </c>
      <c r="Q366" s="78">
        <v>2.0999999999999999E-3</v>
      </c>
      <c r="R366" s="78">
        <v>2.0000000000000001E-4</v>
      </c>
    </row>
    <row r="367" spans="2:18">
      <c r="B367" t="s">
        <v>3845</v>
      </c>
      <c r="C367" t="s">
        <v>3636</v>
      </c>
      <c r="D367" t="s">
        <v>3849</v>
      </c>
      <c r="E367"/>
      <c r="F367" t="s">
        <v>213</v>
      </c>
      <c r="G367" t="s">
        <v>3850</v>
      </c>
      <c r="H367" t="s">
        <v>214</v>
      </c>
      <c r="I367" s="77">
        <v>2.0499999999999998</v>
      </c>
      <c r="J367" t="s">
        <v>1169</v>
      </c>
      <c r="K367" t="s">
        <v>120</v>
      </c>
      <c r="L367" s="78">
        <v>3.7499999999999999E-2</v>
      </c>
      <c r="M367" s="78">
        <v>7.7399999999999997E-2</v>
      </c>
      <c r="N367" s="77">
        <v>60865.599999999999</v>
      </c>
      <c r="O367" s="77">
        <v>101.01</v>
      </c>
      <c r="P367" s="77">
        <v>147.64504265784001</v>
      </c>
      <c r="Q367" s="78">
        <v>2.2000000000000001E-3</v>
      </c>
      <c r="R367" s="78">
        <v>2.0000000000000001E-4</v>
      </c>
    </row>
    <row r="368" spans="2:18">
      <c r="B368" t="s">
        <v>3845</v>
      </c>
      <c r="C368" t="s">
        <v>3636</v>
      </c>
      <c r="D368" t="s">
        <v>3851</v>
      </c>
      <c r="E368"/>
      <c r="F368" t="s">
        <v>213</v>
      </c>
      <c r="G368" t="s">
        <v>3852</v>
      </c>
      <c r="H368" t="s">
        <v>214</v>
      </c>
      <c r="I368" s="77">
        <v>2.0499999999999998</v>
      </c>
      <c r="J368" t="s">
        <v>1169</v>
      </c>
      <c r="K368" t="s">
        <v>120</v>
      </c>
      <c r="L368" s="78">
        <v>3.7499999999999999E-2</v>
      </c>
      <c r="M368" s="78">
        <v>7.7399999999999997E-2</v>
      </c>
      <c r="N368" s="77">
        <v>9022.41</v>
      </c>
      <c r="O368" s="77">
        <v>101.01</v>
      </c>
      <c r="P368" s="77">
        <v>21.8861575229115</v>
      </c>
      <c r="Q368" s="78">
        <v>2.9999999999999997E-4</v>
      </c>
      <c r="R368" s="78">
        <v>0</v>
      </c>
    </row>
    <row r="369" spans="2:18">
      <c r="B369" t="s">
        <v>3845</v>
      </c>
      <c r="C369" t="s">
        <v>3636</v>
      </c>
      <c r="D369" t="s">
        <v>3853</v>
      </c>
      <c r="E369"/>
      <c r="F369" t="s">
        <v>213</v>
      </c>
      <c r="G369" t="s">
        <v>3854</v>
      </c>
      <c r="H369" t="s">
        <v>214</v>
      </c>
      <c r="I369" s="77">
        <v>2.0499999999999998</v>
      </c>
      <c r="J369" t="s">
        <v>1169</v>
      </c>
      <c r="K369" t="s">
        <v>120</v>
      </c>
      <c r="L369" s="78">
        <v>3.7499999999999999E-2</v>
      </c>
      <c r="M369" s="78">
        <v>7.7399999999999997E-2</v>
      </c>
      <c r="N369" s="77">
        <v>80677.240000000005</v>
      </c>
      <c r="O369" s="77">
        <v>101.01</v>
      </c>
      <c r="P369" s="77">
        <v>195.70323041778599</v>
      </c>
      <c r="Q369" s="78">
        <v>2.8999999999999998E-3</v>
      </c>
      <c r="R369" s="78">
        <v>2.9999999999999997E-4</v>
      </c>
    </row>
    <row r="370" spans="2:18">
      <c r="B370" t="s">
        <v>3845</v>
      </c>
      <c r="C370" t="s">
        <v>3636</v>
      </c>
      <c r="D370" t="s">
        <v>3855</v>
      </c>
      <c r="E370"/>
      <c r="F370" t="s">
        <v>213</v>
      </c>
      <c r="G370" t="s">
        <v>636</v>
      </c>
      <c r="H370" t="s">
        <v>214</v>
      </c>
      <c r="I370" s="77">
        <v>2.0499999999999998</v>
      </c>
      <c r="J370" t="s">
        <v>1220</v>
      </c>
      <c r="K370" t="s">
        <v>120</v>
      </c>
      <c r="L370" s="78">
        <v>3.7499999999999999E-2</v>
      </c>
      <c r="M370" s="78">
        <v>7.8200000000000006E-2</v>
      </c>
      <c r="N370" s="77">
        <v>59828.07</v>
      </c>
      <c r="O370" s="77">
        <v>101.00999999999965</v>
      </c>
      <c r="P370" s="77">
        <v>145.12824891706001</v>
      </c>
      <c r="Q370" s="78">
        <v>2.0999999999999999E-3</v>
      </c>
      <c r="R370" s="78">
        <v>2.0000000000000001E-4</v>
      </c>
    </row>
    <row r="371" spans="2:18">
      <c r="B371" t="s">
        <v>3845</v>
      </c>
      <c r="C371" t="s">
        <v>3636</v>
      </c>
      <c r="D371" t="s">
        <v>3856</v>
      </c>
      <c r="E371"/>
      <c r="F371" t="s">
        <v>213</v>
      </c>
      <c r="G371" t="s">
        <v>273</v>
      </c>
      <c r="H371" t="s">
        <v>214</v>
      </c>
      <c r="I371" s="77">
        <v>2.0499999999999998</v>
      </c>
      <c r="J371" t="s">
        <v>1220</v>
      </c>
      <c r="K371" t="s">
        <v>120</v>
      </c>
      <c r="L371" s="78">
        <v>3.7499999999999999E-2</v>
      </c>
      <c r="M371" s="78">
        <v>7.6200000000000004E-2</v>
      </c>
      <c r="N371" s="77">
        <v>26288.09</v>
      </c>
      <c r="O371" s="77">
        <v>101.01</v>
      </c>
      <c r="P371" s="77">
        <v>63.768469701163497</v>
      </c>
      <c r="Q371" s="78">
        <v>8.9999999999999998E-4</v>
      </c>
      <c r="R371" s="78">
        <v>1E-4</v>
      </c>
    </row>
    <row r="372" spans="2:18">
      <c r="B372" t="s">
        <v>3845</v>
      </c>
      <c r="C372" t="s">
        <v>3636</v>
      </c>
      <c r="D372" t="s">
        <v>3857</v>
      </c>
      <c r="E372"/>
      <c r="F372" t="s">
        <v>213</v>
      </c>
      <c r="G372" t="s">
        <v>287</v>
      </c>
      <c r="H372" t="s">
        <v>214</v>
      </c>
      <c r="I372" s="77">
        <v>2.0499999999999998</v>
      </c>
      <c r="J372" t="s">
        <v>1220</v>
      </c>
      <c r="K372" t="s">
        <v>120</v>
      </c>
      <c r="L372" s="78">
        <v>3.7499999999999999E-2</v>
      </c>
      <c r="M372" s="78">
        <v>7.4999999999999997E-2</v>
      </c>
      <c r="N372" s="77">
        <v>18129.72</v>
      </c>
      <c r="O372" s="77">
        <v>101.01</v>
      </c>
      <c r="P372" s="77">
        <v>43.978261658058003</v>
      </c>
      <c r="Q372" s="78">
        <v>5.9999999999999995E-4</v>
      </c>
      <c r="R372" s="78">
        <v>1E-4</v>
      </c>
    </row>
    <row r="373" spans="2:18">
      <c r="B373" t="s">
        <v>3735</v>
      </c>
      <c r="C373" t="s">
        <v>3370</v>
      </c>
      <c r="D373" t="s">
        <v>3858</v>
      </c>
      <c r="E373"/>
      <c r="F373" t="s">
        <v>213</v>
      </c>
      <c r="G373" t="s">
        <v>559</v>
      </c>
      <c r="H373" t="s">
        <v>214</v>
      </c>
      <c r="I373" s="77">
        <v>2.79</v>
      </c>
      <c r="J373" t="s">
        <v>1220</v>
      </c>
      <c r="K373" t="s">
        <v>110</v>
      </c>
      <c r="L373" s="78">
        <v>2.5000000000000001E-2</v>
      </c>
      <c r="M373" s="78">
        <v>6.6000000000000003E-2</v>
      </c>
      <c r="N373" s="77">
        <v>2475.9499999999998</v>
      </c>
      <c r="O373" s="77">
        <v>100.22</v>
      </c>
      <c r="P373" s="77">
        <v>9.6680193420580007</v>
      </c>
      <c r="Q373" s="78">
        <v>1E-4</v>
      </c>
      <c r="R373" s="78">
        <v>0</v>
      </c>
    </row>
    <row r="374" spans="2:18">
      <c r="B374" t="s">
        <v>3735</v>
      </c>
      <c r="C374" t="s">
        <v>3370</v>
      </c>
      <c r="D374" t="s">
        <v>3859</v>
      </c>
      <c r="E374"/>
      <c r="F374" t="s">
        <v>213</v>
      </c>
      <c r="G374" t="s">
        <v>559</v>
      </c>
      <c r="H374" t="s">
        <v>214</v>
      </c>
      <c r="I374" s="77">
        <v>2.8</v>
      </c>
      <c r="J374" t="s">
        <v>1220</v>
      </c>
      <c r="K374" t="s">
        <v>110</v>
      </c>
      <c r="L374" s="78">
        <v>2.5000000000000001E-2</v>
      </c>
      <c r="M374" s="78">
        <v>6.4799999999999996E-2</v>
      </c>
      <c r="N374" s="77">
        <v>11554.44</v>
      </c>
      <c r="O374" s="77">
        <v>100.52</v>
      </c>
      <c r="P374" s="77">
        <v>45.252504855465602</v>
      </c>
      <c r="Q374" s="78">
        <v>6.9999999999999999E-4</v>
      </c>
      <c r="R374" s="78">
        <v>1E-4</v>
      </c>
    </row>
    <row r="375" spans="2:18">
      <c r="B375" t="s">
        <v>3735</v>
      </c>
      <c r="C375" t="s">
        <v>3370</v>
      </c>
      <c r="D375" t="s">
        <v>3860</v>
      </c>
      <c r="E375"/>
      <c r="F375" t="s">
        <v>213</v>
      </c>
      <c r="G375" t="s">
        <v>344</v>
      </c>
      <c r="H375" t="s">
        <v>214</v>
      </c>
      <c r="I375" s="77">
        <v>2.81</v>
      </c>
      <c r="J375" t="s">
        <v>1220</v>
      </c>
      <c r="K375" t="s">
        <v>110</v>
      </c>
      <c r="L375" s="78">
        <v>7.3899999999999993E-2</v>
      </c>
      <c r="M375" s="78">
        <v>6.3500000000000001E-2</v>
      </c>
      <c r="N375" s="77">
        <v>2819.83</v>
      </c>
      <c r="O375" s="77">
        <v>100.65763208333296</v>
      </c>
      <c r="P375" s="77">
        <v>11.058873194818499</v>
      </c>
      <c r="Q375" s="78">
        <v>2.0000000000000001E-4</v>
      </c>
      <c r="R375" s="78">
        <v>0</v>
      </c>
    </row>
    <row r="376" spans="2:18">
      <c r="B376" t="s">
        <v>3735</v>
      </c>
      <c r="C376" t="s">
        <v>3370</v>
      </c>
      <c r="D376" t="s">
        <v>3861</v>
      </c>
      <c r="E376"/>
      <c r="F376" t="s">
        <v>213</v>
      </c>
      <c r="G376" t="s">
        <v>281</v>
      </c>
      <c r="H376" t="s">
        <v>214</v>
      </c>
      <c r="I376" s="77">
        <v>2.83</v>
      </c>
      <c r="J376" t="s">
        <v>1220</v>
      </c>
      <c r="K376" t="s">
        <v>110</v>
      </c>
      <c r="L376" s="78">
        <v>7.3899999999999993E-2</v>
      </c>
      <c r="M376" s="78">
        <v>6.6600000000000006E-2</v>
      </c>
      <c r="N376" s="77">
        <v>4401.6899999999996</v>
      </c>
      <c r="O376" s="77">
        <v>98.68</v>
      </c>
      <c r="P376" s="77">
        <v>16.923486365570401</v>
      </c>
      <c r="Q376" s="78">
        <v>2.0000000000000001E-4</v>
      </c>
      <c r="R376" s="78">
        <v>0</v>
      </c>
    </row>
    <row r="377" spans="2:18">
      <c r="B377" t="s">
        <v>3862</v>
      </c>
      <c r="C377" t="s">
        <v>3370</v>
      </c>
      <c r="D377" t="s">
        <v>3863</v>
      </c>
      <c r="E377"/>
      <c r="F377" t="s">
        <v>213</v>
      </c>
      <c r="G377" t="s">
        <v>805</v>
      </c>
      <c r="H377" t="s">
        <v>214</v>
      </c>
      <c r="I377" s="77">
        <v>3.21</v>
      </c>
      <c r="J377" t="s">
        <v>1220</v>
      </c>
      <c r="K377" t="s">
        <v>203</v>
      </c>
      <c r="L377" s="78">
        <v>6.8099999999999994E-2</v>
      </c>
      <c r="M377" s="78">
        <v>9.8299999999999998E-2</v>
      </c>
      <c r="N377" s="77">
        <v>380923.38</v>
      </c>
      <c r="O377" s="77">
        <v>101.07000000000015</v>
      </c>
      <c r="P377" s="77">
        <v>132.36274564507099</v>
      </c>
      <c r="Q377" s="78">
        <v>1.9E-3</v>
      </c>
      <c r="R377" s="78">
        <v>2.0000000000000001E-4</v>
      </c>
    </row>
    <row r="378" spans="2:18">
      <c r="B378" t="s">
        <v>3862</v>
      </c>
      <c r="C378" t="s">
        <v>3370</v>
      </c>
      <c r="D378" t="s">
        <v>3864</v>
      </c>
      <c r="E378"/>
      <c r="F378" t="s">
        <v>213</v>
      </c>
      <c r="G378" t="s">
        <v>805</v>
      </c>
      <c r="H378" t="s">
        <v>214</v>
      </c>
      <c r="I378" s="77">
        <v>3.43</v>
      </c>
      <c r="J378" t="s">
        <v>1220</v>
      </c>
      <c r="K378" t="s">
        <v>203</v>
      </c>
      <c r="L378" s="78">
        <v>2.9899999999999999E-2</v>
      </c>
      <c r="M378" s="78">
        <v>6.3899999999999998E-2</v>
      </c>
      <c r="N378" s="77">
        <v>1222890.58</v>
      </c>
      <c r="O378" s="77">
        <v>99.8</v>
      </c>
      <c r="P378" s="77">
        <v>419.58892184119202</v>
      </c>
      <c r="Q378" s="78">
        <v>6.1000000000000004E-3</v>
      </c>
      <c r="R378" s="78">
        <v>5.9999999999999995E-4</v>
      </c>
    </row>
    <row r="379" spans="2:18">
      <c r="B379" t="s">
        <v>3862</v>
      </c>
      <c r="C379" t="s">
        <v>3370</v>
      </c>
      <c r="D379" t="s">
        <v>3865</v>
      </c>
      <c r="E379"/>
      <c r="F379" t="s">
        <v>213</v>
      </c>
      <c r="G379" t="s">
        <v>460</v>
      </c>
      <c r="H379" t="s">
        <v>214</v>
      </c>
      <c r="I379" s="77">
        <v>3.36</v>
      </c>
      <c r="J379" t="s">
        <v>1220</v>
      </c>
      <c r="K379" t="s">
        <v>203</v>
      </c>
      <c r="L379" s="78">
        <v>2.9899999999999999E-2</v>
      </c>
      <c r="M379" s="78">
        <v>7.6399999999999996E-2</v>
      </c>
      <c r="N379" s="77">
        <v>61862.29</v>
      </c>
      <c r="O379" s="77">
        <v>99.8</v>
      </c>
      <c r="P379" s="77">
        <v>21.225718791396002</v>
      </c>
      <c r="Q379" s="78">
        <v>2.9999999999999997E-4</v>
      </c>
      <c r="R379" s="78">
        <v>0</v>
      </c>
    </row>
    <row r="380" spans="2:18">
      <c r="B380" t="s">
        <v>3862</v>
      </c>
      <c r="C380" t="s">
        <v>3370</v>
      </c>
      <c r="D380" t="s">
        <v>3866</v>
      </c>
      <c r="E380"/>
      <c r="F380" t="s">
        <v>213</v>
      </c>
      <c r="G380" t="s">
        <v>636</v>
      </c>
      <c r="H380" t="s">
        <v>214</v>
      </c>
      <c r="I380" s="77">
        <v>3.39</v>
      </c>
      <c r="J380" t="s">
        <v>1220</v>
      </c>
      <c r="K380" t="s">
        <v>203</v>
      </c>
      <c r="L380" s="78">
        <v>2.9899999999999999E-2</v>
      </c>
      <c r="M380" s="78">
        <v>7.2900000000000006E-2</v>
      </c>
      <c r="N380" s="77">
        <v>91543.99</v>
      </c>
      <c r="O380" s="77">
        <v>99.8</v>
      </c>
      <c r="P380" s="77">
        <v>31.409878114476001</v>
      </c>
      <c r="Q380" s="78">
        <v>5.0000000000000001E-4</v>
      </c>
      <c r="R380" s="78">
        <v>0</v>
      </c>
    </row>
    <row r="381" spans="2:18">
      <c r="B381" t="s">
        <v>3867</v>
      </c>
      <c r="C381" t="s">
        <v>3370</v>
      </c>
      <c r="D381" t="s">
        <v>3868</v>
      </c>
      <c r="E381"/>
      <c r="F381" t="s">
        <v>213</v>
      </c>
      <c r="G381" t="s">
        <v>805</v>
      </c>
      <c r="H381" t="s">
        <v>214</v>
      </c>
      <c r="I381" s="77">
        <v>4.3099999999999996</v>
      </c>
      <c r="J381" t="s">
        <v>1220</v>
      </c>
      <c r="K381" t="s">
        <v>110</v>
      </c>
      <c r="L381" s="78">
        <v>3.2500000000000001E-2</v>
      </c>
      <c r="M381" s="78">
        <v>6.7400000000000002E-2</v>
      </c>
      <c r="N381" s="77">
        <v>226962.25</v>
      </c>
      <c r="O381" s="77">
        <v>102.23</v>
      </c>
      <c r="P381" s="77">
        <v>904.00999255143495</v>
      </c>
      <c r="Q381" s="78">
        <v>1.32E-2</v>
      </c>
      <c r="R381" s="78">
        <v>1.4E-3</v>
      </c>
    </row>
    <row r="382" spans="2:18">
      <c r="B382" t="s">
        <v>3869</v>
      </c>
      <c r="C382" t="s">
        <v>3370</v>
      </c>
      <c r="D382" t="s">
        <v>3870</v>
      </c>
      <c r="E382"/>
      <c r="F382" t="s">
        <v>213</v>
      </c>
      <c r="G382" t="s">
        <v>430</v>
      </c>
      <c r="H382" t="s">
        <v>214</v>
      </c>
      <c r="I382" s="77">
        <v>3.56</v>
      </c>
      <c r="J382" t="s">
        <v>1134</v>
      </c>
      <c r="K382" t="s">
        <v>110</v>
      </c>
      <c r="L382" s="78">
        <v>3.5000000000000003E-2</v>
      </c>
      <c r="M382" s="78">
        <v>6.6199999999999995E-2</v>
      </c>
      <c r="N382" s="77">
        <v>135924.46</v>
      </c>
      <c r="O382" s="77">
        <v>103.34000000000003</v>
      </c>
      <c r="P382" s="77">
        <v>547.27714967913698</v>
      </c>
      <c r="Q382" s="78">
        <v>8.0000000000000002E-3</v>
      </c>
      <c r="R382" s="78">
        <v>8.0000000000000004E-4</v>
      </c>
    </row>
    <row r="383" spans="2:18">
      <c r="B383" t="s">
        <v>3869</v>
      </c>
      <c r="C383" t="s">
        <v>3370</v>
      </c>
      <c r="D383" t="s">
        <v>3871</v>
      </c>
      <c r="E383"/>
      <c r="F383" t="s">
        <v>213</v>
      </c>
      <c r="G383" t="s">
        <v>430</v>
      </c>
      <c r="H383" t="s">
        <v>214</v>
      </c>
      <c r="I383" s="77">
        <v>3.36</v>
      </c>
      <c r="J383" t="s">
        <v>1134</v>
      </c>
      <c r="K383" t="s">
        <v>106</v>
      </c>
      <c r="L383" s="78">
        <v>3.7499999999999999E-2</v>
      </c>
      <c r="M383" s="78">
        <v>0.1042</v>
      </c>
      <c r="N383" s="77">
        <v>374292.41</v>
      </c>
      <c r="O383" s="77">
        <v>102.1399999999997</v>
      </c>
      <c r="P383" s="77">
        <v>1370.9359315203601</v>
      </c>
      <c r="Q383" s="78">
        <v>0.02</v>
      </c>
      <c r="R383" s="78">
        <v>2.0999999999999999E-3</v>
      </c>
    </row>
    <row r="384" spans="2:18">
      <c r="B384" t="s">
        <v>3763</v>
      </c>
      <c r="C384" t="s">
        <v>3370</v>
      </c>
      <c r="D384" t="s">
        <v>3872</v>
      </c>
      <c r="E384"/>
      <c r="F384" t="s">
        <v>213</v>
      </c>
      <c r="G384" t="s">
        <v>372</v>
      </c>
      <c r="H384" t="s">
        <v>214</v>
      </c>
      <c r="I384" s="77">
        <v>2.0299999999999998</v>
      </c>
      <c r="J384" t="s">
        <v>123</v>
      </c>
      <c r="K384" t="s">
        <v>106</v>
      </c>
      <c r="L384" s="78">
        <v>5.7799999999999997E-2</v>
      </c>
      <c r="M384" s="78">
        <v>6.9199999999999998E-2</v>
      </c>
      <c r="N384" s="77">
        <v>35016.199999999997</v>
      </c>
      <c r="O384" s="77">
        <v>98.27</v>
      </c>
      <c r="P384" s="77">
        <v>123.39576518764</v>
      </c>
      <c r="Q384" s="78">
        <v>1.8E-3</v>
      </c>
      <c r="R384" s="78">
        <v>2.0000000000000001E-4</v>
      </c>
    </row>
    <row r="385" spans="2:18">
      <c r="B385" s="79" t="s">
        <v>3750</v>
      </c>
      <c r="I385" s="81">
        <v>0</v>
      </c>
      <c r="M385" s="80">
        <v>0</v>
      </c>
      <c r="N385" s="81">
        <v>0</v>
      </c>
      <c r="P385" s="81">
        <v>0</v>
      </c>
      <c r="Q385" s="80">
        <v>0</v>
      </c>
      <c r="R385" s="80">
        <v>0</v>
      </c>
    </row>
    <row r="386" spans="2:18">
      <c r="B386" t="s">
        <v>213</v>
      </c>
      <c r="D386" t="s">
        <v>213</v>
      </c>
      <c r="F386" t="s">
        <v>213</v>
      </c>
      <c r="I386" s="77">
        <v>0</v>
      </c>
      <c r="J386" t="s">
        <v>213</v>
      </c>
      <c r="K386" t="s">
        <v>213</v>
      </c>
      <c r="L386" s="78">
        <v>0</v>
      </c>
      <c r="M386" s="78">
        <v>0</v>
      </c>
      <c r="N386" s="77">
        <v>0</v>
      </c>
      <c r="O386" s="77">
        <v>0</v>
      </c>
      <c r="P386" s="77">
        <v>0</v>
      </c>
      <c r="Q386" s="78">
        <v>0</v>
      </c>
      <c r="R386" s="78">
        <v>0</v>
      </c>
    </row>
    <row r="387" spans="2:18">
      <c r="B387" t="s">
        <v>232</v>
      </c>
    </row>
    <row r="388" spans="2:18">
      <c r="B388" t="s">
        <v>355</v>
      </c>
    </row>
    <row r="389" spans="2:18">
      <c r="B389" t="s">
        <v>356</v>
      </c>
    </row>
    <row r="390" spans="2:18">
      <c r="B390" t="s">
        <v>357</v>
      </c>
    </row>
  </sheetData>
  <mergeCells count="1">
    <mergeCell ref="B7:R7"/>
  </mergeCells>
  <dataValidations count="1">
    <dataValidation allowBlank="1" showInputMessage="1" showErrorMessage="1" sqref="C1:C4 A5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 s="1" customFormat="1">
      <c r="B1" s="2" t="s">
        <v>0</v>
      </c>
      <c r="C1" s="82">
        <v>45016</v>
      </c>
    </row>
    <row r="2" spans="2:64" s="1" customFormat="1">
      <c r="B2" s="2" t="s">
        <v>1</v>
      </c>
      <c r="C2" s="12" t="s">
        <v>3917</v>
      </c>
    </row>
    <row r="3" spans="2:64" s="1" customFormat="1">
      <c r="B3" s="2" t="s">
        <v>2</v>
      </c>
      <c r="C3" s="26" t="s">
        <v>3918</v>
      </c>
    </row>
    <row r="4" spans="2:64" s="1" customFormat="1">
      <c r="B4" s="2" t="s">
        <v>3</v>
      </c>
      <c r="C4" s="83" t="s">
        <v>197</v>
      </c>
    </row>
    <row r="5" spans="2:64">
      <c r="B5" s="2"/>
    </row>
    <row r="7" spans="2:64" ht="26.25" customHeight="1">
      <c r="B7" s="105" t="s">
        <v>153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204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2290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213</v>
      </c>
      <c r="C14" t="s">
        <v>213</v>
      </c>
      <c r="E14" t="s">
        <v>213</v>
      </c>
      <c r="G14" s="77">
        <v>0</v>
      </c>
      <c r="H14" t="s">
        <v>213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2291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213</v>
      </c>
      <c r="C16" t="s">
        <v>213</v>
      </c>
      <c r="E16" t="s">
        <v>213</v>
      </c>
      <c r="G16" s="77">
        <v>0</v>
      </c>
      <c r="H16" t="s">
        <v>213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3873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213</v>
      </c>
      <c r="C18" t="s">
        <v>213</v>
      </c>
      <c r="E18" t="s">
        <v>213</v>
      </c>
      <c r="G18" s="77">
        <v>0</v>
      </c>
      <c r="H18" t="s">
        <v>213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3874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213</v>
      </c>
      <c r="C20" t="s">
        <v>213</v>
      </c>
      <c r="E20" t="s">
        <v>213</v>
      </c>
      <c r="G20" s="77">
        <v>0</v>
      </c>
      <c r="H20" t="s">
        <v>213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1074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213</v>
      </c>
      <c r="C22" t="s">
        <v>213</v>
      </c>
      <c r="E22" t="s">
        <v>213</v>
      </c>
      <c r="G22" s="77">
        <v>0</v>
      </c>
      <c r="H22" t="s">
        <v>213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230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213</v>
      </c>
      <c r="C24" t="s">
        <v>213</v>
      </c>
      <c r="E24" t="s">
        <v>213</v>
      </c>
      <c r="G24" s="77">
        <v>0</v>
      </c>
      <c r="H24" t="s">
        <v>213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232</v>
      </c>
    </row>
    <row r="26" spans="2:15">
      <c r="B26" t="s">
        <v>355</v>
      </c>
    </row>
    <row r="27" spans="2:15">
      <c r="B27" t="s">
        <v>356</v>
      </c>
    </row>
    <row r="28" spans="2:15">
      <c r="B28" t="s">
        <v>357</v>
      </c>
    </row>
  </sheetData>
  <mergeCells count="1">
    <mergeCell ref="B7:O7"/>
  </mergeCells>
  <dataValidations count="1">
    <dataValidation allowBlank="1" showInputMessage="1" showErrorMessage="1" sqref="A5:XFD1048576 C1:C4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53"/>
  <sheetViews>
    <sheetView rightToLeft="1" topLeftCell="A6" workbookViewId="0">
      <selection activeCell="D22" sqref="D2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 s="1" customFormat="1">
      <c r="B1" s="2" t="s">
        <v>0</v>
      </c>
      <c r="C1" s="82">
        <v>45016</v>
      </c>
    </row>
    <row r="2" spans="2:55" s="1" customFormat="1">
      <c r="B2" s="2" t="s">
        <v>1</v>
      </c>
      <c r="C2" s="12" t="s">
        <v>3917</v>
      </c>
    </row>
    <row r="3" spans="2:55" s="1" customFormat="1">
      <c r="B3" s="2" t="s">
        <v>2</v>
      </c>
      <c r="C3" s="26" t="s">
        <v>3918</v>
      </c>
    </row>
    <row r="4" spans="2:55" s="1" customFormat="1">
      <c r="B4" s="2" t="s">
        <v>3</v>
      </c>
      <c r="C4" s="83" t="s">
        <v>197</v>
      </c>
    </row>
    <row r="5" spans="2:55">
      <c r="B5" s="2"/>
    </row>
    <row r="7" spans="2:55" ht="26.25" customHeight="1">
      <c r="B7" s="105" t="s">
        <v>156</v>
      </c>
      <c r="C7" s="106"/>
      <c r="D7" s="106"/>
      <c r="E7" s="106"/>
      <c r="F7" s="106"/>
      <c r="G7" s="106"/>
      <c r="H7" s="106"/>
      <c r="I7" s="106"/>
      <c r="J7" s="10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6">
        <f>E12</f>
        <v>1.1723003590262505E-2</v>
      </c>
      <c r="F11" s="7"/>
      <c r="G11" s="75">
        <v>7292.5964299999996</v>
      </c>
      <c r="H11" s="76">
        <f>G11/$G$11</f>
        <v>1</v>
      </c>
      <c r="I11" s="76">
        <f>G11/'סכום נכסי הקרן'!$C$42</f>
        <v>1.105256876460055E-2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204</v>
      </c>
      <c r="E12" s="80">
        <f>E13*G13/G12</f>
        <v>1.1723003590262505E-2</v>
      </c>
      <c r="F12" s="19"/>
      <c r="G12" s="81">
        <v>7292.5964299999996</v>
      </c>
      <c r="H12" s="80">
        <f t="shared" ref="H12:H28" si="0">G12/$G$11</f>
        <v>1</v>
      </c>
      <c r="I12" s="80">
        <f>G12/'סכום נכסי הקרן'!$C$42</f>
        <v>1.105256876460055E-2</v>
      </c>
    </row>
    <row r="13" spans="2:55">
      <c r="B13" s="79" t="s">
        <v>3875</v>
      </c>
      <c r="E13" s="80">
        <f>(E14*G14+E15*G15+E16*G16+E17*G17)/G13</f>
        <v>3.5420958306399956E-2</v>
      </c>
      <c r="F13" s="19"/>
      <c r="G13" s="81">
        <v>2413.57485</v>
      </c>
      <c r="H13" s="80">
        <f t="shared" si="0"/>
        <v>0.33096234971554572</v>
      </c>
      <c r="I13" s="80">
        <f>G13/'סכום נכסי הקרן'!$C$42</f>
        <v>3.6579841287248441E-3</v>
      </c>
    </row>
    <row r="14" spans="2:55">
      <c r="B14" t="s">
        <v>4054</v>
      </c>
      <c r="C14" s="85">
        <v>44651</v>
      </c>
      <c r="D14" t="s">
        <v>4055</v>
      </c>
      <c r="E14" s="88">
        <v>0.10537198596665708</v>
      </c>
      <c r="F14" t="s">
        <v>102</v>
      </c>
      <c r="G14" s="89">
        <v>193.001</v>
      </c>
      <c r="H14" s="88">
        <f t="shared" si="0"/>
        <v>2.6465333966108423E-2</v>
      </c>
      <c r="I14" s="88">
        <f>G14/'סכום נכסי הקרן'!$C$42</f>
        <v>2.9250992353853193E-4</v>
      </c>
      <c r="J14" t="s">
        <v>4056</v>
      </c>
    </row>
    <row r="15" spans="2:55">
      <c r="B15" t="s">
        <v>4057</v>
      </c>
      <c r="C15" s="85">
        <v>44926</v>
      </c>
      <c r="D15" t="s">
        <v>4055</v>
      </c>
      <c r="E15" s="88">
        <v>9.790538088134515E-3</v>
      </c>
      <c r="F15" t="s">
        <v>102</v>
      </c>
      <c r="G15" s="89">
        <v>233.85585</v>
      </c>
      <c r="H15" s="88">
        <f t="shared" si="0"/>
        <v>3.2067570479832518E-2</v>
      </c>
      <c r="I15" s="88">
        <f>G15/'סכום נכסי הקרן'!$C$42</f>
        <v>3.5442902784202357E-4</v>
      </c>
      <c r="J15" t="s">
        <v>4058</v>
      </c>
    </row>
    <row r="16" spans="2:55">
      <c r="B16" t="s">
        <v>4059</v>
      </c>
      <c r="C16" s="85">
        <v>44926</v>
      </c>
      <c r="D16" t="s">
        <v>4055</v>
      </c>
      <c r="E16" s="88">
        <v>4.6690036914221064E-2</v>
      </c>
      <c r="F16" t="s">
        <v>102</v>
      </c>
      <c r="G16" s="89">
        <v>1333.316</v>
      </c>
      <c r="H16" s="88">
        <f t="shared" si="0"/>
        <v>0.18283145280260629</v>
      </c>
      <c r="I16" s="88">
        <f>G16/'סכום נכסי הקרן'!$C$42</f>
        <v>2.020757204432626E-3</v>
      </c>
      <c r="J16" t="s">
        <v>4060</v>
      </c>
    </row>
    <row r="17" spans="2:10">
      <c r="B17" t="s">
        <v>4061</v>
      </c>
      <c r="C17" s="85">
        <v>44834</v>
      </c>
      <c r="D17" t="s">
        <v>4055</v>
      </c>
      <c r="E17" s="88">
        <v>9.3677032331564787E-4</v>
      </c>
      <c r="F17" t="s">
        <v>102</v>
      </c>
      <c r="G17" s="89">
        <v>653.40200000000004</v>
      </c>
      <c r="H17" s="88">
        <f t="shared" si="0"/>
        <v>8.9597992466998483E-2</v>
      </c>
      <c r="I17" s="88">
        <f>G17/'סכום נכסי הקרן'!$C$42</f>
        <v>9.9028797291166298E-4</v>
      </c>
      <c r="J17" t="s">
        <v>4062</v>
      </c>
    </row>
    <row r="18" spans="2:10">
      <c r="B18" s="79" t="s">
        <v>3876</v>
      </c>
      <c r="C18" s="90"/>
      <c r="E18" s="80">
        <v>0</v>
      </c>
      <c r="F18" s="19"/>
      <c r="G18" s="81">
        <v>4879.0215799999996</v>
      </c>
      <c r="H18" s="80">
        <f t="shared" si="0"/>
        <v>0.66903765028445428</v>
      </c>
      <c r="I18" s="80">
        <f>G18/'סכום נכסי הקרן'!$C$42</f>
        <v>7.3945846358757063E-3</v>
      </c>
    </row>
    <row r="19" spans="2:10">
      <c r="B19" t="s">
        <v>4063</v>
      </c>
      <c r="C19" s="85">
        <v>44834</v>
      </c>
      <c r="D19" t="s">
        <v>123</v>
      </c>
      <c r="E19" s="88">
        <v>0</v>
      </c>
      <c r="F19" t="s">
        <v>102</v>
      </c>
      <c r="G19" s="89">
        <v>3188.9185699999998</v>
      </c>
      <c r="H19" s="88">
        <f t="shared" si="0"/>
        <v>0.43728164592812935</v>
      </c>
      <c r="I19" s="88">
        <f>G19/'סכום נכסי הקרן'!$C$42</f>
        <v>4.8330854611183596E-3</v>
      </c>
      <c r="J19" t="s">
        <v>4064</v>
      </c>
    </row>
    <row r="20" spans="2:10">
      <c r="B20" t="s">
        <v>4065</v>
      </c>
      <c r="C20" s="85">
        <v>44377</v>
      </c>
      <c r="D20" t="s">
        <v>123</v>
      </c>
      <c r="E20" s="88">
        <v>0</v>
      </c>
      <c r="F20" t="s">
        <v>102</v>
      </c>
      <c r="G20" s="89">
        <v>88.394469999999998</v>
      </c>
      <c r="H20" s="88">
        <f t="shared" si="0"/>
        <v>1.2121124601982123E-2</v>
      </c>
      <c r="I20" s="88">
        <f>G20/'סכום נכסי הקרן'!$C$42</f>
        <v>1.3396956316769889E-4</v>
      </c>
      <c r="J20" t="s">
        <v>4066</v>
      </c>
    </row>
    <row r="21" spans="2:10">
      <c r="B21" t="s">
        <v>4067</v>
      </c>
      <c r="C21" s="85">
        <v>44377</v>
      </c>
      <c r="D21" t="s">
        <v>123</v>
      </c>
      <c r="E21" s="88">
        <v>0</v>
      </c>
      <c r="F21" t="s">
        <v>102</v>
      </c>
      <c r="G21" s="89">
        <v>121.59353999999999</v>
      </c>
      <c r="H21" s="88">
        <f t="shared" si="0"/>
        <v>1.6673559433481498E-2</v>
      </c>
      <c r="I21" s="88">
        <f>G21/'סכום נכסי הקרן'!$C$42</f>
        <v>1.8428566218920846E-4</v>
      </c>
      <c r="J21" t="s">
        <v>4066</v>
      </c>
    </row>
    <row r="22" spans="2:10">
      <c r="B22" t="s">
        <v>4068</v>
      </c>
      <c r="C22" s="85">
        <v>44834</v>
      </c>
      <c r="D22" t="s">
        <v>123</v>
      </c>
      <c r="E22" s="88">
        <v>0</v>
      </c>
      <c r="F22" t="s">
        <v>102</v>
      </c>
      <c r="G22" s="89">
        <v>156.96799999999999</v>
      </c>
      <c r="H22" s="88">
        <f t="shared" si="0"/>
        <v>2.1524295428480195E-2</v>
      </c>
      <c r="I22" s="88">
        <f>G22/'סכום נכסי הקרן'!$C$42</f>
        <v>2.3789875533285462E-4</v>
      </c>
      <c r="J22" t="s">
        <v>4069</v>
      </c>
    </row>
    <row r="23" spans="2:10">
      <c r="B23" t="s">
        <v>4070</v>
      </c>
      <c r="C23" s="85">
        <v>44977</v>
      </c>
      <c r="D23" t="s">
        <v>123</v>
      </c>
      <c r="E23" s="88">
        <v>0</v>
      </c>
      <c r="F23" t="s">
        <v>102</v>
      </c>
      <c r="G23" s="89">
        <v>1323.145</v>
      </c>
      <c r="H23" s="88">
        <f t="shared" si="0"/>
        <v>0.1814367506416367</v>
      </c>
      <c r="I23" s="88">
        <f>G23/'סכום נכסי הקרן'!$C$42</f>
        <v>2.0053421628923726E-3</v>
      </c>
      <c r="J23" t="s">
        <v>4071</v>
      </c>
    </row>
    <row r="24" spans="2:10">
      <c r="B24" s="79" t="s">
        <v>230</v>
      </c>
      <c r="C24" s="90"/>
      <c r="E24" s="80">
        <v>0</v>
      </c>
      <c r="F24" s="19"/>
      <c r="G24" s="81">
        <v>0</v>
      </c>
      <c r="H24" s="80">
        <f t="shared" si="0"/>
        <v>0</v>
      </c>
      <c r="I24" s="80">
        <f>G24/'סכום נכסי הקרן'!$C$42</f>
        <v>0</v>
      </c>
    </row>
    <row r="25" spans="2:10">
      <c r="B25" s="79" t="s">
        <v>3875</v>
      </c>
      <c r="E25" s="80">
        <v>0</v>
      </c>
      <c r="F25" s="19"/>
      <c r="G25" s="81">
        <v>0</v>
      </c>
      <c r="H25" s="80">
        <f t="shared" si="0"/>
        <v>0</v>
      </c>
      <c r="I25" s="80">
        <f>G25/'סכום נכסי הקרן'!$C$42</f>
        <v>0</v>
      </c>
    </row>
    <row r="26" spans="2:10">
      <c r="B26" t="s">
        <v>213</v>
      </c>
      <c r="E26" s="88">
        <v>0</v>
      </c>
      <c r="F26" t="s">
        <v>213</v>
      </c>
      <c r="G26" s="89">
        <v>0</v>
      </c>
      <c r="H26" s="88">
        <f t="shared" si="0"/>
        <v>0</v>
      </c>
      <c r="I26" s="88">
        <f>G26/'סכום נכסי הקרן'!$C$42</f>
        <v>0</v>
      </c>
    </row>
    <row r="27" spans="2:10">
      <c r="B27" s="79" t="s">
        <v>3876</v>
      </c>
      <c r="E27" s="80">
        <v>0</v>
      </c>
      <c r="F27" s="19"/>
      <c r="G27" s="81">
        <v>0</v>
      </c>
      <c r="H27" s="80">
        <f t="shared" si="0"/>
        <v>0</v>
      </c>
      <c r="I27" s="80">
        <f>G27/'סכום נכסי הקרן'!$C$42</f>
        <v>0</v>
      </c>
    </row>
    <row r="28" spans="2:10">
      <c r="B28" t="s">
        <v>213</v>
      </c>
      <c r="E28" s="88">
        <v>0</v>
      </c>
      <c r="F28" t="s">
        <v>213</v>
      </c>
      <c r="G28" s="89">
        <v>0</v>
      </c>
      <c r="H28" s="88">
        <f t="shared" si="0"/>
        <v>0</v>
      </c>
      <c r="I28" s="88">
        <f>G28/'סכום נכסי הקרן'!$C$42</f>
        <v>0</v>
      </c>
    </row>
    <row r="29" spans="2:10">
      <c r="F29" s="19"/>
      <c r="G29" s="19"/>
      <c r="H29" s="19"/>
    </row>
    <row r="30" spans="2:10">
      <c r="F30" s="19"/>
      <c r="G30" s="19"/>
      <c r="H30" s="19"/>
    </row>
    <row r="31" spans="2:10">
      <c r="F31" s="19"/>
      <c r="G31" s="19"/>
      <c r="H31" s="19"/>
    </row>
    <row r="32" spans="2:10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  <row r="847" spans="6:8">
      <c r="F847" s="19"/>
      <c r="G847" s="19"/>
      <c r="H847" s="19"/>
    </row>
    <row r="848" spans="6:8">
      <c r="F848" s="19"/>
      <c r="G848" s="19"/>
      <c r="H848" s="19"/>
    </row>
    <row r="849" spans="6:8">
      <c r="F849" s="19"/>
      <c r="G849" s="19"/>
      <c r="H849" s="19"/>
    </row>
    <row r="850" spans="6:8">
      <c r="F850" s="19"/>
      <c r="G850" s="19"/>
      <c r="H850" s="19"/>
    </row>
    <row r="851" spans="6:8">
      <c r="F851" s="19"/>
      <c r="G851" s="19"/>
      <c r="H851" s="19"/>
    </row>
    <row r="852" spans="6:8">
      <c r="F852" s="19"/>
      <c r="G852" s="19"/>
      <c r="H852" s="19"/>
    </row>
    <row r="853" spans="6:8">
      <c r="F853" s="19"/>
      <c r="G853" s="19"/>
      <c r="H853" s="19"/>
    </row>
  </sheetData>
  <mergeCells count="1">
    <mergeCell ref="B7:J7"/>
  </mergeCells>
  <dataValidations count="1">
    <dataValidation allowBlank="1" showInputMessage="1" showErrorMessage="1" sqref="C1:C4 A5:XFD1048576" xr:uid="{DC9845E8-6921-44CC-8AD0-63127B9228D1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 s="1" customFormat="1">
      <c r="B1" s="2" t="s">
        <v>0</v>
      </c>
      <c r="C1" s="82">
        <v>45016</v>
      </c>
    </row>
    <row r="2" spans="2:60" s="1" customFormat="1">
      <c r="B2" s="2" t="s">
        <v>1</v>
      </c>
      <c r="C2" s="12" t="s">
        <v>3917</v>
      </c>
    </row>
    <row r="3" spans="2:60" s="1" customFormat="1">
      <c r="B3" s="2" t="s">
        <v>2</v>
      </c>
      <c r="C3" s="26" t="s">
        <v>3918</v>
      </c>
    </row>
    <row r="4" spans="2:60" s="1" customFormat="1">
      <c r="B4" s="2" t="s">
        <v>3</v>
      </c>
      <c r="C4" s="83" t="s">
        <v>197</v>
      </c>
    </row>
    <row r="5" spans="2:60">
      <c r="B5" s="2"/>
      <c r="C5" s="2"/>
    </row>
    <row r="7" spans="2:60" ht="26.25" customHeight="1">
      <c r="B7" s="105" t="s">
        <v>162</v>
      </c>
      <c r="C7" s="106"/>
      <c r="D7" s="106"/>
      <c r="E7" s="106"/>
      <c r="F7" s="106"/>
      <c r="G7" s="106"/>
      <c r="H7" s="106"/>
      <c r="I7" s="106"/>
      <c r="J7" s="106"/>
      <c r="K7" s="10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213</v>
      </c>
      <c r="D13" t="s">
        <v>213</v>
      </c>
      <c r="E13" s="19"/>
      <c r="F13" s="78">
        <v>0</v>
      </c>
      <c r="G13" t="s">
        <v>213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230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213</v>
      </c>
      <c r="D15" t="s">
        <v>213</v>
      </c>
      <c r="E15" s="19"/>
      <c r="F15" s="78">
        <v>0</v>
      </c>
      <c r="G15" t="s">
        <v>213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5:XFD1048576 C1:C4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 s="1" customFormat="1">
      <c r="B1" s="2" t="s">
        <v>0</v>
      </c>
      <c r="C1" s="82">
        <v>45016</v>
      </c>
    </row>
    <row r="2" spans="2:60" s="1" customFormat="1">
      <c r="B2" s="2" t="s">
        <v>1</v>
      </c>
      <c r="C2" s="12" t="s">
        <v>3917</v>
      </c>
    </row>
    <row r="3" spans="2:60" s="1" customFormat="1">
      <c r="B3" s="2" t="s">
        <v>2</v>
      </c>
      <c r="C3" s="26" t="s">
        <v>3918</v>
      </c>
    </row>
    <row r="4" spans="2:60" s="1" customFormat="1">
      <c r="B4" s="2" t="s">
        <v>3</v>
      </c>
      <c r="C4" s="83" t="s">
        <v>197</v>
      </c>
    </row>
    <row r="5" spans="2:60">
      <c r="B5" s="2"/>
    </row>
    <row r="7" spans="2:60" ht="26.25" customHeight="1">
      <c r="B7" s="105" t="s">
        <v>167</v>
      </c>
      <c r="C7" s="106"/>
      <c r="D7" s="106"/>
      <c r="E7" s="106"/>
      <c r="F7" s="106"/>
      <c r="G7" s="106"/>
      <c r="H7" s="106"/>
      <c r="I7" s="106"/>
      <c r="J7" s="106"/>
      <c r="K7" s="10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-2.0000000000000001E-4</v>
      </c>
      <c r="I11" s="75">
        <v>8853.4410347829998</v>
      </c>
      <c r="J11" s="76">
        <v>1</v>
      </c>
      <c r="K11" s="76">
        <v>1.34E-2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C12" s="15"/>
      <c r="D12" s="15"/>
      <c r="E12" s="15"/>
      <c r="F12" s="15"/>
      <c r="G12" s="15"/>
      <c r="H12" s="80">
        <v>-2.0000000000000001E-4</v>
      </c>
      <c r="I12" s="81">
        <v>8853.4410347829998</v>
      </c>
      <c r="J12" s="80">
        <v>1</v>
      </c>
      <c r="K12" s="80">
        <v>1.34E-2</v>
      </c>
    </row>
    <row r="13" spans="2:60">
      <c r="B13" t="s">
        <v>3877</v>
      </c>
      <c r="C13" t="s">
        <v>3878</v>
      </c>
      <c r="D13" t="s">
        <v>213</v>
      </c>
      <c r="E13" t="s">
        <v>214</v>
      </c>
      <c r="F13" s="78">
        <v>0</v>
      </c>
      <c r="G13" t="s">
        <v>102</v>
      </c>
      <c r="H13" s="78">
        <v>0</v>
      </c>
      <c r="I13" s="77">
        <v>34.44153</v>
      </c>
      <c r="J13" s="78">
        <v>3.8999999999999998E-3</v>
      </c>
      <c r="K13" s="78">
        <v>1E-4</v>
      </c>
    </row>
    <row r="14" spans="2:60">
      <c r="B14" t="s">
        <v>3879</v>
      </c>
      <c r="C14" t="s">
        <v>3880</v>
      </c>
      <c r="D14" t="s">
        <v>213</v>
      </c>
      <c r="E14" t="s">
        <v>214</v>
      </c>
      <c r="F14" s="78">
        <v>0</v>
      </c>
      <c r="G14" t="s">
        <v>102</v>
      </c>
      <c r="H14" s="78">
        <v>0</v>
      </c>
      <c r="I14" s="77">
        <v>-301.44148000000001</v>
      </c>
      <c r="J14" s="78">
        <v>-3.4000000000000002E-2</v>
      </c>
      <c r="K14" s="78">
        <v>-5.0000000000000001E-4</v>
      </c>
    </row>
    <row r="15" spans="2:60">
      <c r="B15" t="s">
        <v>3881</v>
      </c>
      <c r="C15" t="s">
        <v>3882</v>
      </c>
      <c r="D15" t="s">
        <v>213</v>
      </c>
      <c r="E15" t="s">
        <v>214</v>
      </c>
      <c r="F15" s="78">
        <v>0</v>
      </c>
      <c r="G15" t="s">
        <v>102</v>
      </c>
      <c r="H15" s="78">
        <v>0</v>
      </c>
      <c r="I15" s="77">
        <v>-115.99803</v>
      </c>
      <c r="J15" s="78">
        <v>-1.3100000000000001E-2</v>
      </c>
      <c r="K15" s="78">
        <v>-2.0000000000000001E-4</v>
      </c>
    </row>
    <row r="16" spans="2:60">
      <c r="B16" t="s">
        <v>3883</v>
      </c>
      <c r="C16" t="s">
        <v>3884</v>
      </c>
      <c r="D16" t="s">
        <v>213</v>
      </c>
      <c r="E16" t="s">
        <v>214</v>
      </c>
      <c r="F16" s="78">
        <v>0</v>
      </c>
      <c r="G16" t="s">
        <v>102</v>
      </c>
      <c r="H16" s="78">
        <v>0</v>
      </c>
      <c r="I16" s="77">
        <v>681.49251000000004</v>
      </c>
      <c r="J16" s="78">
        <v>7.6999999999999999E-2</v>
      </c>
      <c r="K16" s="78">
        <v>1E-3</v>
      </c>
    </row>
    <row r="17" spans="2:11">
      <c r="B17" t="s">
        <v>3885</v>
      </c>
      <c r="C17" t="s">
        <v>3886</v>
      </c>
      <c r="D17" t="s">
        <v>213</v>
      </c>
      <c r="E17" t="s">
        <v>214</v>
      </c>
      <c r="F17" s="78">
        <v>0</v>
      </c>
      <c r="G17" t="s">
        <v>106</v>
      </c>
      <c r="H17" s="78">
        <v>0</v>
      </c>
      <c r="I17" s="77">
        <v>22.283045399999999</v>
      </c>
      <c r="J17" s="78">
        <v>2.5000000000000001E-3</v>
      </c>
      <c r="K17" s="78">
        <v>0</v>
      </c>
    </row>
    <row r="18" spans="2:11">
      <c r="B18" t="s">
        <v>3887</v>
      </c>
      <c r="C18" t="s">
        <v>3888</v>
      </c>
      <c r="D18" t="s">
        <v>213</v>
      </c>
      <c r="E18" t="s">
        <v>214</v>
      </c>
      <c r="F18" s="78">
        <v>0</v>
      </c>
      <c r="G18" t="s">
        <v>102</v>
      </c>
      <c r="H18" s="78">
        <v>0</v>
      </c>
      <c r="I18" s="77">
        <v>1.2906299999999999</v>
      </c>
      <c r="J18" s="78">
        <v>1E-4</v>
      </c>
      <c r="K18" s="78">
        <v>0</v>
      </c>
    </row>
    <row r="19" spans="2:11">
      <c r="B19" t="s">
        <v>3889</v>
      </c>
      <c r="C19" t="s">
        <v>3890</v>
      </c>
      <c r="D19" t="s">
        <v>213</v>
      </c>
      <c r="E19" t="s">
        <v>214</v>
      </c>
      <c r="F19" s="78">
        <v>0</v>
      </c>
      <c r="G19" t="s">
        <v>102</v>
      </c>
      <c r="H19" s="78">
        <v>0</v>
      </c>
      <c r="I19" s="77">
        <v>-14.546849999999999</v>
      </c>
      <c r="J19" s="78">
        <v>-1.6000000000000001E-3</v>
      </c>
      <c r="K19" s="78">
        <v>0</v>
      </c>
    </row>
    <row r="20" spans="2:11">
      <c r="B20" t="s">
        <v>3891</v>
      </c>
      <c r="C20" t="s">
        <v>3892</v>
      </c>
      <c r="D20" t="s">
        <v>213</v>
      </c>
      <c r="E20" t="s">
        <v>214</v>
      </c>
      <c r="F20" s="78">
        <v>0</v>
      </c>
      <c r="G20" t="s">
        <v>102</v>
      </c>
      <c r="H20" s="78">
        <v>0</v>
      </c>
      <c r="I20" s="77">
        <v>-24.59958</v>
      </c>
      <c r="J20" s="78">
        <v>-2.8E-3</v>
      </c>
      <c r="K20" s="78">
        <v>0</v>
      </c>
    </row>
    <row r="21" spans="2:11">
      <c r="B21" t="s">
        <v>3893</v>
      </c>
      <c r="C21" t="s">
        <v>3894</v>
      </c>
      <c r="D21" t="s">
        <v>213</v>
      </c>
      <c r="E21" t="s">
        <v>214</v>
      </c>
      <c r="F21" s="78">
        <v>0</v>
      </c>
      <c r="G21" t="s">
        <v>106</v>
      </c>
      <c r="H21" s="78">
        <v>0</v>
      </c>
      <c r="I21" s="77">
        <v>4.9536645400000001</v>
      </c>
      <c r="J21" s="78">
        <v>5.9999999999999995E-4</v>
      </c>
      <c r="K21" s="78">
        <v>0</v>
      </c>
    </row>
    <row r="22" spans="2:11">
      <c r="B22" t="s">
        <v>3895</v>
      </c>
      <c r="C22" t="s">
        <v>3896</v>
      </c>
      <c r="D22" t="s">
        <v>213</v>
      </c>
      <c r="E22" t="s">
        <v>214</v>
      </c>
      <c r="F22" s="78">
        <v>0</v>
      </c>
      <c r="G22" t="s">
        <v>120</v>
      </c>
      <c r="H22" s="78">
        <v>0</v>
      </c>
      <c r="I22" s="77">
        <v>-0.42484936499999998</v>
      </c>
      <c r="J22" s="78">
        <v>0</v>
      </c>
      <c r="K22" s="78">
        <v>0</v>
      </c>
    </row>
    <row r="23" spans="2:11">
      <c r="B23" t="s">
        <v>3897</v>
      </c>
      <c r="C23" t="s">
        <v>3898</v>
      </c>
      <c r="D23" t="s">
        <v>213</v>
      </c>
      <c r="E23" t="s">
        <v>214</v>
      </c>
      <c r="F23" s="78">
        <v>0</v>
      </c>
      <c r="G23" t="s">
        <v>110</v>
      </c>
      <c r="H23" s="78">
        <v>0</v>
      </c>
      <c r="I23" s="77">
        <v>0.42873784799999998</v>
      </c>
      <c r="J23" s="78">
        <v>0</v>
      </c>
      <c r="K23" s="78">
        <v>0</v>
      </c>
    </row>
    <row r="24" spans="2:11">
      <c r="B24" t="s">
        <v>3899</v>
      </c>
      <c r="C24" t="s">
        <v>3900</v>
      </c>
      <c r="D24" t="s">
        <v>213</v>
      </c>
      <c r="E24" t="s">
        <v>214</v>
      </c>
      <c r="F24" s="78">
        <v>0</v>
      </c>
      <c r="G24" t="s">
        <v>203</v>
      </c>
      <c r="H24" s="78">
        <v>0</v>
      </c>
      <c r="I24" s="77">
        <v>-2.8309489019999998</v>
      </c>
      <c r="J24" s="78">
        <v>-2.9999999999999997E-4</v>
      </c>
      <c r="K24" s="78">
        <v>0</v>
      </c>
    </row>
    <row r="25" spans="2:11">
      <c r="B25" t="s">
        <v>3901</v>
      </c>
      <c r="C25" t="s">
        <v>3902</v>
      </c>
      <c r="D25" t="s">
        <v>213</v>
      </c>
      <c r="E25" t="s">
        <v>214</v>
      </c>
      <c r="F25" s="78">
        <v>0</v>
      </c>
      <c r="G25" t="s">
        <v>113</v>
      </c>
      <c r="H25" s="78">
        <v>0</v>
      </c>
      <c r="I25" s="77">
        <v>-1.230439338</v>
      </c>
      <c r="J25" s="78">
        <v>-1E-4</v>
      </c>
      <c r="K25" s="78">
        <v>0</v>
      </c>
    </row>
    <row r="26" spans="2:11">
      <c r="B26" t="s">
        <v>3903</v>
      </c>
      <c r="C26" t="s">
        <v>3904</v>
      </c>
      <c r="D26" t="s">
        <v>213</v>
      </c>
      <c r="E26" t="s">
        <v>214</v>
      </c>
      <c r="F26" s="78">
        <v>0</v>
      </c>
      <c r="G26" t="s">
        <v>102</v>
      </c>
      <c r="H26" s="78">
        <v>0</v>
      </c>
      <c r="I26" s="77">
        <v>1E-13</v>
      </c>
      <c r="J26" s="78">
        <v>0</v>
      </c>
      <c r="K26" s="78">
        <v>0</v>
      </c>
    </row>
    <row r="27" spans="2:11">
      <c r="B27" t="s">
        <v>3905</v>
      </c>
      <c r="C27" t="s">
        <v>3906</v>
      </c>
      <c r="D27" t="s">
        <v>213</v>
      </c>
      <c r="E27" t="s">
        <v>214</v>
      </c>
      <c r="F27" s="78">
        <v>0</v>
      </c>
      <c r="G27" t="s">
        <v>106</v>
      </c>
      <c r="H27" s="78">
        <v>0</v>
      </c>
      <c r="I27" s="77">
        <v>6212.8127395399997</v>
      </c>
      <c r="J27" s="78">
        <v>0.70169999999999999</v>
      </c>
      <c r="K27" s="78">
        <v>9.4000000000000004E-3</v>
      </c>
    </row>
    <row r="28" spans="2:11">
      <c r="B28" t="s">
        <v>3907</v>
      </c>
      <c r="C28" t="s">
        <v>3908</v>
      </c>
      <c r="D28" t="s">
        <v>213</v>
      </c>
      <c r="E28" t="s">
        <v>214</v>
      </c>
      <c r="F28" s="78">
        <v>0</v>
      </c>
      <c r="G28" t="s">
        <v>102</v>
      </c>
      <c r="H28" s="78">
        <v>0</v>
      </c>
      <c r="I28" s="77">
        <v>-590.20189000000005</v>
      </c>
      <c r="J28" s="78">
        <v>-6.6699999999999995E-2</v>
      </c>
      <c r="K28" s="78">
        <v>-8.9999999999999998E-4</v>
      </c>
    </row>
    <row r="29" spans="2:11">
      <c r="B29" t="s">
        <v>3909</v>
      </c>
      <c r="C29" t="s">
        <v>3910</v>
      </c>
      <c r="D29" t="s">
        <v>213</v>
      </c>
      <c r="E29" t="s">
        <v>214</v>
      </c>
      <c r="F29" s="78">
        <v>5.1499999999999997E-2</v>
      </c>
      <c r="G29" t="s">
        <v>102</v>
      </c>
      <c r="H29" s="78">
        <v>3.6299999999999999E-2</v>
      </c>
      <c r="I29" s="77">
        <v>-46.563200000000002</v>
      </c>
      <c r="J29" s="78">
        <v>-5.3E-3</v>
      </c>
      <c r="K29" s="78">
        <v>-1E-4</v>
      </c>
    </row>
    <row r="30" spans="2:11">
      <c r="B30" t="s">
        <v>3911</v>
      </c>
      <c r="C30" t="s">
        <v>3912</v>
      </c>
      <c r="D30" t="s">
        <v>213</v>
      </c>
      <c r="E30" t="s">
        <v>214</v>
      </c>
      <c r="F30" s="78">
        <v>0</v>
      </c>
      <c r="G30" t="s">
        <v>102</v>
      </c>
      <c r="H30" s="78">
        <v>0</v>
      </c>
      <c r="I30" s="77">
        <v>921.38039000000003</v>
      </c>
      <c r="J30" s="78">
        <v>0.1041</v>
      </c>
      <c r="K30" s="78">
        <v>1.4E-3</v>
      </c>
    </row>
    <row r="31" spans="2:11">
      <c r="B31" t="s">
        <v>3913</v>
      </c>
      <c r="C31" t="s">
        <v>3914</v>
      </c>
      <c r="D31" t="s">
        <v>208</v>
      </c>
      <c r="E31" t="s">
        <v>209</v>
      </c>
      <c r="F31" s="78">
        <v>0</v>
      </c>
      <c r="G31" t="s">
        <v>106</v>
      </c>
      <c r="H31" s="78">
        <v>0</v>
      </c>
      <c r="I31" s="77">
        <v>1778.57427506</v>
      </c>
      <c r="J31" s="78">
        <v>0.2009</v>
      </c>
      <c r="K31" s="78">
        <v>2.7000000000000001E-3</v>
      </c>
    </row>
    <row r="32" spans="2:11">
      <c r="B32" t="s">
        <v>3915</v>
      </c>
      <c r="C32" t="s">
        <v>3916</v>
      </c>
      <c r="D32" t="s">
        <v>208</v>
      </c>
      <c r="E32" t="s">
        <v>209</v>
      </c>
      <c r="F32" s="78">
        <v>0</v>
      </c>
      <c r="G32" t="s">
        <v>102</v>
      </c>
      <c r="H32" s="78">
        <v>0</v>
      </c>
      <c r="I32" s="77">
        <v>293.62078000000002</v>
      </c>
      <c r="J32" s="78">
        <v>3.32E-2</v>
      </c>
      <c r="K32" s="78">
        <v>4.0000000000000002E-4</v>
      </c>
    </row>
    <row r="33" spans="2:11">
      <c r="B33" s="79" t="s">
        <v>230</v>
      </c>
      <c r="D33" s="19"/>
      <c r="E33" s="19"/>
      <c r="F33" s="19"/>
      <c r="G33" s="19"/>
      <c r="H33" s="80">
        <v>0</v>
      </c>
      <c r="I33" s="81">
        <v>0</v>
      </c>
      <c r="J33" s="80">
        <v>0</v>
      </c>
      <c r="K33" s="80">
        <v>0</v>
      </c>
    </row>
    <row r="34" spans="2:11">
      <c r="B34" t="s">
        <v>213</v>
      </c>
      <c r="C34" t="s">
        <v>213</v>
      </c>
      <c r="D34" t="s">
        <v>213</v>
      </c>
      <c r="E34" s="19"/>
      <c r="F34" s="78">
        <v>0</v>
      </c>
      <c r="G34" t="s">
        <v>213</v>
      </c>
      <c r="H34" s="78">
        <v>0</v>
      </c>
      <c r="I34" s="77">
        <v>0</v>
      </c>
      <c r="J34" s="78">
        <v>0</v>
      </c>
      <c r="K34" s="78">
        <v>0</v>
      </c>
    </row>
    <row r="35" spans="2:11">
      <c r="D35" s="19"/>
      <c r="E35" s="19"/>
      <c r="F35" s="19"/>
      <c r="G35" s="19"/>
      <c r="H35" s="19"/>
    </row>
    <row r="36" spans="2:11">
      <c r="D36" s="19"/>
      <c r="E36" s="19"/>
      <c r="F36" s="19"/>
      <c r="G36" s="19"/>
      <c r="H36" s="19"/>
    </row>
    <row r="37" spans="2:11">
      <c r="D37" s="19"/>
      <c r="E37" s="19"/>
      <c r="F37" s="19"/>
      <c r="G37" s="19"/>
      <c r="H37" s="19"/>
    </row>
    <row r="38" spans="2:11">
      <c r="D38" s="19"/>
      <c r="E38" s="19"/>
      <c r="F38" s="19"/>
      <c r="G38" s="19"/>
      <c r="H38" s="19"/>
    </row>
    <row r="39" spans="2:11">
      <c r="D39" s="19"/>
      <c r="E39" s="19"/>
      <c r="F39" s="19"/>
      <c r="G39" s="19"/>
      <c r="H39" s="19"/>
    </row>
    <row r="40" spans="2:11">
      <c r="D40" s="19"/>
      <c r="E40" s="19"/>
      <c r="F40" s="19"/>
      <c r="G40" s="19"/>
      <c r="H40" s="19"/>
    </row>
    <row r="41" spans="2:11">
      <c r="D41" s="19"/>
      <c r="E41" s="19"/>
      <c r="F41" s="19"/>
      <c r="G41" s="19"/>
      <c r="H41" s="19"/>
    </row>
    <row r="42" spans="2:11">
      <c r="D42" s="19"/>
      <c r="E42" s="19"/>
      <c r="F42" s="19"/>
      <c r="G42" s="19"/>
      <c r="H42" s="19"/>
    </row>
    <row r="43" spans="2:11">
      <c r="D43" s="19"/>
      <c r="E43" s="19"/>
      <c r="F43" s="19"/>
      <c r="G43" s="19"/>
      <c r="H43" s="19"/>
    </row>
    <row r="44" spans="2:11">
      <c r="D44" s="19"/>
      <c r="E44" s="19"/>
      <c r="F44" s="19"/>
      <c r="G44" s="19"/>
      <c r="H44" s="19"/>
    </row>
    <row r="45" spans="2:11">
      <c r="D45" s="19"/>
      <c r="E45" s="19"/>
      <c r="F45" s="19"/>
      <c r="G45" s="19"/>
      <c r="H45" s="19"/>
    </row>
    <row r="46" spans="2:11">
      <c r="D46" s="19"/>
      <c r="E46" s="19"/>
      <c r="F46" s="19"/>
      <c r="G46" s="19"/>
      <c r="H46" s="19"/>
    </row>
    <row r="47" spans="2:11">
      <c r="D47" s="19"/>
      <c r="E47" s="19"/>
      <c r="F47" s="19"/>
      <c r="G47" s="19"/>
      <c r="H47" s="19"/>
    </row>
    <row r="48" spans="2:11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5:XFD1048576 C1:C4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182"/>
  <sheetViews>
    <sheetView rightToLeft="1" workbookViewId="0">
      <selection activeCell="P164" sqref="P16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 s="1" customFormat="1">
      <c r="B1" s="2" t="s">
        <v>0</v>
      </c>
      <c r="C1" s="82">
        <v>45016</v>
      </c>
    </row>
    <row r="2" spans="2:17" s="1" customFormat="1">
      <c r="B2" s="2" t="s">
        <v>1</v>
      </c>
      <c r="C2" s="12" t="s">
        <v>3917</v>
      </c>
    </row>
    <row r="3" spans="2:17" s="1" customFormat="1">
      <c r="B3" s="2" t="s">
        <v>2</v>
      </c>
      <c r="C3" s="26" t="s">
        <v>3918</v>
      </c>
    </row>
    <row r="4" spans="2:17" s="1" customFormat="1">
      <c r="B4" s="2" t="s">
        <v>3</v>
      </c>
      <c r="C4" s="83" t="s">
        <v>197</v>
      </c>
    </row>
    <row r="5" spans="2:17">
      <c r="B5" s="2"/>
    </row>
    <row r="7" spans="2:17" ht="26.25" customHeight="1">
      <c r="B7" s="105" t="s">
        <v>169</v>
      </c>
      <c r="C7" s="106"/>
      <c r="D7" s="106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f>C12+C52</f>
        <v>73656.729810301782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204</v>
      </c>
      <c r="C12" s="81">
        <f>SUM(C13:C51)</f>
        <v>16525.280131770047</v>
      </c>
    </row>
    <row r="13" spans="2:17">
      <c r="B13" t="s">
        <v>3669</v>
      </c>
      <c r="C13" s="84">
        <v>46.232716406343947</v>
      </c>
      <c r="D13" s="85">
        <v>45094</v>
      </c>
    </row>
    <row r="14" spans="2:17">
      <c r="B14" s="87" t="s">
        <v>3554</v>
      </c>
      <c r="C14" s="84">
        <v>30.932507465208612</v>
      </c>
      <c r="D14" s="85">
        <v>45340</v>
      </c>
    </row>
    <row r="15" spans="2:17">
      <c r="B15" t="s">
        <v>3921</v>
      </c>
      <c r="C15" s="84">
        <v>331.08945</v>
      </c>
      <c r="D15" s="85">
        <v>45363</v>
      </c>
    </row>
    <row r="16" spans="2:17">
      <c r="B16" s="87" t="s">
        <v>3660</v>
      </c>
      <c r="C16" s="84">
        <v>2289.4199311874136</v>
      </c>
      <c r="D16" s="85">
        <v>45935</v>
      </c>
    </row>
    <row r="17" spans="2:4">
      <c r="B17" t="s">
        <v>3657</v>
      </c>
      <c r="C17" s="84">
        <v>868.33977999999991</v>
      </c>
      <c r="D17" s="85">
        <v>46022</v>
      </c>
    </row>
    <row r="18" spans="2:4">
      <c r="B18" s="87" t="s">
        <v>3422</v>
      </c>
      <c r="C18" s="84">
        <v>1261.5272731859388</v>
      </c>
      <c r="D18" s="85">
        <v>46022</v>
      </c>
    </row>
    <row r="19" spans="2:4">
      <c r="B19" s="87" t="s">
        <v>3577</v>
      </c>
      <c r="C19" s="84">
        <v>248.93020057688463</v>
      </c>
      <c r="D19" s="85">
        <v>46253</v>
      </c>
    </row>
    <row r="20" spans="2:4">
      <c r="B20" t="s">
        <v>3924</v>
      </c>
      <c r="C20" s="84">
        <v>156.05092590000001</v>
      </c>
      <c r="D20" s="85">
        <v>46539</v>
      </c>
    </row>
    <row r="21" spans="2:4">
      <c r="B21" t="s">
        <v>3926</v>
      </c>
      <c r="C21" s="84">
        <v>633.04860999999994</v>
      </c>
      <c r="D21" s="85">
        <v>46661</v>
      </c>
    </row>
    <row r="22" spans="2:4">
      <c r="B22" t="s">
        <v>3930</v>
      </c>
      <c r="C22" s="84">
        <v>622.70084999999995</v>
      </c>
      <c r="D22" s="85">
        <v>46661</v>
      </c>
    </row>
    <row r="23" spans="2:4">
      <c r="B23" t="s">
        <v>3919</v>
      </c>
      <c r="C23" s="84">
        <v>575.37906488937028</v>
      </c>
      <c r="D23" s="85">
        <v>46698</v>
      </c>
    </row>
    <row r="24" spans="2:4">
      <c r="B24" t="s">
        <v>3927</v>
      </c>
      <c r="C24" s="84">
        <v>303.17488543650001</v>
      </c>
      <c r="D24" s="85">
        <v>46772</v>
      </c>
    </row>
    <row r="25" spans="2:4">
      <c r="B25" t="s">
        <v>3699</v>
      </c>
      <c r="C25" s="84">
        <v>1404.1821570907337</v>
      </c>
      <c r="D25" s="85">
        <v>46871</v>
      </c>
    </row>
    <row r="26" spans="2:4">
      <c r="B26" t="s">
        <v>3931</v>
      </c>
      <c r="C26" s="84">
        <v>318.91566999999998</v>
      </c>
      <c r="D26" s="85">
        <v>47118</v>
      </c>
    </row>
    <row r="27" spans="2:4">
      <c r="B27" t="s">
        <v>3923</v>
      </c>
      <c r="C27" s="84">
        <v>125.55028935749999</v>
      </c>
      <c r="D27" s="85">
        <v>47209</v>
      </c>
    </row>
    <row r="28" spans="2:4">
      <c r="B28" t="s">
        <v>3928</v>
      </c>
      <c r="C28" s="84">
        <v>54.260969250000009</v>
      </c>
      <c r="D28" s="85">
        <v>47209</v>
      </c>
    </row>
    <row r="29" spans="2:4">
      <c r="B29" t="s">
        <v>3935</v>
      </c>
      <c r="C29" s="84">
        <v>3.356166</v>
      </c>
      <c r="D29" s="85">
        <v>47566</v>
      </c>
    </row>
    <row r="30" spans="2:4">
      <c r="B30" t="s">
        <v>3932</v>
      </c>
      <c r="C30" s="84">
        <v>177.27237000000002</v>
      </c>
      <c r="D30" s="85">
        <v>47848</v>
      </c>
    </row>
    <row r="31" spans="2:4">
      <c r="B31" t="s">
        <v>3937</v>
      </c>
      <c r="C31" s="84">
        <v>3.3374041500000002</v>
      </c>
      <c r="D31" s="85">
        <v>47848</v>
      </c>
    </row>
    <row r="32" spans="2:4">
      <c r="B32" t="s">
        <v>3933</v>
      </c>
      <c r="C32" s="84">
        <v>3.7152801000000002</v>
      </c>
      <c r="D32" s="85">
        <v>47907</v>
      </c>
    </row>
    <row r="33" spans="2:4">
      <c r="B33" t="s">
        <v>3944</v>
      </c>
      <c r="C33" s="84">
        <v>2096.7952799999998</v>
      </c>
      <c r="D33" s="85">
        <v>47938</v>
      </c>
    </row>
    <row r="34" spans="2:4">
      <c r="B34" t="s">
        <v>3936</v>
      </c>
      <c r="C34" s="84">
        <v>526.39985175000004</v>
      </c>
      <c r="D34" s="85">
        <v>47969</v>
      </c>
    </row>
    <row r="35" spans="2:4">
      <c r="B35" t="s">
        <v>3945</v>
      </c>
      <c r="C35" s="84">
        <v>740.47186999999997</v>
      </c>
      <c r="D35" s="85">
        <v>47969</v>
      </c>
    </row>
    <row r="36" spans="2:4">
      <c r="B36" t="s">
        <v>3939</v>
      </c>
      <c r="C36" s="84">
        <v>145.64088273485413</v>
      </c>
      <c r="D36" s="85">
        <v>48212</v>
      </c>
    </row>
    <row r="37" spans="2:4">
      <c r="B37" t="s">
        <v>3940</v>
      </c>
      <c r="C37" s="84">
        <v>183.04945291613518</v>
      </c>
      <c r="D37" s="85">
        <v>48212</v>
      </c>
    </row>
    <row r="38" spans="2:4">
      <c r="B38" t="s">
        <v>3922</v>
      </c>
      <c r="C38" s="84">
        <v>29.217581016000004</v>
      </c>
      <c r="D38" s="85">
        <v>48214</v>
      </c>
    </row>
    <row r="39" spans="2:4">
      <c r="B39" t="s">
        <v>3925</v>
      </c>
      <c r="C39" s="84">
        <v>47.124850799999997</v>
      </c>
      <c r="D39" s="85">
        <v>48214</v>
      </c>
    </row>
    <row r="40" spans="2:4">
      <c r="B40" t="s">
        <v>3941</v>
      </c>
      <c r="C40" s="84">
        <v>591.00024629047562</v>
      </c>
      <c r="D40" s="85">
        <v>48233</v>
      </c>
    </row>
    <row r="41" spans="2:4">
      <c r="B41" t="s">
        <v>3938</v>
      </c>
      <c r="C41" s="84">
        <v>280.75736618609722</v>
      </c>
      <c r="D41" s="85">
        <v>48274</v>
      </c>
    </row>
    <row r="42" spans="2:4">
      <c r="B42" t="s">
        <v>2699</v>
      </c>
      <c r="C42" s="84">
        <v>163.90149989610458</v>
      </c>
      <c r="D42" s="85">
        <v>48274</v>
      </c>
    </row>
    <row r="43" spans="2:4">
      <c r="B43" t="s">
        <v>3942</v>
      </c>
      <c r="C43" s="84">
        <v>2.3369890500000001</v>
      </c>
      <c r="D43" s="85">
        <v>48297</v>
      </c>
    </row>
    <row r="44" spans="2:4">
      <c r="B44" t="s">
        <v>3943</v>
      </c>
      <c r="C44" s="84">
        <v>822.06421101825197</v>
      </c>
      <c r="D44" s="85">
        <v>48297</v>
      </c>
    </row>
    <row r="45" spans="2:4">
      <c r="B45" s="86" t="s">
        <v>3527</v>
      </c>
      <c r="C45" s="84">
        <v>43.541118034562068</v>
      </c>
      <c r="D45" s="85">
        <v>48482</v>
      </c>
    </row>
    <row r="46" spans="2:4">
      <c r="B46" t="s">
        <v>3934</v>
      </c>
      <c r="C46" s="84">
        <v>510.26671999999996</v>
      </c>
      <c r="D46" s="85">
        <v>48700</v>
      </c>
    </row>
    <row r="47" spans="2:4">
      <c r="B47" s="87" t="s">
        <v>3516</v>
      </c>
      <c r="C47" s="84">
        <v>16.218224676369005</v>
      </c>
      <c r="D47" s="85">
        <v>48844</v>
      </c>
    </row>
    <row r="48" spans="2:4">
      <c r="B48" t="s">
        <v>3929</v>
      </c>
      <c r="C48" s="84">
        <v>645.12513999999999</v>
      </c>
      <c r="D48" s="85">
        <v>50256</v>
      </c>
    </row>
    <row r="49" spans="2:4">
      <c r="B49" s="87" t="s">
        <v>3469</v>
      </c>
      <c r="C49" s="84">
        <v>159.29802443468103</v>
      </c>
      <c r="D49" s="85">
        <v>51774</v>
      </c>
    </row>
    <row r="50" spans="2:4">
      <c r="B50" t="s">
        <v>3920</v>
      </c>
      <c r="C50" s="84">
        <v>64.654321970621183</v>
      </c>
      <c r="D50" s="85">
        <v>52047</v>
      </c>
    </row>
    <row r="51" spans="2:4">
      <c r="B51"/>
      <c r="C51" s="77"/>
    </row>
    <row r="52" spans="2:4">
      <c r="B52" s="79" t="s">
        <v>230</v>
      </c>
      <c r="C52" s="81">
        <f>SUM(C53:C180)</f>
        <v>57131.449678531731</v>
      </c>
    </row>
    <row r="53" spans="2:4">
      <c r="B53" t="s">
        <v>3947</v>
      </c>
      <c r="C53" s="84">
        <v>109.41486601535115</v>
      </c>
      <c r="D53" s="85">
        <v>45025</v>
      </c>
    </row>
    <row r="54" spans="2:4">
      <c r="B54" t="s">
        <v>3820</v>
      </c>
      <c r="C54" s="84">
        <v>89.811726225888052</v>
      </c>
      <c r="D54" s="85">
        <v>45031</v>
      </c>
    </row>
    <row r="55" spans="2:4">
      <c r="B55" t="s">
        <v>3959</v>
      </c>
      <c r="C55" s="84">
        <v>33.135126150000005</v>
      </c>
      <c r="D55" s="85">
        <v>45047</v>
      </c>
    </row>
    <row r="56" spans="2:4">
      <c r="B56" t="s">
        <v>3987</v>
      </c>
      <c r="C56" s="84">
        <v>355.71556620000007</v>
      </c>
      <c r="D56" s="85">
        <v>45107</v>
      </c>
    </row>
    <row r="57" spans="2:4">
      <c r="B57" t="s">
        <v>3752</v>
      </c>
      <c r="C57" s="84">
        <v>3.0581356567989997</v>
      </c>
      <c r="D57" s="85">
        <v>45126</v>
      </c>
    </row>
    <row r="58" spans="2:4">
      <c r="B58" t="s">
        <v>3812</v>
      </c>
      <c r="C58" s="84">
        <v>125.63234074347044</v>
      </c>
      <c r="D58" s="85">
        <v>45187</v>
      </c>
    </row>
    <row r="59" spans="2:4">
      <c r="B59" t="s">
        <v>3779</v>
      </c>
      <c r="C59" s="84">
        <v>14.944962666712399</v>
      </c>
      <c r="D59" s="85">
        <v>45371</v>
      </c>
    </row>
    <row r="60" spans="2:4">
      <c r="B60" t="s">
        <v>3949</v>
      </c>
      <c r="C60" s="84">
        <v>76.947727564000004</v>
      </c>
      <c r="D60" s="85">
        <v>45485</v>
      </c>
    </row>
    <row r="61" spans="2:4">
      <c r="B61" t="s">
        <v>3946</v>
      </c>
      <c r="C61" s="84">
        <v>86.573747770241738</v>
      </c>
      <c r="D61" s="85">
        <v>45515</v>
      </c>
    </row>
    <row r="62" spans="2:4">
      <c r="B62" t="s">
        <v>3946</v>
      </c>
      <c r="C62" s="84">
        <v>70.640661189832556</v>
      </c>
      <c r="D62" s="85">
        <v>45515</v>
      </c>
    </row>
    <row r="63" spans="2:4">
      <c r="B63" t="s">
        <v>3836</v>
      </c>
      <c r="C63" s="84">
        <v>185.58952895445938</v>
      </c>
      <c r="D63" s="85">
        <v>45602</v>
      </c>
    </row>
    <row r="64" spans="2:4">
      <c r="B64" t="s">
        <v>3788</v>
      </c>
      <c r="C64" s="84">
        <v>161.42505999999997</v>
      </c>
      <c r="D64" s="85">
        <v>45615</v>
      </c>
    </row>
    <row r="65" spans="2:4">
      <c r="B65" t="s">
        <v>3948</v>
      </c>
      <c r="C65" s="84">
        <v>20.928466025999999</v>
      </c>
      <c r="D65" s="85">
        <v>45710</v>
      </c>
    </row>
    <row r="66" spans="2:4">
      <c r="B66" t="s">
        <v>3845</v>
      </c>
      <c r="C66" s="84">
        <v>85.409188169602189</v>
      </c>
      <c r="D66" s="85">
        <v>45830</v>
      </c>
    </row>
    <row r="67" spans="2:4">
      <c r="B67" t="s">
        <v>3952</v>
      </c>
      <c r="C67" s="84">
        <v>18.5816111</v>
      </c>
      <c r="D67" s="85">
        <v>45869</v>
      </c>
    </row>
    <row r="68" spans="2:4">
      <c r="B68" t="s">
        <v>3957</v>
      </c>
      <c r="C68" s="84">
        <v>89.457549999999998</v>
      </c>
      <c r="D68" s="85">
        <v>45869</v>
      </c>
    </row>
    <row r="69" spans="2:4">
      <c r="B69" t="s">
        <v>4001</v>
      </c>
      <c r="C69" s="84">
        <v>795.72897907200002</v>
      </c>
      <c r="D69" s="85">
        <v>45930</v>
      </c>
    </row>
    <row r="70" spans="2:4">
      <c r="B70" t="s">
        <v>3735</v>
      </c>
      <c r="C70" s="84">
        <v>45.704818643991942</v>
      </c>
      <c r="D70" s="85">
        <v>46014</v>
      </c>
    </row>
    <row r="71" spans="2:4">
      <c r="B71" t="s">
        <v>3994</v>
      </c>
      <c r="C71" s="84">
        <v>2.2238757000000002</v>
      </c>
      <c r="D71" s="85">
        <v>46082</v>
      </c>
    </row>
    <row r="72" spans="2:4">
      <c r="B72" t="s">
        <v>3996</v>
      </c>
      <c r="C72" s="84">
        <v>650.76481694999995</v>
      </c>
      <c r="D72" s="85">
        <v>46112</v>
      </c>
    </row>
    <row r="73" spans="2:4">
      <c r="B73" t="s">
        <v>4011</v>
      </c>
      <c r="C73" s="84">
        <v>952.49571955650003</v>
      </c>
      <c r="D73" s="85">
        <v>46149</v>
      </c>
    </row>
    <row r="74" spans="2:4">
      <c r="B74" t="s">
        <v>2658</v>
      </c>
      <c r="C74" s="84">
        <v>70.898503542</v>
      </c>
      <c r="D74" s="85">
        <v>46326</v>
      </c>
    </row>
    <row r="75" spans="2:4">
      <c r="B75" t="s">
        <v>3958</v>
      </c>
      <c r="C75" s="84">
        <v>6.2017855500000003</v>
      </c>
      <c r="D75" s="85">
        <v>46326</v>
      </c>
    </row>
    <row r="76" spans="2:4">
      <c r="B76" t="s">
        <v>3965</v>
      </c>
      <c r="C76" s="84">
        <v>0.55572744299999999</v>
      </c>
      <c r="D76" s="85">
        <v>46326</v>
      </c>
    </row>
    <row r="77" spans="2:4">
      <c r="B77" t="s">
        <v>3989</v>
      </c>
      <c r="C77" s="84">
        <v>3.6788419845000004</v>
      </c>
      <c r="D77" s="85">
        <v>46326</v>
      </c>
    </row>
    <row r="78" spans="2:4">
      <c r="B78" t="s">
        <v>3990</v>
      </c>
      <c r="C78" s="84">
        <v>3.7170026475000002</v>
      </c>
      <c r="D78" s="85">
        <v>46326</v>
      </c>
    </row>
    <row r="79" spans="2:4">
      <c r="B79" t="s">
        <v>3995</v>
      </c>
      <c r="C79" s="84">
        <v>8.070547147500001</v>
      </c>
      <c r="D79" s="85">
        <v>46326</v>
      </c>
    </row>
    <row r="80" spans="2:4">
      <c r="B80" t="s">
        <v>4007</v>
      </c>
      <c r="C80" s="84">
        <v>3.5517009885000004</v>
      </c>
      <c r="D80" s="85">
        <v>46326</v>
      </c>
    </row>
    <row r="81" spans="2:4">
      <c r="B81" t="s">
        <v>3976</v>
      </c>
      <c r="C81" s="84">
        <v>677.45569530800003</v>
      </c>
      <c r="D81" s="85">
        <v>46417</v>
      </c>
    </row>
    <row r="82" spans="2:4">
      <c r="B82" t="s">
        <v>3862</v>
      </c>
      <c r="C82" s="84">
        <v>380.42428272997961</v>
      </c>
      <c r="D82" s="85">
        <v>46418</v>
      </c>
    </row>
    <row r="83" spans="2:4">
      <c r="B83" t="s">
        <v>3977</v>
      </c>
      <c r="C83" s="84">
        <v>758.46680106400004</v>
      </c>
      <c r="D83" s="85">
        <v>46465</v>
      </c>
    </row>
    <row r="84" spans="2:4">
      <c r="B84" t="s">
        <v>3961</v>
      </c>
      <c r="C84" s="84">
        <v>87.843145968000002</v>
      </c>
      <c r="D84" s="85">
        <v>46524</v>
      </c>
    </row>
    <row r="85" spans="2:4">
      <c r="B85" t="s">
        <v>3969</v>
      </c>
      <c r="C85" s="84">
        <v>249.81402</v>
      </c>
      <c r="D85" s="85">
        <v>46572</v>
      </c>
    </row>
    <row r="86" spans="2:4">
      <c r="B86" t="s">
        <v>3966</v>
      </c>
      <c r="C86" s="84">
        <v>794.37195519599993</v>
      </c>
      <c r="D86" s="85">
        <v>46573</v>
      </c>
    </row>
    <row r="87" spans="2:4">
      <c r="B87" t="s">
        <v>3951</v>
      </c>
      <c r="C87" s="84">
        <v>67.087165662000018</v>
      </c>
      <c r="D87" s="85">
        <v>46637</v>
      </c>
    </row>
    <row r="88" spans="2:4">
      <c r="B88" t="s">
        <v>3960</v>
      </c>
      <c r="C88" s="84">
        <v>726.40999335000015</v>
      </c>
      <c r="D88" s="85">
        <v>46643</v>
      </c>
    </row>
    <row r="89" spans="2:4">
      <c r="B89" t="s">
        <v>4017</v>
      </c>
      <c r="C89" s="84">
        <v>737.51293444500016</v>
      </c>
      <c r="D89" s="85">
        <v>46660</v>
      </c>
    </row>
    <row r="90" spans="2:4">
      <c r="B90" t="s">
        <v>4032</v>
      </c>
      <c r="C90" s="84">
        <v>1629.5294871015001</v>
      </c>
      <c r="D90" s="85">
        <v>46722</v>
      </c>
    </row>
    <row r="91" spans="2:4">
      <c r="B91" t="s">
        <v>4047</v>
      </c>
      <c r="C91" s="84">
        <v>121.82918729999999</v>
      </c>
      <c r="D91" s="85">
        <v>46722</v>
      </c>
    </row>
    <row r="92" spans="2:4">
      <c r="B92" t="s">
        <v>4010</v>
      </c>
      <c r="C92" s="84">
        <v>555.66446933850011</v>
      </c>
      <c r="D92" s="85">
        <v>46742</v>
      </c>
    </row>
    <row r="93" spans="2:4">
      <c r="B93" t="s">
        <v>4024</v>
      </c>
      <c r="C93" s="84">
        <v>1136.3891052105</v>
      </c>
      <c r="D93" s="85">
        <v>46752</v>
      </c>
    </row>
    <row r="94" spans="2:4">
      <c r="B94" t="s">
        <v>4026</v>
      </c>
      <c r="C94" s="84">
        <v>390.30910851629181</v>
      </c>
      <c r="D94" s="85">
        <v>46753</v>
      </c>
    </row>
    <row r="95" spans="2:4">
      <c r="B95" t="s">
        <v>3967</v>
      </c>
      <c r="C95" s="84">
        <v>127.12370058</v>
      </c>
      <c r="D95" s="85">
        <v>46794</v>
      </c>
    </row>
    <row r="96" spans="2:4">
      <c r="B96" t="s">
        <v>3985</v>
      </c>
      <c r="C96" s="84">
        <v>536.33862912346001</v>
      </c>
      <c r="D96" s="85">
        <v>46997</v>
      </c>
    </row>
    <row r="97" spans="2:4">
      <c r="B97" t="s">
        <v>4022</v>
      </c>
      <c r="C97" s="84">
        <v>770.74401263612003</v>
      </c>
      <c r="D97" s="85">
        <v>46997</v>
      </c>
    </row>
    <row r="98" spans="2:4">
      <c r="B98" t="s">
        <v>3988</v>
      </c>
      <c r="C98" s="84">
        <v>604.51356705000012</v>
      </c>
      <c r="D98" s="85">
        <v>47082</v>
      </c>
    </row>
    <row r="99" spans="2:4">
      <c r="B99" t="s">
        <v>3953</v>
      </c>
      <c r="C99" s="84">
        <v>54.413233050000002</v>
      </c>
      <c r="D99" s="85">
        <v>47107</v>
      </c>
    </row>
    <row r="100" spans="2:4">
      <c r="B100" t="s">
        <v>3954</v>
      </c>
      <c r="C100" s="84">
        <v>128.98516005300002</v>
      </c>
      <c r="D100" s="85">
        <v>47119</v>
      </c>
    </row>
    <row r="101" spans="2:4">
      <c r="B101" t="s">
        <v>3955</v>
      </c>
      <c r="C101" s="84">
        <v>75.977685184500004</v>
      </c>
      <c r="D101" s="85">
        <v>47119</v>
      </c>
    </row>
    <row r="102" spans="2:4">
      <c r="B102" t="s">
        <v>3956</v>
      </c>
      <c r="C102" s="84">
        <v>72.340705420319992</v>
      </c>
      <c r="D102" s="85">
        <v>47119</v>
      </c>
    </row>
    <row r="103" spans="2:4">
      <c r="B103" t="s">
        <v>3968</v>
      </c>
      <c r="C103" s="84">
        <v>11.2007040705</v>
      </c>
      <c r="D103" s="85">
        <v>47119</v>
      </c>
    </row>
    <row r="104" spans="2:4">
      <c r="B104" t="s">
        <v>3973</v>
      </c>
      <c r="C104" s="84">
        <v>18.4804584</v>
      </c>
      <c r="D104" s="85">
        <v>47119</v>
      </c>
    </row>
    <row r="105" spans="2:4">
      <c r="B105" t="s">
        <v>3981</v>
      </c>
      <c r="C105" s="84">
        <v>591.40803525000013</v>
      </c>
      <c r="D105" s="85">
        <v>47201</v>
      </c>
    </row>
    <row r="106" spans="2:4">
      <c r="B106" t="s">
        <v>3971</v>
      </c>
      <c r="C106" s="84">
        <v>317.62617943200001</v>
      </c>
      <c r="D106" s="85">
        <v>47209</v>
      </c>
    </row>
    <row r="107" spans="2:4">
      <c r="B107" t="s">
        <v>4045</v>
      </c>
      <c r="C107" s="84">
        <v>35.987191967999998</v>
      </c>
      <c r="D107" s="85">
        <v>47209</v>
      </c>
    </row>
    <row r="108" spans="2:4">
      <c r="B108" t="s">
        <v>3998</v>
      </c>
      <c r="C108" s="84">
        <v>366.21710504999999</v>
      </c>
      <c r="D108" s="85">
        <v>47236</v>
      </c>
    </row>
    <row r="109" spans="2:4">
      <c r="B109" t="s">
        <v>3962</v>
      </c>
      <c r="C109" s="84">
        <v>12.263745360000001</v>
      </c>
      <c r="D109" s="85">
        <v>47255</v>
      </c>
    </row>
    <row r="110" spans="2:4">
      <c r="B110" t="s">
        <v>3964</v>
      </c>
      <c r="C110" s="84">
        <v>29.917551903899998</v>
      </c>
      <c r="D110" s="85">
        <v>47270</v>
      </c>
    </row>
    <row r="111" spans="2:4">
      <c r="B111" t="s">
        <v>4004</v>
      </c>
      <c r="C111" s="84">
        <v>232.44395775000001</v>
      </c>
      <c r="D111" s="85">
        <v>47301</v>
      </c>
    </row>
    <row r="112" spans="2:4">
      <c r="B112" t="s">
        <v>4008</v>
      </c>
      <c r="C112" s="84">
        <v>1124.5569976484999</v>
      </c>
      <c r="D112" s="85">
        <v>47301</v>
      </c>
    </row>
    <row r="113" spans="2:4">
      <c r="B113" t="s">
        <v>4018</v>
      </c>
      <c r="C113" s="84">
        <v>483.02364750000004</v>
      </c>
      <c r="D113" s="85">
        <v>47301</v>
      </c>
    </row>
    <row r="114" spans="2:4">
      <c r="B114" t="s">
        <v>3970</v>
      </c>
      <c r="C114" s="84">
        <v>486.20578740000008</v>
      </c>
      <c r="D114" s="85">
        <v>47392</v>
      </c>
    </row>
    <row r="115" spans="2:4">
      <c r="B115" t="s">
        <v>4023</v>
      </c>
      <c r="C115" s="84">
        <v>1065.9583758000001</v>
      </c>
      <c r="D115" s="85">
        <v>47398</v>
      </c>
    </row>
    <row r="116" spans="2:4">
      <c r="B116" t="s">
        <v>3972</v>
      </c>
      <c r="C116" s="84">
        <v>173.05289759600001</v>
      </c>
      <c r="D116" s="85">
        <v>47407</v>
      </c>
    </row>
    <row r="117" spans="2:4">
      <c r="B117" t="s">
        <v>3978</v>
      </c>
      <c r="C117" s="84">
        <v>23.475267750000004</v>
      </c>
      <c r="D117" s="85">
        <v>47447</v>
      </c>
    </row>
    <row r="118" spans="2:4">
      <c r="B118" t="s">
        <v>3999</v>
      </c>
      <c r="C118" s="84">
        <v>1.6624300500000002</v>
      </c>
      <c r="D118" s="85">
        <v>47453</v>
      </c>
    </row>
    <row r="119" spans="2:4">
      <c r="B119" t="s">
        <v>4013</v>
      </c>
      <c r="C119" s="84">
        <v>342.12892091850006</v>
      </c>
      <c r="D119" s="85">
        <v>47463</v>
      </c>
    </row>
    <row r="120" spans="2:4">
      <c r="B120" t="s">
        <v>4021</v>
      </c>
      <c r="C120" s="84">
        <v>121.35052365727721</v>
      </c>
      <c r="D120" s="85">
        <v>47467</v>
      </c>
    </row>
    <row r="121" spans="2:4">
      <c r="B121" t="s">
        <v>2695</v>
      </c>
      <c r="C121" s="84">
        <v>93.550224208276674</v>
      </c>
      <c r="D121" s="85">
        <v>47467</v>
      </c>
    </row>
    <row r="122" spans="2:4">
      <c r="B122" t="s">
        <v>4049</v>
      </c>
      <c r="C122" s="84">
        <v>1263.3191540310002</v>
      </c>
      <c r="D122" s="85">
        <v>47528</v>
      </c>
    </row>
    <row r="123" spans="2:4">
      <c r="B123" t="s">
        <v>3979</v>
      </c>
      <c r="C123" s="84">
        <v>557.26587892000009</v>
      </c>
      <c r="D123" s="85">
        <v>47574</v>
      </c>
    </row>
    <row r="124" spans="2:4">
      <c r="B124" t="s">
        <v>4043</v>
      </c>
      <c r="C124" s="84">
        <v>472.96274099999999</v>
      </c>
      <c r="D124" s="85">
        <v>47599</v>
      </c>
    </row>
    <row r="125" spans="2:4">
      <c r="B125" t="s">
        <v>4034</v>
      </c>
      <c r="C125" s="84">
        <v>3067.5442015018521</v>
      </c>
      <c r="D125" s="85">
        <v>47665</v>
      </c>
    </row>
    <row r="126" spans="2:4">
      <c r="B126" t="s">
        <v>4042</v>
      </c>
      <c r="C126" s="84">
        <v>1224.4968118109405</v>
      </c>
      <c r="D126" s="85">
        <v>47665</v>
      </c>
    </row>
    <row r="127" spans="2:4">
      <c r="B127" t="s">
        <v>3975</v>
      </c>
      <c r="C127" s="84">
        <v>825.03066375000003</v>
      </c>
      <c r="D127" s="85">
        <v>47715</v>
      </c>
    </row>
    <row r="128" spans="2:4">
      <c r="B128" t="s">
        <v>3982</v>
      </c>
      <c r="C128" s="84">
        <v>1397.0822176500001</v>
      </c>
      <c r="D128" s="85">
        <v>47715</v>
      </c>
    </row>
    <row r="129" spans="2:4">
      <c r="B129" t="s">
        <v>4036</v>
      </c>
      <c r="C129" s="84">
        <v>120.21178424400001</v>
      </c>
      <c r="D129" s="85">
        <v>47715</v>
      </c>
    </row>
    <row r="130" spans="2:4">
      <c r="B130" t="s">
        <v>2701</v>
      </c>
      <c r="C130" s="84">
        <v>40.612272785999991</v>
      </c>
      <c r="D130" s="85">
        <v>47715</v>
      </c>
    </row>
    <row r="131" spans="2:4">
      <c r="B131" t="s">
        <v>4000</v>
      </c>
      <c r="C131" s="84">
        <v>1446.3868050000001</v>
      </c>
      <c r="D131" s="85">
        <v>47735</v>
      </c>
    </row>
    <row r="132" spans="2:4">
      <c r="B132" t="s">
        <v>3986</v>
      </c>
      <c r="C132" s="84">
        <v>2.8938436500000004</v>
      </c>
      <c r="D132" s="85">
        <v>47741</v>
      </c>
    </row>
    <row r="133" spans="2:4">
      <c r="B133" t="s">
        <v>3991</v>
      </c>
      <c r="C133" s="84">
        <v>303.52031640000001</v>
      </c>
      <c r="D133" s="85">
        <v>47756</v>
      </c>
    </row>
    <row r="134" spans="2:4">
      <c r="B134" t="s">
        <v>4044</v>
      </c>
      <c r="C134" s="84">
        <v>1287.4103640177143</v>
      </c>
      <c r="D134" s="85">
        <v>47832</v>
      </c>
    </row>
    <row r="135" spans="2:4">
      <c r="B135" t="s">
        <v>4005</v>
      </c>
      <c r="C135" s="84">
        <v>124.0766388</v>
      </c>
      <c r="D135" s="85">
        <v>47848</v>
      </c>
    </row>
    <row r="136" spans="2:4">
      <c r="B136" t="s">
        <v>4020</v>
      </c>
      <c r="C136" s="84">
        <v>528.97613112971715</v>
      </c>
      <c r="D136" s="85">
        <v>47848</v>
      </c>
    </row>
    <row r="137" spans="2:4">
      <c r="B137" t="s">
        <v>2643</v>
      </c>
      <c r="C137" s="84">
        <v>242.49771215499786</v>
      </c>
      <c r="D137" s="85">
        <v>47848</v>
      </c>
    </row>
    <row r="138" spans="2:4">
      <c r="B138" t="s">
        <v>3983</v>
      </c>
      <c r="C138" s="84">
        <v>628.76913898768009</v>
      </c>
      <c r="D138" s="85">
        <v>47849</v>
      </c>
    </row>
    <row r="139" spans="2:4">
      <c r="B139" t="s">
        <v>3992</v>
      </c>
      <c r="C139" s="84">
        <v>1.5507810359999998</v>
      </c>
      <c r="D139" s="85">
        <v>47879</v>
      </c>
    </row>
    <row r="140" spans="2:4">
      <c r="B140" t="s">
        <v>4051</v>
      </c>
      <c r="C140" s="84">
        <v>1669.3929108990001</v>
      </c>
      <c r="D140" s="85">
        <v>47927</v>
      </c>
    </row>
    <row r="141" spans="2:4">
      <c r="B141" t="s">
        <v>4053</v>
      </c>
      <c r="C141" s="84">
        <v>2209.2469117759301</v>
      </c>
      <c r="D141" s="85">
        <v>47937</v>
      </c>
    </row>
    <row r="142" spans="2:4">
      <c r="B142" t="s">
        <v>4002</v>
      </c>
      <c r="C142" s="84">
        <v>537.015336123</v>
      </c>
      <c r="D142" s="85">
        <v>47987</v>
      </c>
    </row>
    <row r="143" spans="2:4">
      <c r="B143" t="s">
        <v>3963</v>
      </c>
      <c r="C143" s="84">
        <v>324.04860000000002</v>
      </c>
      <c r="D143" s="85">
        <v>48004</v>
      </c>
    </row>
    <row r="144" spans="2:4">
      <c r="B144" t="s">
        <v>4009</v>
      </c>
      <c r="C144" s="84">
        <v>156.31578321099997</v>
      </c>
      <c r="D144" s="85">
        <v>48029</v>
      </c>
    </row>
    <row r="145" spans="2:4">
      <c r="B145" t="s">
        <v>4006</v>
      </c>
      <c r="C145" s="84">
        <v>3.134708931</v>
      </c>
      <c r="D145" s="85">
        <v>48030</v>
      </c>
    </row>
    <row r="146" spans="2:4">
      <c r="B146" t="s">
        <v>2850</v>
      </c>
      <c r="C146" s="84">
        <v>605.55486780000001</v>
      </c>
      <c r="D146" s="85">
        <v>48054</v>
      </c>
    </row>
    <row r="147" spans="2:4">
      <c r="B147" t="s">
        <v>3950</v>
      </c>
      <c r="C147" s="84">
        <v>23.7085122495</v>
      </c>
      <c r="D147" s="85">
        <v>48069</v>
      </c>
    </row>
    <row r="148" spans="2:4">
      <c r="B148" t="s">
        <v>4027</v>
      </c>
      <c r="C148" s="84">
        <v>872.80120477272192</v>
      </c>
      <c r="D148" s="85">
        <v>48121</v>
      </c>
    </row>
    <row r="149" spans="2:4">
      <c r="B149" t="s">
        <v>4028</v>
      </c>
      <c r="C149" s="84">
        <v>225.83730650339677</v>
      </c>
      <c r="D149" s="85">
        <v>48121</v>
      </c>
    </row>
    <row r="150" spans="2:4">
      <c r="B150" t="s">
        <v>4019</v>
      </c>
      <c r="C150" s="84">
        <v>2.1250772012751789</v>
      </c>
      <c r="D150" s="85">
        <v>48122</v>
      </c>
    </row>
    <row r="151" spans="2:4">
      <c r="B151" t="s">
        <v>4016</v>
      </c>
      <c r="C151" s="84">
        <v>48.8240226255</v>
      </c>
      <c r="D151" s="85">
        <v>48151</v>
      </c>
    </row>
    <row r="152" spans="2:4">
      <c r="B152" t="s">
        <v>4014</v>
      </c>
      <c r="C152" s="84">
        <v>774.76642765500003</v>
      </c>
      <c r="D152" s="85">
        <v>48176</v>
      </c>
    </row>
    <row r="153" spans="2:4">
      <c r="B153" t="s">
        <v>2712</v>
      </c>
      <c r="C153" s="84">
        <v>575.85356171208252</v>
      </c>
      <c r="D153" s="85">
        <v>48180</v>
      </c>
    </row>
    <row r="154" spans="2:4">
      <c r="B154" t="s">
        <v>3993</v>
      </c>
      <c r="C154" s="84">
        <v>41.855672710500002</v>
      </c>
      <c r="D154" s="85">
        <v>48213</v>
      </c>
    </row>
    <row r="155" spans="2:4">
      <c r="B155" t="s">
        <v>4033</v>
      </c>
      <c r="C155" s="84">
        <v>788.67286044800005</v>
      </c>
      <c r="D155" s="85">
        <v>48234</v>
      </c>
    </row>
    <row r="156" spans="2:4">
      <c r="B156" t="s">
        <v>3984</v>
      </c>
      <c r="C156" s="84">
        <v>249.33226170000003</v>
      </c>
      <c r="D156" s="85">
        <v>48268</v>
      </c>
    </row>
    <row r="157" spans="2:4">
      <c r="B157" t="s">
        <v>4025</v>
      </c>
      <c r="C157" s="84">
        <v>142.81780500000002</v>
      </c>
      <c r="D157" s="85">
        <v>48294</v>
      </c>
    </row>
    <row r="158" spans="2:4">
      <c r="B158" t="s">
        <v>4029</v>
      </c>
      <c r="C158" s="84">
        <v>31.070148537399998</v>
      </c>
      <c r="D158" s="85">
        <v>48319</v>
      </c>
    </row>
    <row r="159" spans="2:4">
      <c r="B159" t="s">
        <v>4031</v>
      </c>
      <c r="C159" s="84">
        <v>998.51547266035675</v>
      </c>
      <c r="D159" s="85">
        <v>48332</v>
      </c>
    </row>
    <row r="160" spans="2:4">
      <c r="B160" t="s">
        <v>4037</v>
      </c>
      <c r="C160" s="84">
        <v>1134.82307745</v>
      </c>
      <c r="D160" s="85">
        <v>48365</v>
      </c>
    </row>
    <row r="161" spans="2:4">
      <c r="B161" t="s">
        <v>2689</v>
      </c>
      <c r="C161" s="84">
        <v>830.26436899999999</v>
      </c>
      <c r="D161" s="85">
        <v>48366</v>
      </c>
    </row>
    <row r="162" spans="2:4">
      <c r="B162" t="s">
        <v>4038</v>
      </c>
      <c r="C162" s="84">
        <v>685.05370745149696</v>
      </c>
      <c r="D162" s="85">
        <v>48395</v>
      </c>
    </row>
    <row r="163" spans="2:4">
      <c r="B163" t="s">
        <v>4039</v>
      </c>
      <c r="C163" s="84">
        <v>342.52677937464085</v>
      </c>
      <c r="D163" s="85">
        <v>48395</v>
      </c>
    </row>
    <row r="164" spans="2:4">
      <c r="B164" t="s">
        <v>3974</v>
      </c>
      <c r="C164" s="84">
        <v>552.58550190000005</v>
      </c>
      <c r="D164" s="85">
        <v>48446</v>
      </c>
    </row>
    <row r="165" spans="2:4">
      <c r="B165" t="s">
        <v>3980</v>
      </c>
      <c r="C165" s="84">
        <v>5.1322155</v>
      </c>
      <c r="D165" s="85">
        <v>48446</v>
      </c>
    </row>
    <row r="166" spans="2:4">
      <c r="B166" t="s">
        <v>2707</v>
      </c>
      <c r="C166" s="84">
        <v>62.785320000000006</v>
      </c>
      <c r="D166" s="85">
        <v>48466</v>
      </c>
    </row>
    <row r="167" spans="2:4">
      <c r="B167" t="s">
        <v>4040</v>
      </c>
      <c r="C167" s="84">
        <v>85.175384199999996</v>
      </c>
      <c r="D167" s="85">
        <v>48466</v>
      </c>
    </row>
    <row r="168" spans="2:4">
      <c r="B168" t="s">
        <v>4048</v>
      </c>
      <c r="C168" s="84">
        <v>1412.0495215363319</v>
      </c>
      <c r="D168" s="85">
        <v>48669</v>
      </c>
    </row>
    <row r="169" spans="2:4">
      <c r="B169" t="s">
        <v>4046</v>
      </c>
      <c r="C169" s="84">
        <v>1211.3538996905354</v>
      </c>
      <c r="D169" s="85">
        <v>48757</v>
      </c>
    </row>
    <row r="170" spans="2:4">
      <c r="B170" t="s">
        <v>4041</v>
      </c>
      <c r="C170" s="84">
        <v>884.80707465000012</v>
      </c>
      <c r="D170" s="85">
        <v>48914</v>
      </c>
    </row>
    <row r="171" spans="2:4">
      <c r="B171" t="s">
        <v>4003</v>
      </c>
      <c r="C171" s="84">
        <v>433.37197026300004</v>
      </c>
      <c r="D171" s="85">
        <v>48942</v>
      </c>
    </row>
    <row r="172" spans="2:4">
      <c r="B172" t="s">
        <v>4015</v>
      </c>
      <c r="C172" s="84">
        <v>302.30756632200007</v>
      </c>
      <c r="D172" s="85">
        <v>48942</v>
      </c>
    </row>
    <row r="173" spans="2:4">
      <c r="B173" t="s">
        <v>2534</v>
      </c>
      <c r="C173" s="84">
        <v>1087.5076077000001</v>
      </c>
      <c r="D173" s="85">
        <v>49405</v>
      </c>
    </row>
    <row r="174" spans="2:4">
      <c r="B174" t="s">
        <v>4030</v>
      </c>
      <c r="C174" s="84">
        <v>960.02834527000005</v>
      </c>
      <c r="D174" s="85">
        <v>49427</v>
      </c>
    </row>
    <row r="175" spans="2:4">
      <c r="B175" t="s">
        <v>3997</v>
      </c>
      <c r="C175" s="84">
        <v>1553.7678957980002</v>
      </c>
      <c r="D175" s="85">
        <v>50495</v>
      </c>
    </row>
    <row r="176" spans="2:4">
      <c r="B176" t="s">
        <v>4012</v>
      </c>
      <c r="C176" s="84">
        <v>0.28797090000000003</v>
      </c>
      <c r="D176" s="85">
        <v>50495</v>
      </c>
    </row>
    <row r="177" spans="2:4">
      <c r="B177" t="s">
        <v>4035</v>
      </c>
      <c r="C177" s="84">
        <v>319.83368033475705</v>
      </c>
      <c r="D177" s="85">
        <v>50495</v>
      </c>
    </row>
    <row r="178" spans="2:4">
      <c r="B178" t="s">
        <v>4050</v>
      </c>
      <c r="C178" s="84">
        <v>469.56764145</v>
      </c>
      <c r="D178" s="85">
        <v>50495</v>
      </c>
    </row>
    <row r="179" spans="2:4">
      <c r="B179" t="s">
        <v>4052</v>
      </c>
      <c r="C179" s="84">
        <v>697.81061069745283</v>
      </c>
      <c r="D179" s="85">
        <v>50495</v>
      </c>
    </row>
    <row r="180" spans="2:4">
      <c r="B180"/>
      <c r="C180" s="77"/>
    </row>
    <row r="181" spans="2:4">
      <c r="B181"/>
      <c r="C181" s="84"/>
      <c r="D181"/>
    </row>
    <row r="182" spans="2:4">
      <c r="B182"/>
      <c r="C182" s="84"/>
      <c r="D182"/>
    </row>
  </sheetData>
  <sortState xmlns:xlrd2="http://schemas.microsoft.com/office/spreadsheetml/2017/richdata2" ref="A53:BI214">
    <sortCondition ref="D53:D214"/>
  </sortState>
  <mergeCells count="1">
    <mergeCell ref="B7:D7"/>
  </mergeCells>
  <dataValidations count="1">
    <dataValidation allowBlank="1" showInputMessage="1" showErrorMessage="1" sqref="C1:C4 B183:D1048576 E54:XFD1048576 A5:XFD53 A54:A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 s="1" customFormat="1">
      <c r="B1" s="2" t="s">
        <v>0</v>
      </c>
      <c r="C1" s="82">
        <v>45016</v>
      </c>
    </row>
    <row r="2" spans="2:18" s="1" customFormat="1">
      <c r="B2" s="2" t="s">
        <v>1</v>
      </c>
      <c r="C2" s="12" t="s">
        <v>3917</v>
      </c>
    </row>
    <row r="3" spans="2:18" s="1" customFormat="1">
      <c r="B3" s="2" t="s">
        <v>2</v>
      </c>
      <c r="C3" s="26" t="s">
        <v>3918</v>
      </c>
    </row>
    <row r="4" spans="2:18" s="1" customFormat="1">
      <c r="B4" s="2" t="s">
        <v>3</v>
      </c>
      <c r="C4" s="83" t="s">
        <v>197</v>
      </c>
    </row>
    <row r="5" spans="2:18">
      <c r="B5" s="2"/>
    </row>
    <row r="7" spans="2:18" ht="26.25" customHeight="1">
      <c r="B7" s="105" t="s">
        <v>173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359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213</v>
      </c>
      <c r="C14" t="s">
        <v>213</v>
      </c>
      <c r="D14" t="s">
        <v>213</v>
      </c>
      <c r="E14" t="s">
        <v>213</v>
      </c>
      <c r="H14" s="77">
        <v>0</v>
      </c>
      <c r="I14" t="s">
        <v>213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269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213</v>
      </c>
      <c r="C16" t="s">
        <v>213</v>
      </c>
      <c r="D16" t="s">
        <v>213</v>
      </c>
      <c r="E16" t="s">
        <v>213</v>
      </c>
      <c r="H16" s="77">
        <v>0</v>
      </c>
      <c r="I16" t="s">
        <v>213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360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213</v>
      </c>
      <c r="C18" t="s">
        <v>213</v>
      </c>
      <c r="D18" t="s">
        <v>213</v>
      </c>
      <c r="E18" t="s">
        <v>213</v>
      </c>
      <c r="H18" s="77">
        <v>0</v>
      </c>
      <c r="I18" t="s">
        <v>213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1074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213</v>
      </c>
      <c r="C20" t="s">
        <v>213</v>
      </c>
      <c r="D20" t="s">
        <v>213</v>
      </c>
      <c r="E20" t="s">
        <v>213</v>
      </c>
      <c r="H20" s="77">
        <v>0</v>
      </c>
      <c r="I20" t="s">
        <v>213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230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361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213</v>
      </c>
      <c r="C23" t="s">
        <v>213</v>
      </c>
      <c r="D23" t="s">
        <v>213</v>
      </c>
      <c r="E23" t="s">
        <v>213</v>
      </c>
      <c r="H23" s="77">
        <v>0</v>
      </c>
      <c r="I23" t="s">
        <v>213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362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213</v>
      </c>
      <c r="C25" t="s">
        <v>213</v>
      </c>
      <c r="D25" t="s">
        <v>213</v>
      </c>
      <c r="E25" t="s">
        <v>213</v>
      </c>
      <c r="H25" s="77">
        <v>0</v>
      </c>
      <c r="I25" t="s">
        <v>213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232</v>
      </c>
      <c r="D26" s="16"/>
    </row>
    <row r="27" spans="2:16">
      <c r="B27" t="s">
        <v>355</v>
      </c>
      <c r="D27" s="16"/>
    </row>
    <row r="28" spans="2:16">
      <c r="B28" t="s">
        <v>357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5:XFD1048576 C1:C4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 s="1" customFormat="1">
      <c r="B1" s="2" t="s">
        <v>0</v>
      </c>
      <c r="C1" s="82">
        <v>45016</v>
      </c>
    </row>
    <row r="2" spans="2:18" s="1" customFormat="1">
      <c r="B2" s="2" t="s">
        <v>1</v>
      </c>
      <c r="C2" s="12" t="s">
        <v>3917</v>
      </c>
    </row>
    <row r="3" spans="2:18" s="1" customFormat="1">
      <c r="B3" s="2" t="s">
        <v>2</v>
      </c>
      <c r="C3" s="26" t="s">
        <v>3918</v>
      </c>
    </row>
    <row r="4" spans="2:18" s="1" customFormat="1">
      <c r="B4" s="2" t="s">
        <v>3</v>
      </c>
      <c r="C4" s="83" t="s">
        <v>197</v>
      </c>
    </row>
    <row r="5" spans="2:18">
      <c r="B5" s="2"/>
    </row>
    <row r="7" spans="2:18" ht="26.25" customHeight="1">
      <c r="B7" s="105" t="s">
        <v>177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2290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213</v>
      </c>
      <c r="C14" t="s">
        <v>213</v>
      </c>
      <c r="D14" t="s">
        <v>213</v>
      </c>
      <c r="E14" t="s">
        <v>213</v>
      </c>
      <c r="H14" s="77">
        <v>0</v>
      </c>
      <c r="I14" t="s">
        <v>213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2291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213</v>
      </c>
      <c r="C16" t="s">
        <v>213</v>
      </c>
      <c r="D16" t="s">
        <v>213</v>
      </c>
      <c r="E16" t="s">
        <v>213</v>
      </c>
      <c r="H16" s="77">
        <v>0</v>
      </c>
      <c r="I16" t="s">
        <v>213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360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213</v>
      </c>
      <c r="C18" t="s">
        <v>213</v>
      </c>
      <c r="D18" t="s">
        <v>213</v>
      </c>
      <c r="E18" t="s">
        <v>213</v>
      </c>
      <c r="H18" s="77">
        <v>0</v>
      </c>
      <c r="I18" t="s">
        <v>213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1074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213</v>
      </c>
      <c r="C20" t="s">
        <v>213</v>
      </c>
      <c r="D20" t="s">
        <v>213</v>
      </c>
      <c r="E20" t="s">
        <v>213</v>
      </c>
      <c r="H20" s="77">
        <v>0</v>
      </c>
      <c r="I20" t="s">
        <v>213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230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361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213</v>
      </c>
      <c r="C23" t="s">
        <v>213</v>
      </c>
      <c r="D23" t="s">
        <v>213</v>
      </c>
      <c r="E23" t="s">
        <v>213</v>
      </c>
      <c r="H23" s="77">
        <v>0</v>
      </c>
      <c r="I23" t="s">
        <v>213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362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213</v>
      </c>
      <c r="C25" t="s">
        <v>213</v>
      </c>
      <c r="D25" t="s">
        <v>213</v>
      </c>
      <c r="E25" t="s">
        <v>213</v>
      </c>
      <c r="H25" s="77">
        <v>0</v>
      </c>
      <c r="I25" t="s">
        <v>213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232</v>
      </c>
      <c r="D26" s="16"/>
    </row>
    <row r="27" spans="2:16">
      <c r="B27" t="s">
        <v>355</v>
      </c>
      <c r="D27" s="16"/>
    </row>
    <row r="28" spans="2:16">
      <c r="B28" t="s">
        <v>357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5:XFD1048576 C1:C4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 s="1" customFormat="1">
      <c r="B1" s="2" t="s">
        <v>0</v>
      </c>
      <c r="C1" s="82">
        <v>45016</v>
      </c>
    </row>
    <row r="2" spans="2:23" s="1" customFormat="1">
      <c r="B2" s="2" t="s">
        <v>1</v>
      </c>
      <c r="C2" s="12" t="s">
        <v>3917</v>
      </c>
    </row>
    <row r="3" spans="2:23" s="1" customFormat="1">
      <c r="B3" s="2" t="s">
        <v>2</v>
      </c>
      <c r="C3" s="26" t="s">
        <v>3918</v>
      </c>
    </row>
    <row r="4" spans="2:23" s="1" customFormat="1">
      <c r="B4" s="2" t="s">
        <v>3</v>
      </c>
      <c r="C4" s="83" t="s">
        <v>197</v>
      </c>
    </row>
    <row r="5" spans="2:23">
      <c r="B5" s="2"/>
    </row>
    <row r="7" spans="2:23" ht="26.25" customHeight="1">
      <c r="B7" s="105" t="s">
        <v>179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204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2290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213</v>
      </c>
      <c r="C14" t="s">
        <v>213</v>
      </c>
      <c r="D14" t="s">
        <v>213</v>
      </c>
      <c r="E14" t="s">
        <v>213</v>
      </c>
      <c r="F14" s="15"/>
      <c r="G14" s="15"/>
      <c r="H14" s="77">
        <v>0</v>
      </c>
      <c r="I14" t="s">
        <v>213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2291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213</v>
      </c>
      <c r="C16" t="s">
        <v>213</v>
      </c>
      <c r="D16" t="s">
        <v>213</v>
      </c>
      <c r="E16" t="s">
        <v>213</v>
      </c>
      <c r="F16" s="15"/>
      <c r="G16" s="15"/>
      <c r="H16" s="77">
        <v>0</v>
      </c>
      <c r="I16" t="s">
        <v>213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360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213</v>
      </c>
      <c r="C18" t="s">
        <v>213</v>
      </c>
      <c r="D18" t="s">
        <v>213</v>
      </c>
      <c r="E18" t="s">
        <v>213</v>
      </c>
      <c r="F18" s="15"/>
      <c r="G18" s="15"/>
      <c r="H18" s="77">
        <v>0</v>
      </c>
      <c r="I18" t="s">
        <v>213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1074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213</v>
      </c>
      <c r="C20" t="s">
        <v>213</v>
      </c>
      <c r="D20" t="s">
        <v>213</v>
      </c>
      <c r="E20" t="s">
        <v>213</v>
      </c>
      <c r="F20" s="15"/>
      <c r="G20" s="15"/>
      <c r="H20" s="77">
        <v>0</v>
      </c>
      <c r="I20" t="s">
        <v>213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230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361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213</v>
      </c>
      <c r="C23" t="s">
        <v>213</v>
      </c>
      <c r="D23" t="s">
        <v>213</v>
      </c>
      <c r="E23" t="s">
        <v>213</v>
      </c>
      <c r="H23" s="77">
        <v>0</v>
      </c>
      <c r="I23" t="s">
        <v>213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362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213</v>
      </c>
      <c r="C25" t="s">
        <v>213</v>
      </c>
      <c r="D25" t="s">
        <v>213</v>
      </c>
      <c r="E25" t="s">
        <v>213</v>
      </c>
      <c r="H25" s="77">
        <v>0</v>
      </c>
      <c r="I25" t="s">
        <v>213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232</v>
      </c>
      <c r="D26" s="16"/>
    </row>
    <row r="27" spans="2:23">
      <c r="B27" t="s">
        <v>355</v>
      </c>
      <c r="D27" s="16"/>
    </row>
    <row r="28" spans="2:23">
      <c r="B28" t="s">
        <v>356</v>
      </c>
      <c r="D28" s="16"/>
    </row>
    <row r="29" spans="2:23">
      <c r="B29" t="s">
        <v>357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5:XFD1048576 C1:C4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אופיר שנקר</cp:lastModifiedBy>
  <dcterms:created xsi:type="dcterms:W3CDTF">2015-11-10T09:34:27Z</dcterms:created>
  <dcterms:modified xsi:type="dcterms:W3CDTF">2023-05-31T12:58:35Z</dcterms:modified>
</cp:coreProperties>
</file>