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EB6BF6C4-B6A6-445C-A540-0FA9AC1EA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2" l="1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11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J23" i="2"/>
  <c r="K22" i="2"/>
  <c r="J21" i="2"/>
  <c r="K20" i="2"/>
  <c r="J19" i="2"/>
  <c r="K18" i="2"/>
  <c r="K17" i="2"/>
  <c r="J17" i="2"/>
  <c r="K16" i="2"/>
  <c r="K15" i="2"/>
  <c r="K14" i="2"/>
  <c r="K13" i="2"/>
  <c r="K12" i="2"/>
  <c r="K11" i="2"/>
  <c r="K21" i="2" l="1"/>
  <c r="K19" i="2"/>
</calcChain>
</file>

<file path=xl/sharedStrings.xml><?xml version="1.0" encoding="utf-8"?>
<sst xmlns="http://schemas.openxmlformats.org/spreadsheetml/2006/main" count="4184" uniqueCount="938">
  <si>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</si>
  <si>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</si>
  <si>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</si>
  <si>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</si>
  <si>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</si>
  <si>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</si>
  <si>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</si>
  <si>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</si>
  <si>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</si>
  <si>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</si>
  <si>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</si>
  <si>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</si>
  <si>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</si>
  <si>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</si>
  <si>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</si>
  <si>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</si>
  <si>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</si>
  <si>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</si>
  <si>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</si>
  <si>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</si>
  <si>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</si>
  <si>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</si>
  <si>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</si>
  <si>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</si>
  <si>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</si>
  <si>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</si>
  <si>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</si>
  <si>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</si>
  <si>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</si>
  <si>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</si>
  <si>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</si>
  <si>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</si>
  <si>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</si>
  <si>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</si>
  <si>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</si>
  <si>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</si>
  <si>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</si>
  <si>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</si>
  <si>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</si>
  <si>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</si>
  <si>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</si>
  <si>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</si>
  <si>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</si>
  <si>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</si>
  <si>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</si>
  <si>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</si>
  <si>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</si>
  <si>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</si>
  <si>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</si>
  <si>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</si>
  <si>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</si>
  <si>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</si>
  <si>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</si>
  <si>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</si>
  <si>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</si>
  <si>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</si>
  <si>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</si>
  <si>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</si>
  <si>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</si>
  <si>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</si>
  <si>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</si>
  <si>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</si>
  <si>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</si>
  <si>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</si>
  <si>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</si>
  <si>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</si>
  <si>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</si>
  <si>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</si>
  <si>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</si>
  <si>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</si>
  <si>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</si>
  <si>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</si>
  <si>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</si>
  <si>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</si>
  <si>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</si>
  <si>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</si>
  <si>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</si>
  <si>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</si>
  <si>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</si>
  <si>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</si>
  <si>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</si>
  <si>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</si>
  <si>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</si>
  <si>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</si>
  <si>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</si>
  <si>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</si>
  <si>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</si>
  <si>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</si>
  <si>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</si>
  <si>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</si>
  <si>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</si>
  <si>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</si>
  <si>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</si>
  <si>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</si>
  <si>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</si>
  <si>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</si>
  <si>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</si>
  <si>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</si>
  <si>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</si>
  <si>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</si>
  <si>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</si>
  <si>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</si>
  <si>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</si>
  <si>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</si>
  <si>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</si>
  <si>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</si>
  <si>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</si>
  <si>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</si>
  <si>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</si>
  <si>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</si>
  <si>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</si>
  <si>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</si>
  <si>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</si>
  <si>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</si>
  <si>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</si>
  <si>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</si>
  <si>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</si>
  <si>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</si>
  <si>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</si>
  <si>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</si>
  <si>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</si>
  <si>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</si>
  <si>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</si>
  <si>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</si>
  <si>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</si>
  <si>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</si>
  <si>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</si>
  <si>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</si>
  <si>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</si>
  <si>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</si>
  <si>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</si>
  <si>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</si>
  <si>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</si>
  <si>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</si>
  <si>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</si>
  <si>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</si>
  <si>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</si>
  <si>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</si>
  <si>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</si>
  <si>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</si>
  <si>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</si>
  <si>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</si>
  <si>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</si>
  <si>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</si>
  <si>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</si>
  <si>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</si>
  <si>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</si>
  <si>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</si>
  <si>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</si>
  <si>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</si>
  <si>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</si>
  <si>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</si>
  <si>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</si>
  <si>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</si>
  <si>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</si>
  <si>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</si>
  <si>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</si>
  <si>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</si>
  <si>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</si>
  <si>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</si>
  <si>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</si>
  <si>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</si>
  <si>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</si>
  <si>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</si>
  <si>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</si>
  <si>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</si>
  <si>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</si>
  <si>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</si>
  <si>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</si>
  <si>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</si>
  <si>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</si>
  <si>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</si>
  <si>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</si>
  <si>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</si>
  <si>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</si>
  <si>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</si>
  <si>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</si>
  <si>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</si>
  <si>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</si>
  <si>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</si>
  <si>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</si>
  <si>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</si>
  <si>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</si>
  <si>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</si>
  <si>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</si>
  <si>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</si>
  <si>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</si>
  <si>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</si>
  <si>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</si>
  <si>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</si>
  <si>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</si>
  <si>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</si>
  <si>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</si>
  <si>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</si>
  <si>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</si>
  <si>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</si>
  <si>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</si>
  <si>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868</t>
  </si>
  <si>
    <t>בהתאם לשיטה שיושמה בדוח הכספי *</t>
  </si>
  <si>
    <t>פרנק שווצרי</t>
  </si>
  <si>
    <t>יין יפני</t>
  </si>
  <si>
    <t>דולר הונג קונג</t>
  </si>
  <si>
    <t>סה"כ בישראל</t>
  </si>
  <si>
    <t>סה"כ יתרת מזומנים ועו"ש בש"ח</t>
  </si>
  <si>
    <t>1111111111- 11- בנק דיסקונט</t>
  </si>
  <si>
    <t>11</t>
  </si>
  <si>
    <t>ilAAA</t>
  </si>
  <si>
    <t>S&amp;P מעלות</t>
  </si>
  <si>
    <t>1111111111- 10- לאומי</t>
  </si>
  <si>
    <t>10</t>
  </si>
  <si>
    <t>סה"כ יתרת מזומנים ועו"ש נקובים במט"ח</t>
  </si>
  <si>
    <t>0</t>
  </si>
  <si>
    <t>לא מדורג</t>
  </si>
  <si>
    <t>S&amp;P</t>
  </si>
  <si>
    <t>20001- 10- לאומי</t>
  </si>
  <si>
    <t>100006- 10- לאומי</t>
  </si>
  <si>
    <t>20003- 10- לאומי</t>
  </si>
  <si>
    <t>70002- 10- לאומי</t>
  </si>
  <si>
    <t>סה"כ פח"ק/פר"י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</si>
  <si>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</si>
  <si>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</si>
  <si>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</si>
  <si>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</si>
  <si>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</si>
  <si>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</si>
  <si>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</si>
  <si>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</si>
  <si>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</si>
  <si>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</si>
  <si>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</si>
  <si>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</si>
  <si>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T 1 7/8 02/15/32- US TREASURY Bills</t>
  </si>
  <si>
    <t>US91282CDY49</t>
  </si>
  <si>
    <t>Aaa</t>
  </si>
  <si>
    <t>Moodys</t>
  </si>
  <si>
    <t>10/07/22</t>
  </si>
  <si>
    <t>T 2 1/4 01/31/24- US TREASURY Bills</t>
  </si>
  <si>
    <t>US912828V806</t>
  </si>
  <si>
    <t>08/12/20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</si>
  <si>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</si>
  <si>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</si>
  <si>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</si>
  <si>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</si>
  <si>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</si>
  <si>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</si>
  <si>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</si>
  <si>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</si>
  <si>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</si>
  <si>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</si>
  <si>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</si>
  <si>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</si>
  <si>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</si>
  <si>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AGCO CORP- AGCO CORP</t>
  </si>
  <si>
    <t>US0010841023</t>
  </si>
  <si>
    <t>NYSE</t>
  </si>
  <si>
    <t>בלומברג</t>
  </si>
  <si>
    <t>28342</t>
  </si>
  <si>
    <t>Capital Goods</t>
  </si>
  <si>
    <t>Boeing com- BOEING CO</t>
  </si>
  <si>
    <t>US0970231058</t>
  </si>
  <si>
    <t>27015</t>
  </si>
  <si>
    <t>DEERE &amp; CO- Deere&amp;Company</t>
  </si>
  <si>
    <t>US2441991054</t>
  </si>
  <si>
    <t>10109</t>
  </si>
  <si>
    <t>EIFFAGE- EIFFAGE</t>
  </si>
  <si>
    <t>FR0000130452</t>
  </si>
  <si>
    <t>27267</t>
  </si>
  <si>
    <t>EMERSON ELECTRIC CO- EMERSON ELECTRIC</t>
  </si>
  <si>
    <t>US2910111044</t>
  </si>
  <si>
    <t>NASDAQ</t>
  </si>
  <si>
    <t>10134</t>
  </si>
  <si>
    <t>RAYTHEON TECHNOLOGIES CORP- Raytheon Company</t>
  </si>
  <si>
    <t>US75513E1010</t>
  </si>
  <si>
    <t>12916</t>
  </si>
  <si>
    <t>SCHNEIDER ELECT +SA- Schneider Electric SA</t>
  </si>
  <si>
    <t>FR0000121972</t>
  </si>
  <si>
    <t>11321</t>
  </si>
  <si>
    <t>SIEMENS REGISTERD- SIEMENS</t>
  </si>
  <si>
    <t>de0007236101</t>
  </si>
  <si>
    <t>10385</t>
  </si>
  <si>
    <t>VINCI SA- VINCI SA</t>
  </si>
  <si>
    <t>FR0000125486</t>
  </si>
  <si>
    <t>10472</t>
  </si>
  <si>
    <t>MORGAN STANLEY- MORGAN STANLEY</t>
  </si>
  <si>
    <t>US6174464486</t>
  </si>
  <si>
    <t>10289</t>
  </si>
  <si>
    <t>Diversified Financials</t>
  </si>
  <si>
    <t>SAFRAN SA- SAFRAN SA</t>
  </si>
  <si>
    <t>FR0000073272</t>
  </si>
  <si>
    <t>27194</t>
  </si>
  <si>
    <t>THALES SA- THALES SA</t>
  </si>
  <si>
    <t>FR0000121329</t>
  </si>
  <si>
    <t>27820</t>
  </si>
  <si>
    <t>estee lauder companies-cl a- ESTEE LAUDER COMPANIES</t>
  </si>
  <si>
    <t>US5184391044</t>
  </si>
  <si>
    <t>28035</t>
  </si>
  <si>
    <t>Food &amp; Staples Retailing</t>
  </si>
  <si>
    <t>ALPHABET-C- ALPHABET INC</t>
  </si>
  <si>
    <t>US02079K1079</t>
  </si>
  <si>
    <t>27390</t>
  </si>
  <si>
    <t>Media</t>
  </si>
  <si>
    <t>Facebook Inc- Meta Platforms Inc</t>
  </si>
  <si>
    <t>US30303M1027</t>
  </si>
  <si>
    <t>12310</t>
  </si>
  <si>
    <t>Pfizer inc- PFIZER INC</t>
  </si>
  <si>
    <t>US7170811035</t>
  </si>
  <si>
    <t>10627</t>
  </si>
  <si>
    <t>Pharmaceuticals &amp; Biotechnology</t>
  </si>
  <si>
    <t>Amazon inc- amazon.com</t>
  </si>
  <si>
    <t>US0231351067</t>
  </si>
  <si>
    <t>11069</t>
  </si>
  <si>
    <t>Retailing</t>
  </si>
  <si>
    <t>ASML_ASML HOLDING NV-NY REG- ASML HOLDING NV-NY</t>
  </si>
  <si>
    <t>NL0010273215</t>
  </si>
  <si>
    <t>27028</t>
  </si>
  <si>
    <t>Semiconductors &amp; Semiconductor Equipment</t>
  </si>
  <si>
    <t>TAIWAN SEMICONDUCTOR- TAIWAN Semiconductor</t>
  </si>
  <si>
    <t>US8740391003</t>
  </si>
  <si>
    <t>10409</t>
  </si>
  <si>
    <t>APPLE INC- APPLE COMPUTER INC</t>
  </si>
  <si>
    <t>US0378331005</t>
  </si>
  <si>
    <t>10027</t>
  </si>
  <si>
    <t>Technology Hardware &amp; Equipment</t>
  </si>
  <si>
    <t>BROADCOM LTD- Broadcom Inc</t>
  </si>
  <si>
    <t>US11135F1012</t>
  </si>
  <si>
    <t>11083</t>
  </si>
  <si>
    <t>Qualcomm INC- QUALCOMM Inc</t>
  </si>
  <si>
    <t>US7475251036</t>
  </si>
  <si>
    <t>10350</t>
  </si>
  <si>
    <t>SAMSUNG ELECTR-GDR REG- Samsung Electronics co ltd</t>
  </si>
  <si>
    <t>US7960508882</t>
  </si>
  <si>
    <t>LSE</t>
  </si>
  <si>
    <t>11111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</si>
  <si>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</si>
  <si>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</si>
  <si>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</si>
  <si>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</si>
  <si>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</si>
  <si>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</si>
  <si>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ISHARES MSCI BRAZIL UCITS DE- BlackRock  Asset Managment ireland</t>
  </si>
  <si>
    <t>DE000A0Q4R85</t>
  </si>
  <si>
    <t>27796</t>
  </si>
  <si>
    <t>ISHARES MSCI EMERGING MARKET UCITS- BlackRock  Asset Managment ireland</t>
  </si>
  <si>
    <t>US4642872349</t>
  </si>
  <si>
    <t>INVESCO S&amp;P500 ESG ACC- INVESCO FUND</t>
  </si>
  <si>
    <t>IE00BKS7L097</t>
  </si>
  <si>
    <t>27906</t>
  </si>
  <si>
    <t>ISH MSCI CHINA A- Ishares_BlackRock _ IRE(ישן)</t>
  </si>
  <si>
    <t>IE00BQT3WG13</t>
  </si>
  <si>
    <t>ISE</t>
  </si>
  <si>
    <t>20093</t>
  </si>
  <si>
    <t>NOMURA TOPIX BANKS 1615 JP- Nomura asset management</t>
  </si>
  <si>
    <t>JP3040170007</t>
  </si>
  <si>
    <t>JPX</t>
  </si>
  <si>
    <t>20081</t>
  </si>
  <si>
    <t>SPDR S&amp;P US ENERGY SELECT- SPDR S&amp;P US ENERGY SELECT</t>
  </si>
  <si>
    <t>IE00BWBXM492</t>
  </si>
  <si>
    <t>89765</t>
  </si>
  <si>
    <t>SPDR EUROPE HEALTH- State Street Corp</t>
  </si>
  <si>
    <t>IE00BKWQ0H23</t>
  </si>
  <si>
    <t>22041</t>
  </si>
  <si>
    <t>AMUNDI INDEX MSCI E- AMUNDI ETF (ישן)</t>
  </si>
  <si>
    <t>LU1437017350</t>
  </si>
  <si>
    <t>27482</t>
  </si>
  <si>
    <t>מניות</t>
  </si>
  <si>
    <t>GVI_Ishares  S&amp;P North Am- BlackRock  Asset Managment ireland</t>
  </si>
  <si>
    <t>US4642875151</t>
  </si>
  <si>
    <t>ISH MSCI USA ESG EHNCD USD-D- BlackRock  Asset Managment ireland</t>
  </si>
  <si>
    <t>IE00BHZPJ890</t>
  </si>
  <si>
    <t>ISH S&amp;P HLTH CR- BlackRock  Asset Managment ireland</t>
  </si>
  <si>
    <t>US4642867497</t>
  </si>
  <si>
    <t>ISHARES CORE MSCI CH IND ETF- BlackRock  Asset Managment ireland</t>
  </si>
  <si>
    <t>HK2801040828</t>
  </si>
  <si>
    <t>Ishares DJ construction- BlackRock  Asset Managment ireland</t>
  </si>
  <si>
    <t>US4642887529</t>
  </si>
  <si>
    <t>Ishares msci china- BlackRock  Asset Managment ireland</t>
  </si>
  <si>
    <t>US46429B6719</t>
  </si>
  <si>
    <t>ISHARES MSCI EM ESG ENHANCED UCITS ETF- BlackRock  Asset Managment ireland</t>
  </si>
  <si>
    <t>IE00BHZPJ122</t>
  </si>
  <si>
    <t>ISHARES MSCI EUROPE ESG EHNCD- BlackRock  Asset Managment ireland</t>
  </si>
  <si>
    <t>IE00BHZPJ783</t>
  </si>
  <si>
    <t>EURONEXT</t>
  </si>
  <si>
    <t>ISHARES S&amp;P500 SWAP UCITS- BlackRock  Asset Managment ireland</t>
  </si>
  <si>
    <t>IE00BMTX1Y45</t>
  </si>
  <si>
    <t>ISHARES US AEROSPACE &amp; DEF- BlackRock  Asset Managment ireland</t>
  </si>
  <si>
    <t>US4642887602</t>
  </si>
  <si>
    <t>ISHR MSCI EUR-I- BlackRock  Asset Managment ireland</t>
  </si>
  <si>
    <t>IE00B1YZSC51</t>
  </si>
  <si>
    <t>COMM SERV SELECT- COMM SERV SELECT</t>
  </si>
  <si>
    <t>US81369Y8527</t>
  </si>
  <si>
    <t>27819</t>
  </si>
  <si>
    <t>Consumer staples- CONSUMER STAPLES</t>
  </si>
  <si>
    <t>US81369Y3080</t>
  </si>
  <si>
    <t>10096</t>
  </si>
  <si>
    <t>HORIZON S&amp;P/TSX 60- GLOBAL HORIZON</t>
  </si>
  <si>
    <t>CA44049A1241</t>
  </si>
  <si>
    <t>10629</t>
  </si>
  <si>
    <t>HSBC MSCI EMERGING MARKETS- HSBC BANK PLC</t>
  </si>
  <si>
    <t>IE00B5SSQT16</t>
  </si>
  <si>
    <t>10194</t>
  </si>
  <si>
    <t>*INVESCO MSCI EMERGING MKTS- Invesco investment management limited</t>
  </si>
  <si>
    <t>IE00B3DWVS88</t>
  </si>
  <si>
    <t>21100</t>
  </si>
  <si>
    <t>Source s&amp;p 500 ireland- Invesco investment management limited</t>
  </si>
  <si>
    <t>IE00B3YCGJ38</t>
  </si>
  <si>
    <t>LYX CORE EURSTX600 גר- LYXOR ETF</t>
  </si>
  <si>
    <t>LU0908500753</t>
  </si>
  <si>
    <t>10267</t>
  </si>
  <si>
    <t>Lyxor etf basic rs- LYXOR ETF</t>
  </si>
  <si>
    <t>lu1834983550</t>
  </si>
  <si>
    <t>LYXOR ETF DJ STX BANK- LYXOR ETF</t>
  </si>
  <si>
    <t>FR0010345371</t>
  </si>
  <si>
    <t>LYXOR ETF STX 600 O- LYXOR ETF</t>
  </si>
  <si>
    <t>FR0010344960</t>
  </si>
  <si>
    <t>NOMURA ETF- Nomura asset management</t>
  </si>
  <si>
    <t>JP3027630007</t>
  </si>
  <si>
    <t>POWERSHARES QQQ NASDAQ 100- POWERSHARES</t>
  </si>
  <si>
    <t>US46090F1003</t>
  </si>
  <si>
    <t>10339</t>
  </si>
  <si>
    <t>UTILITIES SELECT SECTOR FUND- SPDR - State Street Global Advisors</t>
  </si>
  <si>
    <t>US81369Y8865</t>
  </si>
  <si>
    <t>22040</t>
  </si>
  <si>
    <t>Amex tech sel indx- State Street Corp</t>
  </si>
  <si>
    <t>US81369Y8030</t>
  </si>
  <si>
    <t>Consumer discretionary etf- State Street Corp</t>
  </si>
  <si>
    <t>US81369Y4070</t>
  </si>
  <si>
    <t>Energy s.sector spdr- State Street Corp</t>
  </si>
  <si>
    <t>US81369Y5069</t>
  </si>
  <si>
    <t>FIN sel sector spdr- State Street Corp</t>
  </si>
  <si>
    <t>US81369Y6059</t>
  </si>
  <si>
    <t>Health spdr xlv- State Street Corp</t>
  </si>
  <si>
    <t>US81369Y2090</t>
  </si>
  <si>
    <t>Industrail select- State Street Corp</t>
  </si>
  <si>
    <t>US81369Y7040</t>
  </si>
  <si>
    <t>Spdr  Metals &amp; Mining- State Street Corp</t>
  </si>
  <si>
    <t>US78464A7550</t>
  </si>
  <si>
    <t>SPDR MSCI EUROPE CON- State Street Corp</t>
  </si>
  <si>
    <t>IE00BKWQ0D84</t>
  </si>
  <si>
    <t>Spdr s&amp;p biotech etf- State Street Corp</t>
  </si>
  <si>
    <t>US78464A8707</t>
  </si>
  <si>
    <t>Vanguard aust share- Vanguard Group</t>
  </si>
  <si>
    <t>AU000000VAS1</t>
  </si>
  <si>
    <t>12517</t>
  </si>
  <si>
    <t>סה"כ שמחקות מדדים אחרים</t>
  </si>
  <si>
    <t>Amundi Etf Euro- Amundi etf</t>
  </si>
  <si>
    <t>FR0010754119</t>
  </si>
  <si>
    <t>12772</t>
  </si>
  <si>
    <t>אג"ח</t>
  </si>
  <si>
    <t>Ishares barclays 1-3 year- BlackRock  Asset Managment ireland</t>
  </si>
  <si>
    <t>US4642874576</t>
  </si>
  <si>
    <t>ISHARES EMER MKTS- BlackRock  Asset Managment ireland</t>
  </si>
  <si>
    <t>IE00B6TLBW47</t>
  </si>
  <si>
    <t>ISHARES MARKIT IBOXX- BlackRock  Asset Managment ireland</t>
  </si>
  <si>
    <t>IE0032895942</t>
  </si>
  <si>
    <t>DB x corp bnd- DB x TRACKERS</t>
  </si>
  <si>
    <t>LU0478205379</t>
  </si>
  <si>
    <t>FWB</t>
  </si>
  <si>
    <t>12104</t>
  </si>
  <si>
    <t>X TRACKERS US TREASURY 1-3- DB x TRACKERS</t>
  </si>
  <si>
    <t>LU0429458895</t>
  </si>
  <si>
    <t>INVESCO FUNDAMEN- Invesco investment management limited</t>
  </si>
  <si>
    <t>US73936T5570</t>
  </si>
  <si>
    <t>Pimco inv grade bond- PIMCO</t>
  </si>
  <si>
    <t>US72201R8170</t>
  </si>
  <si>
    <t>11186</t>
  </si>
  <si>
    <t>spdr barclays high yield- State Street Corp</t>
  </si>
  <si>
    <t>US78468R6229</t>
  </si>
  <si>
    <t>SPDR PORT INTMED- State Street Corp</t>
  </si>
  <si>
    <t>US78464A6727</t>
  </si>
  <si>
    <t>Vanguard gov bnd- Vanguard Group</t>
  </si>
  <si>
    <t>US92206C1027</t>
  </si>
  <si>
    <t>WISDOMTREE EMERG MKT EX-ST- WisdomTree</t>
  </si>
  <si>
    <t>US97717X5784</t>
  </si>
  <si>
    <t>12311</t>
  </si>
  <si>
    <t>ISHR $ Treasury bond  7-10yr- BlackRock  Asset Managment ireland</t>
  </si>
  <si>
    <t>IE00B1FZS798</t>
  </si>
  <si>
    <t>VANGUARD CORP BOND $- Vanguard Group</t>
  </si>
  <si>
    <t>IE00BZ163K21</t>
  </si>
  <si>
    <t>סה"כ אג"ח ממשלתי</t>
  </si>
  <si>
    <t>סה"כ אגח קונצרני</t>
  </si>
  <si>
    <t>Ubs Lux Bnd- ubs</t>
  </si>
  <si>
    <t>LU0396367608</t>
  </si>
  <si>
    <t>27385</t>
  </si>
  <si>
    <t>ilA-</t>
  </si>
  <si>
    <t>NOMURA-US HIGH YLD BD-I USD- Nomura asset management</t>
  </si>
  <si>
    <t>IE00B3RW8498</t>
  </si>
  <si>
    <t>BB-</t>
  </si>
  <si>
    <t>VANGUARD-EMR MK ST IN-USD PL- Vanguard Group</t>
  </si>
  <si>
    <t>IE00BFPM9H50</t>
  </si>
  <si>
    <t>AA+</t>
  </si>
  <si>
    <t>BLACKROCK  EM MKTS  IND- BlackRock  Asset Managment ireland</t>
  </si>
  <si>
    <t>IE00B3T0V975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</si>
  <si>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</si>
  <si>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</si>
  <si>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</si>
  <si>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</si>
  <si>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</si>
  <si>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SX7E 06/16/23 C115</t>
  </si>
  <si>
    <t>BBG012XC2R18</t>
  </si>
  <si>
    <t>SX7E 06/16/23 C130- SX7E</t>
  </si>
  <si>
    <t>BBG011JZ8PJ4</t>
  </si>
  <si>
    <t>SX7E 06/16/23 P100- SX7E</t>
  </si>
  <si>
    <t>BBG00VNFXYTO</t>
  </si>
  <si>
    <t>SX7E 06/16/23 P85- SX7E</t>
  </si>
  <si>
    <t>BBG012XC2RJ9</t>
  </si>
  <si>
    <t>סה"כ מטבע</t>
  </si>
  <si>
    <t>סה"כ סחורות</t>
  </si>
  <si>
    <t>MSCI EMGMKT JUN23</t>
  </si>
  <si>
    <t>877181</t>
  </si>
  <si>
    <t>S&amp;P/TSX 60 IX FUT JUN23</t>
  </si>
  <si>
    <t>877096</t>
  </si>
  <si>
    <t>S&amp;P500 EMINI FUT JUN23</t>
  </si>
  <si>
    <t>876966</t>
  </si>
  <si>
    <t>STOXX EUROPE 600 JUN23</t>
  </si>
  <si>
    <t>877013</t>
  </si>
  <si>
    <t>NASDAQ 100 JUN23- חוזים עתידיים בחול</t>
  </si>
  <si>
    <t>877009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</si>
  <si>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</si>
  <si>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</si>
  <si>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</si>
  <si>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</si>
  <si>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</si>
  <si>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</si>
  <si>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</si>
  <si>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</si>
  <si>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</si>
  <si>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</si>
  <si>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</si>
  <si>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</si>
  <si>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</si>
  <si>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</si>
  <si>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</si>
  <si>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</si>
  <si>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</si>
  <si>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</si>
  <si>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</si>
  <si>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</si>
  <si>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</si>
  <si>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</si>
  <si>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ILS-USD03.04.2023</t>
  </si>
  <si>
    <t>702003382</t>
  </si>
  <si>
    <t>31/01/23</t>
  </si>
  <si>
    <t>702003522</t>
  </si>
  <si>
    <t>30/03/23</t>
  </si>
  <si>
    <t>702003602</t>
  </si>
  <si>
    <t>702003604</t>
  </si>
  <si>
    <t>FW ILS-USD04.05.2023</t>
  </si>
  <si>
    <t>702003606</t>
  </si>
  <si>
    <t>FW ILS-USD08.05.2023</t>
  </si>
  <si>
    <t>702003609</t>
  </si>
  <si>
    <t>FW ILS-USD09.05.2023</t>
  </si>
  <si>
    <t>702003607</t>
  </si>
  <si>
    <t>FW ILS-USD15.05.2023</t>
  </si>
  <si>
    <t>702003513</t>
  </si>
  <si>
    <t>28/02/23</t>
  </si>
  <si>
    <t>FW ILS-USD24.05.2023</t>
  </si>
  <si>
    <t>702003514</t>
  </si>
  <si>
    <t>FW ILS-USD27.04.2023</t>
  </si>
  <si>
    <t>702003504</t>
  </si>
  <si>
    <t>FW ILS-USD30.05.2023</t>
  </si>
  <si>
    <t>702003608</t>
  </si>
  <si>
    <t>FW USD-ILS01.06.2023</t>
  </si>
  <si>
    <t>702003496</t>
  </si>
  <si>
    <t>FW USD-ILS01.11.2023</t>
  </si>
  <si>
    <t>702003488</t>
  </si>
  <si>
    <t>702003490</t>
  </si>
  <si>
    <t>FW USD-ILS02.05.2023</t>
  </si>
  <si>
    <t>702003000</t>
  </si>
  <si>
    <t>31/10/22</t>
  </si>
  <si>
    <t>702003002</t>
  </si>
  <si>
    <t>FW USD-ILS02.11.2023</t>
  </si>
  <si>
    <t>702003494</t>
  </si>
  <si>
    <t>FW USD-ILS03.04.2023</t>
  </si>
  <si>
    <t>702003080</t>
  </si>
  <si>
    <t>30/11/22</t>
  </si>
  <si>
    <t>702003082</t>
  </si>
  <si>
    <t>702003084</t>
  </si>
  <si>
    <t>702003086</t>
  </si>
  <si>
    <t>FW USD-ILS04.04.2023</t>
  </si>
  <si>
    <t>702002968</t>
  </si>
  <si>
    <t>29/09/22</t>
  </si>
  <si>
    <t>702002970</t>
  </si>
  <si>
    <t>702002972</t>
  </si>
  <si>
    <t>FW USD-ILS04.05.2023</t>
  </si>
  <si>
    <t>702003011</t>
  </si>
  <si>
    <t>702003013</t>
  </si>
  <si>
    <t>FW USD-ILS05.09.2023</t>
  </si>
  <si>
    <t>702003500</t>
  </si>
  <si>
    <t>702003502</t>
  </si>
  <si>
    <t>702003508</t>
  </si>
  <si>
    <t>702003510</t>
  </si>
  <si>
    <t>FW USD-ILS06.06.2023</t>
  </si>
  <si>
    <t>702002879</t>
  </si>
  <si>
    <t>702002881</t>
  </si>
  <si>
    <t>702002883</t>
  </si>
  <si>
    <t>FW USD-ILS06.09.2023</t>
  </si>
  <si>
    <t>702003562</t>
  </si>
  <si>
    <t>FW USD-ILS06.11.2023</t>
  </si>
  <si>
    <t>702003498</t>
  </si>
  <si>
    <t>FW USD-ILS07.06.2023</t>
  </si>
  <si>
    <t>702003192</t>
  </si>
  <si>
    <t>29/12/22</t>
  </si>
  <si>
    <t>702003194</t>
  </si>
  <si>
    <t>FW USD-ILS07.11.2023</t>
  </si>
  <si>
    <t>702003506</t>
  </si>
  <si>
    <t>702003517</t>
  </si>
  <si>
    <t>702003519</t>
  </si>
  <si>
    <t>702003521</t>
  </si>
  <si>
    <t>FW USD-ILS08.05.2023</t>
  </si>
  <si>
    <t>702003064</t>
  </si>
  <si>
    <t>702003300</t>
  </si>
  <si>
    <t>702003302</t>
  </si>
  <si>
    <t>702003304</t>
  </si>
  <si>
    <t>702003306</t>
  </si>
  <si>
    <t>FW USD-ILS08.06.2023</t>
  </si>
  <si>
    <t>702003324</t>
  </si>
  <si>
    <t>702003326</t>
  </si>
  <si>
    <t>FW USD-ILS08.11.2023</t>
  </si>
  <si>
    <t>702003524</t>
  </si>
  <si>
    <t>702003526</t>
  </si>
  <si>
    <t>FW USD-ILS09.05.2023</t>
  </si>
  <si>
    <t>702003068</t>
  </si>
  <si>
    <t>702003313</t>
  </si>
  <si>
    <t>FW USD-ILS09.11.2023</t>
  </si>
  <si>
    <t>702003542</t>
  </si>
  <si>
    <t>702003544</t>
  </si>
  <si>
    <t>702003546</t>
  </si>
  <si>
    <t>702003548</t>
  </si>
  <si>
    <t>FW USD-ILS10.10.2023</t>
  </si>
  <si>
    <t>702003345</t>
  </si>
  <si>
    <t>702003347</t>
  </si>
  <si>
    <t>FW USD-ILS11.10.2023</t>
  </si>
  <si>
    <t>702003349</t>
  </si>
  <si>
    <t>702003351</t>
  </si>
  <si>
    <t>702003353</t>
  </si>
  <si>
    <t>FW USD-ILS12.06.2023</t>
  </si>
  <si>
    <t>702002910</t>
  </si>
  <si>
    <t>702002914</t>
  </si>
  <si>
    <t>702002927</t>
  </si>
  <si>
    <t>FW USD-ILS12.10.2023</t>
  </si>
  <si>
    <t>702003355</t>
  </si>
  <si>
    <t>702003357</t>
  </si>
  <si>
    <t>702003359</t>
  </si>
  <si>
    <t>FW USD-ILS13.06.2023</t>
  </si>
  <si>
    <t>702003036</t>
  </si>
  <si>
    <t>702003040</t>
  </si>
  <si>
    <t>FW USD-ILS13.12.2023</t>
  </si>
  <si>
    <t>702003589</t>
  </si>
  <si>
    <t>702003591</t>
  </si>
  <si>
    <t>FW USD-ILS14.11.2023</t>
  </si>
  <si>
    <t>702003554</t>
  </si>
  <si>
    <t>702003556</t>
  </si>
  <si>
    <t>702003558</t>
  </si>
  <si>
    <t>702003560</t>
  </si>
  <si>
    <t>FW USD-ILS14.12.2023</t>
  </si>
  <si>
    <t>702003564</t>
  </si>
  <si>
    <t>702003568</t>
  </si>
  <si>
    <t>FW USD-ILS15.05.2023</t>
  </si>
  <si>
    <t>702003113</t>
  </si>
  <si>
    <t>702003115</t>
  </si>
  <si>
    <t>FW USD-ILS15.11.2023</t>
  </si>
  <si>
    <t>702003579</t>
  </si>
  <si>
    <t>FW USD-ILS16.05.2023</t>
  </si>
  <si>
    <t>702003118</t>
  </si>
  <si>
    <t>702003120</t>
  </si>
  <si>
    <t>702003122</t>
  </si>
  <si>
    <t>FW USD-ILS16.10.2023</t>
  </si>
  <si>
    <t>702003370</t>
  </si>
  <si>
    <t>702003372</t>
  </si>
  <si>
    <t>702003374</t>
  </si>
  <si>
    <t>702003376</t>
  </si>
  <si>
    <t>FW USD-ILS16.11.2023</t>
  </si>
  <si>
    <t>702003587</t>
  </si>
  <si>
    <t>702003597</t>
  </si>
  <si>
    <t>702003599</t>
  </si>
  <si>
    <t>702003601</t>
  </si>
  <si>
    <t>FW USD-ILS17.05.2023</t>
  </si>
  <si>
    <t>702003124</t>
  </si>
  <si>
    <t>702003503</t>
  </si>
  <si>
    <t>FW USD-ILS17.10.2023</t>
  </si>
  <si>
    <t>702003380</t>
  </si>
  <si>
    <t>FW USD-ILS18.05.2023</t>
  </si>
  <si>
    <t>702003127</t>
  </si>
  <si>
    <t>FW USD-ILS18.10.2023</t>
  </si>
  <si>
    <t>702003387</t>
  </si>
  <si>
    <t>702003389</t>
  </si>
  <si>
    <t>702003391</t>
  </si>
  <si>
    <t>FW USD-ILS19.04.2023</t>
  </si>
  <si>
    <t>702003016</t>
  </si>
  <si>
    <t>702003018</t>
  </si>
  <si>
    <t>702003020</t>
  </si>
  <si>
    <t>702003569</t>
  </si>
  <si>
    <t>FW USD-ILS19.10.2023</t>
  </si>
  <si>
    <t>702003394</t>
  </si>
  <si>
    <t>702003396</t>
  </si>
  <si>
    <t>FW USD-ILS20.04.2023</t>
  </si>
  <si>
    <t>702003066</t>
  </si>
  <si>
    <t>FW USD-ILS20.11.2023</t>
  </si>
  <si>
    <t>702003593</t>
  </si>
  <si>
    <t>702003595</t>
  </si>
  <si>
    <t>FW USD-ILS21.11.2023</t>
  </si>
  <si>
    <t>702003603</t>
  </si>
  <si>
    <t>702003605</t>
  </si>
  <si>
    <t>FW USD-ILS23.05.2023</t>
  </si>
  <si>
    <t>702003139</t>
  </si>
  <si>
    <t>702003141</t>
  </si>
  <si>
    <t>702003143</t>
  </si>
  <si>
    <t>702003145</t>
  </si>
  <si>
    <t>FW USD-ILS23.10.2023</t>
  </si>
  <si>
    <t>702003401</t>
  </si>
  <si>
    <t>702003403</t>
  </si>
  <si>
    <t>702003405</t>
  </si>
  <si>
    <t>FW USD-ILS24.04.2023</t>
  </si>
  <si>
    <t>702003070</t>
  </si>
  <si>
    <t>702003072</t>
  </si>
  <si>
    <t>702003074</t>
  </si>
  <si>
    <t>702003125</t>
  </si>
  <si>
    <t>FW USD-ILS24.05.2023</t>
  </si>
  <si>
    <t>702003155</t>
  </si>
  <si>
    <t>702003157</t>
  </si>
  <si>
    <t>FW USD-ILS24.10.2023</t>
  </si>
  <si>
    <t>702003413</t>
  </si>
  <si>
    <t>FW USD-ILS25.05.2023</t>
  </si>
  <si>
    <t>702003175</t>
  </si>
  <si>
    <t>702003177</t>
  </si>
  <si>
    <t>FW USD-ILS25.10.2023</t>
  </si>
  <si>
    <t>702003415</t>
  </si>
  <si>
    <t>FW USD-ILS26.10.2023</t>
  </si>
  <si>
    <t>702003476</t>
  </si>
  <si>
    <t>702003478</t>
  </si>
  <si>
    <t>FW USD-ILS27.04.2023</t>
  </si>
  <si>
    <t>702002995</t>
  </si>
  <si>
    <t>FW USD-ILS30.05.2023</t>
  </si>
  <si>
    <t>702003183</t>
  </si>
  <si>
    <t>702003188</t>
  </si>
  <si>
    <t>702003190</t>
  </si>
  <si>
    <t>FW USD-ILS31.05.2023</t>
  </si>
  <si>
    <t>702003201</t>
  </si>
  <si>
    <t>702003203</t>
  </si>
  <si>
    <t>FWD CCY\ILS 20230209 USD\ILS 3.4890000 20230425</t>
  </si>
  <si>
    <t>90017214</t>
  </si>
  <si>
    <t>09/02/23</t>
  </si>
  <si>
    <t>FWD CCY\ILS 20230328 USD\ILS 3.5522000 20230425</t>
  </si>
  <si>
    <t>90017616</t>
  </si>
  <si>
    <t>28/03/23</t>
  </si>
  <si>
    <t>FWD CCY\ILS 20230330 USD\ILS 3.5938000 20230425</t>
  </si>
  <si>
    <t>90017644</t>
  </si>
  <si>
    <t>FWD CCY\ILS 20230103 USD\ILS 3.5047000 20230425- בנק לאומי לישראל בע"מ</t>
  </si>
  <si>
    <t>90016896</t>
  </si>
  <si>
    <t>03/01/23</t>
  </si>
  <si>
    <t>FWD CCY\ILS 20230111 USD\ILS 3.4415000 20230425- בנק לאומי לישראל בע"מ</t>
  </si>
  <si>
    <t>90016972</t>
  </si>
  <si>
    <t>11/01/23</t>
  </si>
  <si>
    <t>FWD CCY\ILS 20230117 USD\ILS 3.3912000 20230425- בנק לאומי לישראל בע"מ</t>
  </si>
  <si>
    <t>90017022</t>
  </si>
  <si>
    <t>17/01/23</t>
  </si>
  <si>
    <t>FWD CCY\ILS 20230126 USD\ILS 3.3900000 20230425- בנק לאומי לישראל בע"מ</t>
  </si>
  <si>
    <t>90017083</t>
  </si>
  <si>
    <t>26/01/23</t>
  </si>
  <si>
    <t>FWD CCY\ILS 20230206 USD\ILS 3.4496000 20230425- בנק לאומי לישראל בע"מ</t>
  </si>
  <si>
    <t>90017158</t>
  </si>
  <si>
    <t>06/02/23</t>
  </si>
  <si>
    <t>FWD CCY\ILS 20230206 USD\ILS 3.4530000 20230425- בנק לאומי לישראל בע"מ</t>
  </si>
  <si>
    <t>90017161</t>
  </si>
  <si>
    <t>FWD CCY\ILS 20230207 USD\ILS 3.4714000 20230425- בנק לאומי לישראל בע"מ</t>
  </si>
  <si>
    <t>90017169</t>
  </si>
  <si>
    <t>07/02/23</t>
  </si>
  <si>
    <t>FWD CCY\ILS 20230209 USD\ILS 3.4778000 20230425- בנק לאומי לישראל בע"מ</t>
  </si>
  <si>
    <t>90017196</t>
  </si>
  <si>
    <t>FWD CCY\ILS 20230213 USD\ILS 3.5246000 20230425- בנק לאומי לישראל בע"מ</t>
  </si>
  <si>
    <t>90017222</t>
  </si>
  <si>
    <t>13/02/23</t>
  </si>
  <si>
    <t>FWD CCY\ILS 20230216 USD\ILS 3.5480000 20230425- בנק לאומי לישראל בע"מ</t>
  </si>
  <si>
    <t>90017266</t>
  </si>
  <si>
    <t>16/02/23</t>
  </si>
  <si>
    <t>FWD CCY\ILS 20230220 USD\ILS 3.5549000 20230425- בנק לאומי לישראל בע"מ</t>
  </si>
  <si>
    <t>90017293</t>
  </si>
  <si>
    <t>20/02/23</t>
  </si>
  <si>
    <t>FWD CCY\ILS 20230223 USD\ILS 3.6086000 20230425- בנק לאומי לישראל בע"מ</t>
  </si>
  <si>
    <t>90017351</t>
  </si>
  <si>
    <t>23/02/23</t>
  </si>
  <si>
    <t>FWD CCY\ILS 20230227 USD\ILS 3.6497000 20230425- בנק לאומי לישראל בע"מ</t>
  </si>
  <si>
    <t>90017370</t>
  </si>
  <si>
    <t>27/02/23</t>
  </si>
  <si>
    <t>FWD CCY\ILS 20230228 USD\ILS 3.6610000 20230425- בנק לאומי לישראל בע"מ</t>
  </si>
  <si>
    <t>90017389</t>
  </si>
  <si>
    <t>FWD CCY\ILS 20230302 USD\ILS 3.6420000 20230425- בנק לאומי לישראל בע"מ</t>
  </si>
  <si>
    <t>90017426</t>
  </si>
  <si>
    <t>02/03/23</t>
  </si>
  <si>
    <t>FWD CCY\ILS 20230306 USD\ILS 3.6516000 20230425- בנק לאומי לישראל בע"מ</t>
  </si>
  <si>
    <t>90017443</t>
  </si>
  <si>
    <t>06/03/23</t>
  </si>
  <si>
    <t>FWD CCY\ILS 20230308 USD\ILS 3.5849000 20230425- בנק לאומי לישראל בע"מ</t>
  </si>
  <si>
    <t>90017467</t>
  </si>
  <si>
    <t>08/03/23</t>
  </si>
  <si>
    <t>FWD CCY\ILS 20230309 USD\ILS 3.6034000 20230425- בנק לאומי לישראל בע"מ</t>
  </si>
  <si>
    <t>90017476</t>
  </si>
  <si>
    <t>09/03/23</t>
  </si>
  <si>
    <t>FWD CCY\ILS 20230313 USD\ILS 3.6231000 20230425- בנק לאומי לישראל בע"מ</t>
  </si>
  <si>
    <t>90017498</t>
  </si>
  <si>
    <t>13/03/23</t>
  </si>
  <si>
    <t>FWD CCY\ILS 20230313 USD\ILS 3.6285000 20230425- בנק לאומי לישראל בע"מ</t>
  </si>
  <si>
    <t>90017497</t>
  </si>
  <si>
    <t>FWD CCY\ILS 20230327 USD\ILS 3.5898000 20230425- בנק לאומי לישראל בע"מ</t>
  </si>
  <si>
    <t>90017589</t>
  </si>
  <si>
    <t>27/03/23</t>
  </si>
  <si>
    <t>FW CAD-USD24.07.2023</t>
  </si>
  <si>
    <t>702003443</t>
  </si>
  <si>
    <t>702003445</t>
  </si>
  <si>
    <t>702003447</t>
  </si>
  <si>
    <t>FW EUR-USD05.04.2023</t>
  </si>
  <si>
    <t>702002752</t>
  </si>
  <si>
    <t>31/07/22</t>
  </si>
  <si>
    <t>702002764</t>
  </si>
  <si>
    <t>702002847</t>
  </si>
  <si>
    <t>31/08/22</t>
  </si>
  <si>
    <t>702003057</t>
  </si>
  <si>
    <t>702003197</t>
  </si>
  <si>
    <t>FW EUR-USD05.06.2023</t>
  </si>
  <si>
    <t>702003211</t>
  </si>
  <si>
    <t>702003213</t>
  </si>
  <si>
    <t>702003226</t>
  </si>
  <si>
    <t>FW EUR-USD11.05.2023</t>
  </si>
  <si>
    <t>702003105</t>
  </si>
  <si>
    <t>702003107</t>
  </si>
  <si>
    <t>702003109</t>
  </si>
  <si>
    <t>FW EUR-USD14.08.2023</t>
  </si>
  <si>
    <t>702003581</t>
  </si>
  <si>
    <t>702003583</t>
  </si>
  <si>
    <t>702003585</t>
  </si>
  <si>
    <t>FW EUR-USD17.04.2023</t>
  </si>
  <si>
    <t>702002800</t>
  </si>
  <si>
    <t>702002802</t>
  </si>
  <si>
    <t>702003208</t>
  </si>
  <si>
    <t>FW EUR-USD24.07.2023</t>
  </si>
  <si>
    <t>702003530</t>
  </si>
  <si>
    <t>702003532</t>
  </si>
  <si>
    <t>702003534</t>
  </si>
  <si>
    <t>702003552</t>
  </si>
  <si>
    <t>FW EUR-USD26.06.2023</t>
  </si>
  <si>
    <t>702003435</t>
  </si>
  <si>
    <t>702003495</t>
  </si>
  <si>
    <t>702003512</t>
  </si>
  <si>
    <t>FW EUR-USD27.04.2023</t>
  </si>
  <si>
    <t>702002899</t>
  </si>
  <si>
    <t>702002901</t>
  </si>
  <si>
    <t>702002998</t>
  </si>
  <si>
    <t>702003024</t>
  </si>
  <si>
    <t>702003052</t>
  </si>
  <si>
    <t>702003179</t>
  </si>
  <si>
    <t>FW GBP-USD10.07.2023</t>
  </si>
  <si>
    <t>702003423</t>
  </si>
  <si>
    <t>702003425</t>
  </si>
  <si>
    <t>702003427</t>
  </si>
  <si>
    <t>FW GBP-USD18.04.2023</t>
  </si>
  <si>
    <t>702002833</t>
  </si>
  <si>
    <t>702002835</t>
  </si>
  <si>
    <t>702003215</t>
  </si>
  <si>
    <t>FW GBP-USD22.05.2023</t>
  </si>
  <si>
    <t>702003132</t>
  </si>
  <si>
    <t>702003134</t>
  </si>
  <si>
    <t>702003136</t>
  </si>
  <si>
    <t>702003218</t>
  </si>
  <si>
    <t>FW JPY-JPY19.12.2023</t>
  </si>
  <si>
    <t>702003228</t>
  </si>
  <si>
    <t>FW USD-AUD24.07.2023</t>
  </si>
  <si>
    <t>702003450</t>
  </si>
  <si>
    <t>702003452</t>
  </si>
  <si>
    <t>FW USD-EUR05.04.2023</t>
  </si>
  <si>
    <t>702003169</t>
  </si>
  <si>
    <t>FW USD-JPY24.07.2023</t>
  </si>
  <si>
    <t>702003465</t>
  </si>
  <si>
    <t>702003467</t>
  </si>
  <si>
    <t>702003469</t>
  </si>
  <si>
    <t>702003471</t>
  </si>
  <si>
    <t>702003536</t>
  </si>
  <si>
    <t>702003538</t>
  </si>
  <si>
    <t>702003550</t>
  </si>
  <si>
    <t>FW USD-USD03.11.2023</t>
  </si>
  <si>
    <t>702003094</t>
  </si>
  <si>
    <t>FW USD-USD17.08.2023</t>
  </si>
  <si>
    <t>702002854</t>
  </si>
  <si>
    <t>FW USD-USD20.02.2024</t>
  </si>
  <si>
    <t>702003491</t>
  </si>
  <si>
    <t>FW USD-USD25.05.2023</t>
  </si>
  <si>
    <t>702002622</t>
  </si>
  <si>
    <t>30/06/22</t>
  </si>
  <si>
    <t>FW USD-USD25.07.2023</t>
  </si>
  <si>
    <t>702003335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</si>
  <si>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</si>
  <si>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</si>
  <si>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</si>
  <si>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</si>
  <si>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90017478</t>
  </si>
  <si>
    <t>FWD CCY\CCY 20230315 EUR\USD 1.0650200 20230807- בנק לאומי לישראל בע"מ</t>
  </si>
  <si>
    <t>90017522</t>
  </si>
  <si>
    <t>15/03/23</t>
  </si>
  <si>
    <t>FW JPY-JPY07.06.2023</t>
  </si>
  <si>
    <t>702002629</t>
  </si>
  <si>
    <t>FW JPY-JPY15.02.2024</t>
  </si>
  <si>
    <t>702003492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</si>
  <si>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</si>
  <si>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</si>
  <si>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</si>
  <si>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</si>
  <si>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</si>
  <si>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</si>
  <si>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</si>
  <si>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</si>
  <si>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</si>
  <si>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</si>
  <si>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</si>
  <si>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</si>
  <si>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</si>
  <si>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</si>
  <si>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</si>
  <si>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</si>
  <si>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</si>
  <si>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</si>
  <si>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</si>
  <si>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</si>
  <si>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</si>
  <si>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</si>
  <si>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26630548</t>
  </si>
  <si>
    <t>בטחונות דולר ארצות הברית לאומי</t>
  </si>
  <si>
    <t>300011017</t>
  </si>
  <si>
    <t>בטחונות שקל לאומי</t>
  </si>
  <si>
    <t>300011009</t>
  </si>
  <si>
    <t>רבית עוש לקבל</t>
  </si>
  <si>
    <t>1111110</t>
  </si>
  <si>
    <t>מגדל מקפת קרנות פנסיה וקופות גמל בע"מ</t>
  </si>
  <si>
    <t>מגדל השתלמות מסלול חו"ל</t>
  </si>
  <si>
    <t>בנק דיסקונט</t>
  </si>
  <si>
    <t>בנק לאומי</t>
  </si>
  <si>
    <t>130018- 10- לאומי</t>
  </si>
  <si>
    <t>200040- 10- לאומי</t>
  </si>
  <si>
    <t>80031- 10- לאומי</t>
  </si>
  <si>
    <t>30005- 10-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</si>
</sst>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63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930</v>
      </c>
    </row>
    <row r="3" spans="1:36">
      <c r="B3" s="2" t="s">
        <v>2</v>
      </c>
      <c r="C3" s="99" t="s">
        <v>931</v>
      </c>
    </row>
    <row r="4" spans="1:36">
      <c r="B4" s="2" t="s">
        <v>3</v>
      </c>
      <c r="C4" s="100" t="s">
        <v>197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22747.381451167879</v>
      </c>
      <c r="D11" s="76">
        <v>0.26690000000000003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8391.0958174290499</v>
      </c>
      <c r="D13" s="78">
        <v>9.8400000000000001E-2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1977.0766693988294</v>
      </c>
      <c r="D16" s="78">
        <v>2.3199999999999998E-2</v>
      </c>
    </row>
    <row r="17" spans="1:4">
      <c r="A17" s="10" t="s">
        <v>13</v>
      </c>
      <c r="B17" s="70" t="s">
        <v>195</v>
      </c>
      <c r="C17" s="77">
        <v>45468.907104641155</v>
      </c>
      <c r="D17" s="78">
        <v>0.53349999999999997</v>
      </c>
    </row>
    <row r="18" spans="1:4">
      <c r="A18" s="10" t="s">
        <v>13</v>
      </c>
      <c r="B18" s="70" t="s">
        <v>20</v>
      </c>
      <c r="C18" s="77">
        <v>5759.318390196624</v>
      </c>
      <c r="D18" s="78">
        <v>6.7599999999999993E-2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-6.5728894000000002</v>
      </c>
      <c r="D20" s="78">
        <v>-1E-4</v>
      </c>
    </row>
    <row r="21" spans="1:4">
      <c r="A21" s="10" t="s">
        <v>13</v>
      </c>
      <c r="B21" s="70" t="s">
        <v>23</v>
      </c>
      <c r="C21" s="77">
        <v>538.73685060180117</v>
      </c>
      <c r="D21" s="78">
        <v>6.3E-3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-336.93551314626211</v>
      </c>
      <c r="D31" s="78">
        <v>-4.0000000000000001E-3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694.17528582</v>
      </c>
      <c r="D37" s="78">
        <v>8.0999999999999996E-3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85233.183166709074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201</v>
      </c>
      <c r="D50">
        <v>0.45679999999999998</v>
      </c>
    </row>
    <row r="51" spans="3:4">
      <c r="C51" t="s">
        <v>116</v>
      </c>
      <c r="D51">
        <v>2.6469</v>
      </c>
    </row>
    <row r="52" spans="3:4">
      <c r="C52" t="s">
        <v>200</v>
      </c>
      <c r="D52">
        <v>2.7012000000000001E-2</v>
      </c>
    </row>
    <row r="53" spans="3:4">
      <c r="C53" t="s">
        <v>113</v>
      </c>
      <c r="D53">
        <v>4.4261999999999997</v>
      </c>
    </row>
    <row r="54" spans="3:4">
      <c r="C54" t="s">
        <v>199</v>
      </c>
      <c r="D54">
        <v>3.9140000000000001</v>
      </c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</sheetData>
  <sortState xmlns:xlrd2="http://schemas.microsoft.com/office/spreadsheetml/2017/richdata2" ref="A47:BI54">
    <sortCondition ref="C47:C54"/>
  </sortState>
  <mergeCells count="1">
    <mergeCell ref="B6:D6"/>
  </mergeCells>
  <dataValidations count="1">
    <dataValidation allowBlank="1" showInputMessage="1" showErrorMessage="1" sqref="C1:C4" xr:uid="{3FD0F1C4-EFCB-49D2-94C4-FC17C693931F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930</v>
      </c>
    </row>
    <row r="3" spans="2:61" s="1" customFormat="1">
      <c r="B3" s="2" t="s">
        <v>2</v>
      </c>
      <c r="C3" s="99" t="s">
        <v>931</v>
      </c>
    </row>
    <row r="4" spans="2:61" s="1" customFormat="1">
      <c r="B4" s="2" t="s">
        <v>3</v>
      </c>
      <c r="C4" s="100" t="s">
        <v>197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-6.5728894000000002</v>
      </c>
      <c r="J11" s="25"/>
      <c r="K11" s="76">
        <v>1</v>
      </c>
      <c r="L11" s="76">
        <v>-1E-4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494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495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211</v>
      </c>
      <c r="C16" t="s">
        <v>211</v>
      </c>
      <c r="D16" s="16"/>
      <c r="E16" t="s">
        <v>211</v>
      </c>
      <c r="F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496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s="16"/>
      <c r="E18" t="s">
        <v>211</v>
      </c>
      <c r="F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247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s="16"/>
      <c r="E20" t="s">
        <v>211</v>
      </c>
      <c r="F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-6.5728894000000002</v>
      </c>
      <c r="K21" s="80">
        <v>1</v>
      </c>
      <c r="L21" s="80">
        <v>-1E-4</v>
      </c>
    </row>
    <row r="22" spans="2:12">
      <c r="B22" s="79" t="s">
        <v>494</v>
      </c>
      <c r="C22" s="16"/>
      <c r="D22" s="16"/>
      <c r="E22" s="16"/>
      <c r="G22" s="81">
        <v>0</v>
      </c>
      <c r="I22" s="81">
        <v>-6.5728894000000002</v>
      </c>
      <c r="K22" s="80">
        <v>1</v>
      </c>
      <c r="L22" s="80">
        <v>-1E-4</v>
      </c>
    </row>
    <row r="23" spans="2:12">
      <c r="B23" t="s">
        <v>497</v>
      </c>
      <c r="C23" t="s">
        <v>498</v>
      </c>
      <c r="D23" t="s">
        <v>456</v>
      </c>
      <c r="E23" t="s">
        <v>123</v>
      </c>
      <c r="F23" t="s">
        <v>110</v>
      </c>
      <c r="G23" s="77">
        <v>9.64</v>
      </c>
      <c r="H23" s="77">
        <v>3750</v>
      </c>
      <c r="I23" s="77">
        <v>1.4084763</v>
      </c>
      <c r="J23" s="78">
        <v>0</v>
      </c>
      <c r="K23" s="78">
        <v>-0.21429999999999999</v>
      </c>
      <c r="L23" s="78">
        <v>0</v>
      </c>
    </row>
    <row r="24" spans="2:12">
      <c r="B24" t="s">
        <v>499</v>
      </c>
      <c r="C24" t="s">
        <v>500</v>
      </c>
      <c r="D24" t="s">
        <v>456</v>
      </c>
      <c r="E24" t="s">
        <v>123</v>
      </c>
      <c r="F24" t="s">
        <v>110</v>
      </c>
      <c r="G24" s="77">
        <v>-9.64</v>
      </c>
      <c r="H24" s="77">
        <v>250</v>
      </c>
      <c r="I24" s="77">
        <v>-9.3898419999999996E-2</v>
      </c>
      <c r="J24" s="78">
        <v>0</v>
      </c>
      <c r="K24" s="78">
        <v>1.43E-2</v>
      </c>
      <c r="L24" s="78">
        <v>0</v>
      </c>
    </row>
    <row r="25" spans="2:12">
      <c r="B25" t="s">
        <v>501</v>
      </c>
      <c r="C25" t="s">
        <v>502</v>
      </c>
      <c r="D25" t="s">
        <v>456</v>
      </c>
      <c r="E25" t="s">
        <v>123</v>
      </c>
      <c r="F25" t="s">
        <v>110</v>
      </c>
      <c r="G25" s="77">
        <v>-9.64</v>
      </c>
      <c r="H25" s="77">
        <v>30750</v>
      </c>
      <c r="I25" s="77">
        <v>-11.549505659999999</v>
      </c>
      <c r="J25" s="78">
        <v>0</v>
      </c>
      <c r="K25" s="78">
        <v>1.7571000000000001</v>
      </c>
      <c r="L25" s="78">
        <v>-1E-4</v>
      </c>
    </row>
    <row r="26" spans="2:12">
      <c r="B26" t="s">
        <v>503</v>
      </c>
      <c r="C26" t="s">
        <v>504</v>
      </c>
      <c r="D26" t="s">
        <v>456</v>
      </c>
      <c r="E26" t="s">
        <v>123</v>
      </c>
      <c r="F26" t="s">
        <v>110</v>
      </c>
      <c r="G26" s="77">
        <v>9.64</v>
      </c>
      <c r="H26" s="77">
        <v>9750</v>
      </c>
      <c r="I26" s="77">
        <v>3.6620383799999998</v>
      </c>
      <c r="J26" s="78">
        <v>0</v>
      </c>
      <c r="K26" s="78">
        <v>-0.55710000000000004</v>
      </c>
      <c r="L26" s="78">
        <v>0</v>
      </c>
    </row>
    <row r="27" spans="2:12">
      <c r="B27" s="79" t="s">
        <v>505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211</v>
      </c>
      <c r="C28" t="s">
        <v>211</v>
      </c>
      <c r="D28" s="16"/>
      <c r="E28" t="s">
        <v>211</v>
      </c>
      <c r="F28" t="s">
        <v>211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496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211</v>
      </c>
      <c r="C30" t="s">
        <v>211</v>
      </c>
      <c r="D30" s="16"/>
      <c r="E30" t="s">
        <v>211</v>
      </c>
      <c r="F30" t="s">
        <v>211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506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211</v>
      </c>
      <c r="C32" t="s">
        <v>211</v>
      </c>
      <c r="D32" s="16"/>
      <c r="E32" t="s">
        <v>211</v>
      </c>
      <c r="F32" t="s">
        <v>211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12">
      <c r="B33" s="79" t="s">
        <v>247</v>
      </c>
      <c r="C33" s="16"/>
      <c r="D33" s="16"/>
      <c r="E33" s="16"/>
      <c r="G33" s="81">
        <v>0</v>
      </c>
      <c r="I33" s="81">
        <v>0</v>
      </c>
      <c r="K33" s="80">
        <v>0</v>
      </c>
      <c r="L33" s="80">
        <v>0</v>
      </c>
    </row>
    <row r="34" spans="2:12">
      <c r="B34" t="s">
        <v>211</v>
      </c>
      <c r="C34" t="s">
        <v>211</v>
      </c>
      <c r="D34" s="16"/>
      <c r="E34" t="s">
        <v>211</v>
      </c>
      <c r="F34" t="s">
        <v>211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  <c r="L34" s="78">
        <v>0</v>
      </c>
    </row>
    <row r="35" spans="2:12">
      <c r="B35" t="s">
        <v>225</v>
      </c>
      <c r="C35" s="16"/>
      <c r="D35" s="16"/>
      <c r="E35" s="16"/>
    </row>
    <row r="36" spans="2:12">
      <c r="B36" t="s">
        <v>239</v>
      </c>
      <c r="C36" s="16"/>
      <c r="D36" s="16"/>
      <c r="E36" s="16"/>
    </row>
    <row r="37" spans="2:12">
      <c r="B37" t="s">
        <v>240</v>
      </c>
      <c r="C37" s="16"/>
      <c r="D37" s="16"/>
      <c r="E37" s="16"/>
    </row>
    <row r="38" spans="2:12">
      <c r="B38" t="s">
        <v>241</v>
      </c>
      <c r="C38" s="16"/>
      <c r="D38" s="16"/>
      <c r="E38" s="16"/>
    </row>
    <row r="39" spans="2:12"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930</v>
      </c>
    </row>
    <row r="3" spans="1:60" s="1" customFormat="1">
      <c r="B3" s="2" t="s">
        <v>2</v>
      </c>
      <c r="C3" s="99" t="s">
        <v>931</v>
      </c>
    </row>
    <row r="4" spans="1:60" s="1" customFormat="1">
      <c r="B4" s="2" t="s">
        <v>3</v>
      </c>
      <c r="C4" s="100" t="s">
        <v>197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27.1</v>
      </c>
      <c r="H11" s="25"/>
      <c r="I11" s="75">
        <v>538.73685060180117</v>
      </c>
      <c r="J11" s="76">
        <v>1</v>
      </c>
      <c r="K11" s="76">
        <v>6.3E-3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211</v>
      </c>
      <c r="C13" t="s">
        <v>211</v>
      </c>
      <c r="D13" s="19"/>
      <c r="E13" t="s">
        <v>211</v>
      </c>
      <c r="F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27.1</v>
      </c>
      <c r="H14" s="19"/>
      <c r="I14" s="81">
        <v>538.73685060180117</v>
      </c>
      <c r="J14" s="80">
        <v>1</v>
      </c>
      <c r="K14" s="80">
        <v>6.3E-3</v>
      </c>
      <c r="BF14" s="16" t="s">
        <v>126</v>
      </c>
    </row>
    <row r="15" spans="1:60">
      <c r="B15" t="s">
        <v>507</v>
      </c>
      <c r="C15" t="s">
        <v>508</v>
      </c>
      <c r="D15" t="s">
        <v>123</v>
      </c>
      <c r="E15" t="s">
        <v>123</v>
      </c>
      <c r="F15" t="s">
        <v>106</v>
      </c>
      <c r="G15" s="77">
        <v>3.96</v>
      </c>
      <c r="H15" s="77">
        <v>191326.965</v>
      </c>
      <c r="I15" s="77">
        <v>27.169500461003999</v>
      </c>
      <c r="J15" s="78">
        <v>5.04E-2</v>
      </c>
      <c r="K15" s="78">
        <v>2.9999999999999997E-4</v>
      </c>
      <c r="BF15" s="16" t="s">
        <v>127</v>
      </c>
    </row>
    <row r="16" spans="1:60">
      <c r="B16" t="s">
        <v>509</v>
      </c>
      <c r="C16" t="s">
        <v>510</v>
      </c>
      <c r="D16" t="s">
        <v>123</v>
      </c>
      <c r="E16" t="s">
        <v>123</v>
      </c>
      <c r="F16" t="s">
        <v>116</v>
      </c>
      <c r="G16" s="77">
        <v>0.51</v>
      </c>
      <c r="H16" s="77">
        <v>425512.27620000014</v>
      </c>
      <c r="I16" s="77">
        <v>5.7440710637562802</v>
      </c>
      <c r="J16" s="78">
        <v>1.0699999999999999E-2</v>
      </c>
      <c r="K16" s="78">
        <v>1E-4</v>
      </c>
      <c r="BF16" s="16" t="s">
        <v>128</v>
      </c>
    </row>
    <row r="17" spans="2:58">
      <c r="B17" t="s">
        <v>511</v>
      </c>
      <c r="C17" t="s">
        <v>512</v>
      </c>
      <c r="D17" t="s">
        <v>123</v>
      </c>
      <c r="E17" t="s">
        <v>123</v>
      </c>
      <c r="F17" t="s">
        <v>106</v>
      </c>
      <c r="G17" s="77">
        <v>12.6</v>
      </c>
      <c r="H17" s="77">
        <v>925294.44499999995</v>
      </c>
      <c r="I17" s="77">
        <v>418.08134085102</v>
      </c>
      <c r="J17" s="78">
        <v>0.77600000000000002</v>
      </c>
      <c r="K17" s="78">
        <v>4.8999999999999998E-3</v>
      </c>
      <c r="BF17" s="16" t="s">
        <v>129</v>
      </c>
    </row>
    <row r="18" spans="2:58">
      <c r="B18" t="s">
        <v>513</v>
      </c>
      <c r="C18" t="s">
        <v>514</v>
      </c>
      <c r="D18" t="s">
        <v>123</v>
      </c>
      <c r="E18" t="s">
        <v>123</v>
      </c>
      <c r="F18" t="s">
        <v>110</v>
      </c>
      <c r="G18" s="77">
        <v>8.9499999999999993</v>
      </c>
      <c r="H18" s="77">
        <v>46494.489109499904</v>
      </c>
      <c r="I18" s="77">
        <v>16.213088647924799</v>
      </c>
      <c r="J18" s="78">
        <v>3.0099999999999998E-2</v>
      </c>
      <c r="K18" s="78">
        <v>2.0000000000000001E-4</v>
      </c>
      <c r="BF18" s="16" t="s">
        <v>130</v>
      </c>
    </row>
    <row r="19" spans="2:58">
      <c r="B19" t="s">
        <v>515</v>
      </c>
      <c r="C19" t="s">
        <v>516</v>
      </c>
      <c r="D19" t="s">
        <v>123</v>
      </c>
      <c r="E19" t="s">
        <v>123</v>
      </c>
      <c r="F19" t="s">
        <v>106</v>
      </c>
      <c r="G19" s="77">
        <v>1.08</v>
      </c>
      <c r="H19" s="77">
        <v>1846916.2374795009</v>
      </c>
      <c r="I19" s="77">
        <v>71.5288495780961</v>
      </c>
      <c r="J19" s="78">
        <v>0.1328</v>
      </c>
      <c r="K19" s="78">
        <v>8.0000000000000004E-4</v>
      </c>
      <c r="BF19" s="16" t="s">
        <v>131</v>
      </c>
    </row>
    <row r="20" spans="2:58">
      <c r="B20" t="s">
        <v>225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239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240</v>
      </c>
      <c r="C22" s="19"/>
      <c r="D22" s="19"/>
      <c r="E22" s="19"/>
      <c r="F22" s="19"/>
      <c r="G22" s="19"/>
      <c r="H22" s="19"/>
    </row>
    <row r="23" spans="2:58">
      <c r="B23" t="s">
        <v>241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3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930</v>
      </c>
    </row>
    <row r="3" spans="2:81" s="1" customFormat="1">
      <c r="B3" s="2" t="s">
        <v>2</v>
      </c>
      <c r="C3" s="99" t="s">
        <v>931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517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211</v>
      </c>
      <c r="C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518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211</v>
      </c>
      <c r="C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211</v>
      </c>
      <c r="C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211</v>
      </c>
      <c r="C19" t="s">
        <v>211</v>
      </c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211</v>
      </c>
      <c r="C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517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211</v>
      </c>
      <c r="C24" t="s">
        <v>211</v>
      </c>
      <c r="E24" t="s">
        <v>211</v>
      </c>
      <c r="H24" s="77">
        <v>0</v>
      </c>
      <c r="I24" t="s">
        <v>211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518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211</v>
      </c>
      <c r="C26" t="s">
        <v>211</v>
      </c>
      <c r="E26" t="s">
        <v>211</v>
      </c>
      <c r="H26" s="77">
        <v>0</v>
      </c>
      <c r="I26" t="s">
        <v>211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519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211</v>
      </c>
      <c r="C29" t="s">
        <v>211</v>
      </c>
      <c r="E29" t="s">
        <v>211</v>
      </c>
      <c r="H29" s="77">
        <v>0</v>
      </c>
      <c r="I29" t="s">
        <v>211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211</v>
      </c>
      <c r="C31" t="s">
        <v>211</v>
      </c>
      <c r="E31" t="s">
        <v>211</v>
      </c>
      <c r="H31" s="77">
        <v>0</v>
      </c>
      <c r="I31" t="s">
        <v>211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225</v>
      </c>
    </row>
    <row r="33" spans="2:2">
      <c r="B33" t="s">
        <v>239</v>
      </c>
    </row>
    <row r="34" spans="2:2">
      <c r="B34" t="s">
        <v>240</v>
      </c>
    </row>
    <row r="35" spans="2:2">
      <c r="B35" t="s">
        <v>241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930</v>
      </c>
    </row>
    <row r="3" spans="2:72" s="1" customFormat="1">
      <c r="B3" s="2" t="s">
        <v>2</v>
      </c>
      <c r="C3" s="99" t="s">
        <v>931</v>
      </c>
    </row>
    <row r="4" spans="2:72" s="1" customFormat="1">
      <c r="B4" s="2" t="s">
        <v>3</v>
      </c>
      <c r="C4" s="100" t="s">
        <v>197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520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211</v>
      </c>
      <c r="C14" t="s">
        <v>211</v>
      </c>
      <c r="D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521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211</v>
      </c>
      <c r="C16" t="s">
        <v>211</v>
      </c>
      <c r="D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522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523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247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211</v>
      </c>
      <c r="C22" t="s">
        <v>211</v>
      </c>
      <c r="D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229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G25" s="77">
        <v>0</v>
      </c>
      <c r="H25" t="s">
        <v>211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524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211</v>
      </c>
      <c r="C27" t="s">
        <v>211</v>
      </c>
      <c r="D27" t="s">
        <v>211</v>
      </c>
      <c r="G27" s="77">
        <v>0</v>
      </c>
      <c r="H27" t="s">
        <v>211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239</v>
      </c>
    </row>
    <row r="29" spans="2:16">
      <c r="B29" t="s">
        <v>240</v>
      </c>
    </row>
    <row r="30" spans="2:16">
      <c r="B30" t="s">
        <v>241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930</v>
      </c>
    </row>
    <row r="3" spans="2:65" s="1" customFormat="1">
      <c r="B3" s="2" t="s">
        <v>2</v>
      </c>
      <c r="C3" s="99" t="s">
        <v>931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525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526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244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527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528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239</v>
      </c>
      <c r="D27" s="16"/>
      <c r="E27" s="16"/>
      <c r="F27" s="16"/>
    </row>
    <row r="28" spans="2:19">
      <c r="B28" t="s">
        <v>240</v>
      </c>
      <c r="D28" s="16"/>
      <c r="E28" s="16"/>
      <c r="F28" s="16"/>
    </row>
    <row r="29" spans="2:19">
      <c r="B29" t="s">
        <v>241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930</v>
      </c>
    </row>
    <row r="3" spans="2:81" s="1" customFormat="1">
      <c r="B3" s="2" t="s">
        <v>2</v>
      </c>
      <c r="C3" s="99" t="s">
        <v>931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525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J14" s="77">
        <v>0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526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J16" s="77">
        <v>0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244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J18" s="77">
        <v>0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247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J20" s="77">
        <v>0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245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J23" s="77">
        <v>0</v>
      </c>
      <c r="K23" t="s">
        <v>211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246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211</v>
      </c>
      <c r="C25" t="s">
        <v>211</v>
      </c>
      <c r="D25" s="16"/>
      <c r="E25" s="16"/>
      <c r="F25" t="s">
        <v>211</v>
      </c>
      <c r="G25" t="s">
        <v>211</v>
      </c>
      <c r="J25" s="77">
        <v>0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C26" s="16"/>
      <c r="D26" s="16"/>
      <c r="E26" s="16"/>
    </row>
    <row r="27" spans="2:19">
      <c r="B27" t="s">
        <v>239</v>
      </c>
      <c r="C27" s="16"/>
      <c r="D27" s="16"/>
      <c r="E27" s="16"/>
    </row>
    <row r="28" spans="2:19">
      <c r="B28" t="s">
        <v>240</v>
      </c>
      <c r="C28" s="16"/>
      <c r="D28" s="16"/>
      <c r="E28" s="16"/>
    </row>
    <row r="29" spans="2:19">
      <c r="B29" t="s">
        <v>241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930</v>
      </c>
    </row>
    <row r="3" spans="2:98" s="1" customFormat="1">
      <c r="B3" s="2" t="s">
        <v>2</v>
      </c>
      <c r="C3" s="99" t="s">
        <v>931</v>
      </c>
    </row>
    <row r="4" spans="2:98" s="1" customFormat="1">
      <c r="B4" s="2" t="s">
        <v>3</v>
      </c>
      <c r="C4" s="100" t="s">
        <v>197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211</v>
      </c>
      <c r="C13" t="s">
        <v>211</v>
      </c>
      <c r="D13" s="16"/>
      <c r="E13" s="16"/>
      <c r="F13" t="s">
        <v>211</v>
      </c>
      <c r="G13" t="s">
        <v>211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245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246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239</v>
      </c>
      <c r="C20" s="16"/>
      <c r="D20" s="16"/>
      <c r="E20" s="16"/>
    </row>
    <row r="21" spans="2:13">
      <c r="B21" t="s">
        <v>240</v>
      </c>
      <c r="C21" s="16"/>
      <c r="D21" s="16"/>
      <c r="E21" s="16"/>
    </row>
    <row r="22" spans="2:13">
      <c r="B22" t="s">
        <v>241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930</v>
      </c>
    </row>
    <row r="3" spans="2:55" s="1" customFormat="1">
      <c r="B3" s="2" t="s">
        <v>2</v>
      </c>
      <c r="C3" s="99" t="s">
        <v>931</v>
      </c>
    </row>
    <row r="4" spans="2:55" s="1" customFormat="1">
      <c r="B4" s="2" t="s">
        <v>3</v>
      </c>
      <c r="C4" s="100" t="s">
        <v>197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529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211</v>
      </c>
      <c r="C14" t="s">
        <v>211</v>
      </c>
      <c r="D14" t="s">
        <v>211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530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211</v>
      </c>
      <c r="C16" t="s">
        <v>211</v>
      </c>
      <c r="D16" t="s">
        <v>211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531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211</v>
      </c>
      <c r="C18" t="s">
        <v>211</v>
      </c>
      <c r="D18" t="s">
        <v>211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532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211</v>
      </c>
      <c r="C20" t="s">
        <v>211</v>
      </c>
      <c r="D20" t="s">
        <v>211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533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211</v>
      </c>
      <c r="C23" t="s">
        <v>211</v>
      </c>
      <c r="D23" t="s">
        <v>211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534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211</v>
      </c>
      <c r="C25" t="s">
        <v>211</v>
      </c>
      <c r="D25" t="s">
        <v>211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535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211</v>
      </c>
      <c r="C27" t="s">
        <v>211</v>
      </c>
      <c r="D27" t="s">
        <v>211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536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211</v>
      </c>
      <c r="C29" t="s">
        <v>211</v>
      </c>
      <c r="D29" t="s">
        <v>211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225</v>
      </c>
      <c r="C30" s="16"/>
    </row>
    <row r="31" spans="2:11">
      <c r="B31" t="s">
        <v>239</v>
      </c>
      <c r="C31" s="16"/>
    </row>
    <row r="32" spans="2:11">
      <c r="B32" t="s">
        <v>240</v>
      </c>
      <c r="C32" s="16"/>
    </row>
    <row r="33" spans="2:3">
      <c r="B33" t="s">
        <v>241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930</v>
      </c>
    </row>
    <row r="3" spans="2:59" s="1" customFormat="1">
      <c r="B3" s="2" t="s">
        <v>2</v>
      </c>
      <c r="C3" s="99" t="s">
        <v>931</v>
      </c>
    </row>
    <row r="4" spans="2:59" s="1" customFormat="1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537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211</v>
      </c>
      <c r="C13" t="s">
        <v>211</v>
      </c>
      <c r="D13" t="s">
        <v>211</v>
      </c>
      <c r="E13" t="s">
        <v>211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493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211</v>
      </c>
      <c r="C15" t="s">
        <v>211</v>
      </c>
      <c r="D15" t="s">
        <v>211</v>
      </c>
      <c r="E15" t="s">
        <v>211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239</v>
      </c>
      <c r="C17" s="16"/>
      <c r="D17" s="16"/>
    </row>
    <row r="18" spans="2:4">
      <c r="B18" t="s">
        <v>240</v>
      </c>
      <c r="C18" s="16"/>
      <c r="D18" s="16"/>
    </row>
    <row r="19" spans="2:4">
      <c r="B19" t="s">
        <v>241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930</v>
      </c>
    </row>
    <row r="3" spans="2:52" s="1" customFormat="1">
      <c r="B3" s="2" t="s">
        <v>2</v>
      </c>
      <c r="C3" s="99" t="s">
        <v>931</v>
      </c>
    </row>
    <row r="4" spans="2:52" s="1" customFormat="1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494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495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211</v>
      </c>
      <c r="C16" t="s">
        <v>211</v>
      </c>
      <c r="D16" t="s">
        <v>211</v>
      </c>
      <c r="E16" t="s">
        <v>211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538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211</v>
      </c>
      <c r="C18" t="s">
        <v>211</v>
      </c>
      <c r="D18" t="s">
        <v>211</v>
      </c>
      <c r="E18" t="s">
        <v>211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496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211</v>
      </c>
      <c r="C20" t="s">
        <v>211</v>
      </c>
      <c r="D20" t="s">
        <v>211</v>
      </c>
      <c r="E20" t="s">
        <v>211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247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211</v>
      </c>
      <c r="C22" t="s">
        <v>211</v>
      </c>
      <c r="D22" t="s">
        <v>211</v>
      </c>
      <c r="E22" t="s">
        <v>211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494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211</v>
      </c>
      <c r="C25" t="s">
        <v>211</v>
      </c>
      <c r="D25" t="s">
        <v>211</v>
      </c>
      <c r="E25" t="s">
        <v>211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505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211</v>
      </c>
      <c r="C27" t="s">
        <v>211</v>
      </c>
      <c r="D27" t="s">
        <v>211</v>
      </c>
      <c r="E27" t="s">
        <v>211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496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211</v>
      </c>
      <c r="C29" t="s">
        <v>211</v>
      </c>
      <c r="D29" t="s">
        <v>211</v>
      </c>
      <c r="E29" t="s">
        <v>211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211</v>
      </c>
      <c r="C31" t="s">
        <v>211</v>
      </c>
      <c r="D31" t="s">
        <v>211</v>
      </c>
      <c r="E31" t="s">
        <v>211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247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211</v>
      </c>
      <c r="C33" t="s">
        <v>211</v>
      </c>
      <c r="D33" t="s">
        <v>211</v>
      </c>
      <c r="E33" t="s">
        <v>211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239</v>
      </c>
      <c r="C35" s="16"/>
      <c r="D35" s="16"/>
    </row>
    <row r="36" spans="2:12">
      <c r="B36" t="s">
        <v>240</v>
      </c>
      <c r="C36" s="16"/>
      <c r="D36" s="16"/>
    </row>
    <row r="37" spans="2:12">
      <c r="B37" t="s">
        <v>241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2"/>
  <sheetViews>
    <sheetView rightToLeft="1" topLeftCell="A10" workbookViewId="0">
      <selection activeCell="H26" sqref="H2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930</v>
      </c>
    </row>
    <row r="3" spans="2:13" s="1" customFormat="1">
      <c r="B3" s="2" t="s">
        <v>2</v>
      </c>
      <c r="C3" s="99" t="s">
        <v>931</v>
      </c>
    </row>
    <row r="4" spans="2:13" s="1" customFormat="1">
      <c r="B4" s="2" t="s">
        <v>3</v>
      </c>
      <c r="C4" s="100" t="s">
        <v>197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22747.381451167879</v>
      </c>
      <c r="K11" s="76">
        <f>J11/$J$11</f>
        <v>1</v>
      </c>
      <c r="L11" s="76">
        <f>J11/'סכום נכסי הקרן'!$C$42</f>
        <v>0.26688410083987918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22747.381451167879</v>
      </c>
      <c r="K12" s="80">
        <f t="shared" ref="K12:K39" si="0">J12/$J$11</f>
        <v>1</v>
      </c>
      <c r="L12" s="80">
        <f>J12/'סכום נכסי הקרן'!$C$42</f>
        <v>0.26688410083987918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13848.06552</v>
      </c>
      <c r="K13" s="80">
        <f t="shared" si="0"/>
        <v>0.60877624748711567</v>
      </c>
      <c r="L13" s="80">
        <f>J13/'סכום נכסי הקרן'!$C$42</f>
        <v>0.16247270142327463</v>
      </c>
    </row>
    <row r="14" spans="2:13">
      <c r="B14" s="99" t="s">
        <v>932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101">
        <v>0</v>
      </c>
      <c r="I14" s="101">
        <v>0</v>
      </c>
      <c r="J14" s="102">
        <v>319.23295000000002</v>
      </c>
      <c r="K14" s="101">
        <f t="shared" si="0"/>
        <v>1.4033832891284733E-2</v>
      </c>
      <c r="L14" s="101">
        <f>J14/'סכום נכסי הקרן'!$C$42</f>
        <v>3.745406872527648E-3</v>
      </c>
    </row>
    <row r="15" spans="2:13">
      <c r="B15" s="99" t="s">
        <v>933</v>
      </c>
      <c r="C15" t="s">
        <v>208</v>
      </c>
      <c r="D15" t="s">
        <v>209</v>
      </c>
      <c r="E15" t="s">
        <v>206</v>
      </c>
      <c r="F15" t="s">
        <v>207</v>
      </c>
      <c r="G15" t="s">
        <v>102</v>
      </c>
      <c r="H15" s="101">
        <v>0</v>
      </c>
      <c r="I15" s="101">
        <v>0</v>
      </c>
      <c r="J15" s="102">
        <v>13528.83257</v>
      </c>
      <c r="K15" s="101">
        <f t="shared" si="0"/>
        <v>0.59474241459583088</v>
      </c>
      <c r="L15" s="101">
        <f>J15/'סכום נכסי הקרן'!$C$42</f>
        <v>0.15872729455074699</v>
      </c>
    </row>
    <row r="16" spans="2:13">
      <c r="B16" s="79" t="s">
        <v>210</v>
      </c>
      <c r="D16" s="16"/>
      <c r="I16" s="80">
        <v>0</v>
      </c>
      <c r="J16" s="81">
        <v>6697.05715116788</v>
      </c>
      <c r="K16" s="80">
        <f t="shared" si="0"/>
        <v>0.29441002541521299</v>
      </c>
      <c r="L16" s="80">
        <f>J16/'סכום נכסי הקרן'!$C$42</f>
        <v>7.8573354911185098E-2</v>
      </c>
    </row>
    <row r="17" spans="2:12">
      <c r="B17" s="99" t="s">
        <v>933</v>
      </c>
      <c r="C17" t="s">
        <v>216</v>
      </c>
      <c r="D17" t="s">
        <v>209</v>
      </c>
      <c r="E17" t="s">
        <v>206</v>
      </c>
      <c r="F17" t="s">
        <v>207</v>
      </c>
      <c r="G17" t="s">
        <v>110</v>
      </c>
      <c r="H17" s="101">
        <v>0</v>
      </c>
      <c r="I17" s="101">
        <v>0</v>
      </c>
      <c r="J17" s="102">
        <f>721.414002232+368.948788824-4.72297364</f>
        <v>1085.6398174160001</v>
      </c>
      <c r="K17" s="101">
        <f t="shared" si="0"/>
        <v>4.7725924838714219E-2</v>
      </c>
      <c r="L17" s="101">
        <f>J17/'סכום נכסי הקרן'!$C$42</f>
        <v>1.2737290537331901E-2</v>
      </c>
    </row>
    <row r="18" spans="2:12">
      <c r="B18" s="99" t="s">
        <v>933</v>
      </c>
      <c r="C18" t="s">
        <v>934</v>
      </c>
      <c r="D18" t="s">
        <v>209</v>
      </c>
      <c r="E18" t="s">
        <v>206</v>
      </c>
      <c r="F18" t="s">
        <v>213</v>
      </c>
      <c r="G18" t="s">
        <v>120</v>
      </c>
      <c r="H18" s="101">
        <v>0</v>
      </c>
      <c r="I18" s="101">
        <v>0</v>
      </c>
      <c r="J18" s="102">
        <v>64.703086170000006</v>
      </c>
      <c r="K18" s="101">
        <f t="shared" si="0"/>
        <v>2.8444190953978163E-3</v>
      </c>
      <c r="L18" s="101">
        <f>J18/'סכום נכסי הקרן'!$C$42</f>
        <v>7.5913023268702883E-4</v>
      </c>
    </row>
    <row r="19" spans="2:12">
      <c r="B19" s="99" t="s">
        <v>933</v>
      </c>
      <c r="C19" t="s">
        <v>214</v>
      </c>
      <c r="D19" t="s">
        <v>209</v>
      </c>
      <c r="E19" t="s">
        <v>206</v>
      </c>
      <c r="F19" t="s">
        <v>207</v>
      </c>
      <c r="G19" t="s">
        <v>106</v>
      </c>
      <c r="H19" s="101">
        <v>0</v>
      </c>
      <c r="I19" s="101">
        <v>0</v>
      </c>
      <c r="J19" s="102">
        <f>663.8489264+4817.48016552</f>
        <v>5481.3290919199999</v>
      </c>
      <c r="K19" s="101">
        <f t="shared" si="0"/>
        <v>0.24096527785788643</v>
      </c>
      <c r="L19" s="101">
        <f>J19/'סכום נכסי הקרן'!$C$42</f>
        <v>6.4309801514733672E-2</v>
      </c>
    </row>
    <row r="20" spans="2:12">
      <c r="B20" s="99" t="s">
        <v>933</v>
      </c>
      <c r="C20" t="s">
        <v>935</v>
      </c>
      <c r="D20" t="s">
        <v>209</v>
      </c>
      <c r="E20" t="s">
        <v>206</v>
      </c>
      <c r="F20" t="s">
        <v>212</v>
      </c>
      <c r="G20" t="s">
        <v>201</v>
      </c>
      <c r="H20" s="101">
        <v>0</v>
      </c>
      <c r="I20" s="101">
        <v>0</v>
      </c>
      <c r="J20" s="102">
        <v>1.7287140000000001E-4</v>
      </c>
      <c r="K20" s="101">
        <f t="shared" si="0"/>
        <v>7.5996175810875401E-9</v>
      </c>
      <c r="L20" s="101">
        <f>J20/'סכום נכסי הקרן'!$C$42</f>
        <v>2.0282171048554858E-9</v>
      </c>
    </row>
    <row r="21" spans="2:12">
      <c r="B21" s="99" t="s">
        <v>933</v>
      </c>
      <c r="C21" t="s">
        <v>215</v>
      </c>
      <c r="D21" t="s">
        <v>209</v>
      </c>
      <c r="E21" t="s">
        <v>206</v>
      </c>
      <c r="F21" t="s">
        <v>207</v>
      </c>
      <c r="G21" t="s">
        <v>116</v>
      </c>
      <c r="H21" s="101">
        <v>0</v>
      </c>
      <c r="I21" s="101">
        <v>0</v>
      </c>
      <c r="J21" s="102">
        <f>0.211593186+64.846270755</f>
        <v>65.057863941000008</v>
      </c>
      <c r="K21" s="101">
        <f t="shared" si="0"/>
        <v>2.8600155178590833E-3</v>
      </c>
      <c r="L21" s="101">
        <f>J21/'סכום נכסי הקרן'!$C$42</f>
        <v>7.6329266987192296E-4</v>
      </c>
    </row>
    <row r="22" spans="2:12">
      <c r="B22" s="99" t="s">
        <v>933</v>
      </c>
      <c r="C22" t="s">
        <v>936</v>
      </c>
      <c r="D22" t="s">
        <v>209</v>
      </c>
      <c r="E22" t="s">
        <v>206</v>
      </c>
      <c r="F22" t="s">
        <v>212</v>
      </c>
      <c r="G22" t="s">
        <v>200</v>
      </c>
      <c r="H22" s="101">
        <v>0</v>
      </c>
      <c r="I22" s="101">
        <v>0</v>
      </c>
      <c r="J22" s="102">
        <v>0.22572010547999999</v>
      </c>
      <c r="K22" s="101">
        <f t="shared" si="0"/>
        <v>9.9229050150038807E-6</v>
      </c>
      <c r="L22" s="101">
        <f>J22/'סכום נכסי הקרן'!$C$42</f>
        <v>2.6482655826488387E-6</v>
      </c>
    </row>
    <row r="23" spans="2:12">
      <c r="B23" s="99" t="s">
        <v>933</v>
      </c>
      <c r="C23" t="s">
        <v>217</v>
      </c>
      <c r="D23" t="s">
        <v>209</v>
      </c>
      <c r="E23" t="s">
        <v>206</v>
      </c>
      <c r="F23" t="s">
        <v>207</v>
      </c>
      <c r="G23" t="s">
        <v>113</v>
      </c>
      <c r="H23" s="101">
        <v>0</v>
      </c>
      <c r="I23" s="101">
        <v>0</v>
      </c>
      <c r="J23" s="102">
        <f>0.013632696+0.068783148</f>
        <v>8.2415844000000002E-2</v>
      </c>
      <c r="K23" s="101">
        <f t="shared" si="0"/>
        <v>3.6230914831636004E-6</v>
      </c>
      <c r="L23" s="101">
        <f>J23/'סכום נכסי הקרן'!$C$42</f>
        <v>9.6694551274474179E-7</v>
      </c>
    </row>
    <row r="24" spans="2:12">
      <c r="B24" s="99" t="s">
        <v>933</v>
      </c>
      <c r="C24" t="s">
        <v>937</v>
      </c>
      <c r="D24" t="s">
        <v>209</v>
      </c>
      <c r="E24" t="s">
        <v>206</v>
      </c>
      <c r="F24" t="s">
        <v>212</v>
      </c>
      <c r="G24" t="s">
        <v>199</v>
      </c>
      <c r="H24" s="101">
        <v>0</v>
      </c>
      <c r="I24" s="101">
        <v>0</v>
      </c>
      <c r="J24" s="102">
        <v>1.89829E-2</v>
      </c>
      <c r="K24" s="101">
        <f t="shared" si="0"/>
        <v>8.3450923970087971E-7</v>
      </c>
      <c r="L24" s="101">
        <f>J24/'סכום נכסי הקרן'!$C$42</f>
        <v>2.2271724808014051E-7</v>
      </c>
    </row>
    <row r="25" spans="2:12">
      <c r="B25" s="79" t="s">
        <v>218</v>
      </c>
      <c r="D25" s="16"/>
      <c r="I25" s="80">
        <v>0</v>
      </c>
      <c r="J25" s="81">
        <v>2202.2587800000001</v>
      </c>
      <c r="K25" s="80">
        <f t="shared" si="0"/>
        <v>9.6813727097671429E-2</v>
      </c>
      <c r="L25" s="80">
        <f>J25/'סכום נכסי הקרן'!$C$42</f>
        <v>2.5838044505419488E-2</v>
      </c>
    </row>
    <row r="26" spans="2:12">
      <c r="B26" s="99" t="s">
        <v>933</v>
      </c>
      <c r="C26" t="s">
        <v>209</v>
      </c>
      <c r="D26">
        <v>10</v>
      </c>
      <c r="E26" t="s">
        <v>211</v>
      </c>
      <c r="F26" t="s">
        <v>212</v>
      </c>
      <c r="G26" t="s">
        <v>102</v>
      </c>
      <c r="H26" s="101">
        <v>0</v>
      </c>
      <c r="I26" s="101">
        <v>0</v>
      </c>
      <c r="J26" s="102">
        <v>2202.2587800000001</v>
      </c>
      <c r="K26" s="101">
        <f t="shared" si="0"/>
        <v>9.6813727097671429E-2</v>
      </c>
      <c r="L26" s="101">
        <f>J26/'סכום נכסי הקרן'!$C$42</f>
        <v>2.5838044505419488E-2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211</v>
      </c>
      <c r="C28" t="s">
        <v>211</v>
      </c>
      <c r="D28" s="16"/>
      <c r="E28" t="s">
        <v>211</v>
      </c>
      <c r="G28" t="s">
        <v>211</v>
      </c>
      <c r="H28" s="101">
        <v>0</v>
      </c>
      <c r="I28" s="101">
        <v>0</v>
      </c>
      <c r="J28" s="102">
        <v>0</v>
      </c>
      <c r="K28" s="101">
        <f t="shared" si="0"/>
        <v>0</v>
      </c>
      <c r="L28" s="101">
        <f>J28/'סכום נכסי הקרן'!$C$42</f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211</v>
      </c>
      <c r="C30" t="s">
        <v>211</v>
      </c>
      <c r="D30" s="16"/>
      <c r="E30" t="s">
        <v>211</v>
      </c>
      <c r="G30" t="s">
        <v>211</v>
      </c>
      <c r="H30" s="101">
        <v>0</v>
      </c>
      <c r="I30" s="101">
        <v>0</v>
      </c>
      <c r="J30" s="102">
        <v>0</v>
      </c>
      <c r="K30" s="101">
        <f t="shared" si="0"/>
        <v>0</v>
      </c>
      <c r="L30" s="101">
        <f>J30/'סכום נכסי הקרן'!$C$42</f>
        <v>0</v>
      </c>
    </row>
    <row r="31" spans="2:12">
      <c r="B31" s="79" t="s">
        <v>221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211</v>
      </c>
      <c r="C32" t="s">
        <v>211</v>
      </c>
      <c r="D32" s="16"/>
      <c r="E32" t="s">
        <v>211</v>
      </c>
      <c r="G32" t="s">
        <v>211</v>
      </c>
      <c r="H32" s="101">
        <v>0</v>
      </c>
      <c r="I32" s="101">
        <v>0</v>
      </c>
      <c r="J32" s="102">
        <v>0</v>
      </c>
      <c r="K32" s="101">
        <f t="shared" si="0"/>
        <v>0</v>
      </c>
      <c r="L32" s="101">
        <f>J32/'סכום נכסי הקרן'!$C$42</f>
        <v>0</v>
      </c>
    </row>
    <row r="33" spans="2:12">
      <c r="B33" s="79" t="s">
        <v>222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t="s">
        <v>211</v>
      </c>
      <c r="C34" t="s">
        <v>211</v>
      </c>
      <c r="D34" s="16"/>
      <c r="E34" t="s">
        <v>211</v>
      </c>
      <c r="G34" t="s">
        <v>211</v>
      </c>
      <c r="H34" s="101">
        <v>0</v>
      </c>
      <c r="I34" s="101">
        <v>0</v>
      </c>
      <c r="J34" s="102">
        <v>0</v>
      </c>
      <c r="K34" s="101">
        <f t="shared" si="0"/>
        <v>0</v>
      </c>
      <c r="L34" s="101">
        <f>J34/'סכום נכסי הקרן'!$C$42</f>
        <v>0</v>
      </c>
    </row>
    <row r="35" spans="2:12">
      <c r="B35" s="79" t="s">
        <v>223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s="79" t="s">
        <v>224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211</v>
      </c>
      <c r="C37" t="s">
        <v>211</v>
      </c>
      <c r="D37" s="16"/>
      <c r="E37" t="s">
        <v>211</v>
      </c>
      <c r="G37" t="s">
        <v>211</v>
      </c>
      <c r="H37" s="101">
        <v>0</v>
      </c>
      <c r="I37" s="101">
        <v>0</v>
      </c>
      <c r="J37" s="102">
        <v>0</v>
      </c>
      <c r="K37" s="101">
        <f t="shared" si="0"/>
        <v>0</v>
      </c>
      <c r="L37" s="101">
        <f>J37/'סכום נכסי הקרן'!$C$42</f>
        <v>0</v>
      </c>
    </row>
    <row r="38" spans="2:12">
      <c r="B38" s="79" t="s">
        <v>222</v>
      </c>
      <c r="D38" s="16"/>
      <c r="I38" s="80">
        <v>0</v>
      </c>
      <c r="J38" s="81">
        <v>0</v>
      </c>
      <c r="K38" s="80">
        <f t="shared" si="0"/>
        <v>0</v>
      </c>
      <c r="L38" s="80">
        <f>J38/'סכום נכסי הקרן'!$C$42</f>
        <v>0</v>
      </c>
    </row>
    <row r="39" spans="2:12">
      <c r="B39" t="s">
        <v>211</v>
      </c>
      <c r="C39" t="s">
        <v>211</v>
      </c>
      <c r="D39" s="16"/>
      <c r="E39" t="s">
        <v>211</v>
      </c>
      <c r="G39" t="s">
        <v>211</v>
      </c>
      <c r="H39" s="101">
        <v>0</v>
      </c>
      <c r="I39" s="101">
        <v>0</v>
      </c>
      <c r="J39" s="102">
        <v>0</v>
      </c>
      <c r="K39" s="101">
        <f t="shared" si="0"/>
        <v>0</v>
      </c>
      <c r="L39" s="101">
        <f>J39/'סכום נכסי הקרן'!$C$42</f>
        <v>0</v>
      </c>
    </row>
    <row r="40" spans="2:12">
      <c r="B40" t="s">
        <v>225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E482" s="15"/>
    </row>
  </sheetData>
  <mergeCells count="1">
    <mergeCell ref="B7:L7"/>
  </mergeCells>
  <dataValidations count="1">
    <dataValidation allowBlank="1" showInputMessage="1" showErrorMessage="1" sqref="E11 C1:C4" xr:uid="{DB64F41E-A88A-47CA-85EB-68797A4A6597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930</v>
      </c>
    </row>
    <row r="3" spans="2:49" s="1" customFormat="1">
      <c r="B3" s="2" t="s">
        <v>2</v>
      </c>
      <c r="C3" s="99" t="s">
        <v>931</v>
      </c>
    </row>
    <row r="4" spans="2:49" s="1" customFormat="1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22389346.390000001</v>
      </c>
      <c r="H11" s="7"/>
      <c r="I11" s="75">
        <v>-336.93551314626211</v>
      </c>
      <c r="J11" s="76">
        <v>1</v>
      </c>
      <c r="K11" s="76">
        <v>-4.0000000000000001E-3</v>
      </c>
      <c r="AW11" s="16"/>
    </row>
    <row r="12" spans="2:49">
      <c r="B12" s="79" t="s">
        <v>202</v>
      </c>
      <c r="C12" s="16"/>
      <c r="D12" s="16"/>
      <c r="G12" s="81">
        <v>22201228.100000001</v>
      </c>
      <c r="I12" s="81">
        <v>-338.44572045760754</v>
      </c>
      <c r="J12" s="80">
        <v>1.0044999999999999</v>
      </c>
      <c r="K12" s="80">
        <v>-4.0000000000000001E-3</v>
      </c>
    </row>
    <row r="13" spans="2:49">
      <c r="B13" s="79" t="s">
        <v>494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211</v>
      </c>
      <c r="C14" t="s">
        <v>211</v>
      </c>
      <c r="D14" t="s">
        <v>211</v>
      </c>
      <c r="E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495</v>
      </c>
      <c r="C15" s="16"/>
      <c r="D15" s="16"/>
      <c r="G15" s="81">
        <v>19317836.739999998</v>
      </c>
      <c r="I15" s="81">
        <v>-139.90537293381391</v>
      </c>
      <c r="J15" s="80">
        <v>0.41520000000000001</v>
      </c>
      <c r="K15" s="80">
        <v>-1.6000000000000001E-3</v>
      </c>
    </row>
    <row r="16" spans="2:49">
      <c r="B16" t="s">
        <v>539</v>
      </c>
      <c r="C16" t="s">
        <v>540</v>
      </c>
      <c r="D16" t="s">
        <v>123</v>
      </c>
      <c r="E16" t="s">
        <v>106</v>
      </c>
      <c r="F16" t="s">
        <v>541</v>
      </c>
      <c r="G16" s="77">
        <v>20353.29</v>
      </c>
      <c r="H16" s="77">
        <v>3.1916000000000002</v>
      </c>
      <c r="I16" s="77">
        <v>2.3294498346530399</v>
      </c>
      <c r="J16" s="78">
        <v>-6.8999999999999999E-3</v>
      </c>
      <c r="K16" s="78">
        <v>0</v>
      </c>
    </row>
    <row r="17" spans="2:11">
      <c r="B17" t="s">
        <v>539</v>
      </c>
      <c r="C17" t="s">
        <v>542</v>
      </c>
      <c r="D17" t="s">
        <v>123</v>
      </c>
      <c r="E17" t="s">
        <v>106</v>
      </c>
      <c r="F17" t="s">
        <v>543</v>
      </c>
      <c r="G17" s="77">
        <v>18746.46</v>
      </c>
      <c r="H17" s="77">
        <v>-1.3956999999999999</v>
      </c>
      <c r="I17" s="77">
        <v>-0.93825661120091997</v>
      </c>
      <c r="J17" s="78">
        <v>2.8E-3</v>
      </c>
      <c r="K17" s="78">
        <v>0</v>
      </c>
    </row>
    <row r="18" spans="2:11">
      <c r="B18" t="s">
        <v>539</v>
      </c>
      <c r="C18" t="s">
        <v>544</v>
      </c>
      <c r="D18" t="s">
        <v>123</v>
      </c>
      <c r="E18" t="s">
        <v>106</v>
      </c>
      <c r="F18" t="s">
        <v>543</v>
      </c>
      <c r="G18" s="77">
        <v>9105.42</v>
      </c>
      <c r="H18" s="77">
        <v>0.57840000000000003</v>
      </c>
      <c r="I18" s="77">
        <v>0.18885937691808</v>
      </c>
      <c r="J18" s="78">
        <v>-5.9999999999999995E-4</v>
      </c>
      <c r="K18" s="78">
        <v>0</v>
      </c>
    </row>
    <row r="19" spans="2:11">
      <c r="B19" t="s">
        <v>539</v>
      </c>
      <c r="C19" t="s">
        <v>545</v>
      </c>
      <c r="D19" t="s">
        <v>123</v>
      </c>
      <c r="E19" t="s">
        <v>106</v>
      </c>
      <c r="F19" t="s">
        <v>543</v>
      </c>
      <c r="G19" s="77">
        <v>45527.11</v>
      </c>
      <c r="H19" s="77">
        <v>0.52259999999999995</v>
      </c>
      <c r="I19" s="77">
        <v>0.85319789121996004</v>
      </c>
      <c r="J19" s="78">
        <v>-2.5000000000000001E-3</v>
      </c>
      <c r="K19" s="78">
        <v>0</v>
      </c>
    </row>
    <row r="20" spans="2:11">
      <c r="B20" t="s">
        <v>546</v>
      </c>
      <c r="C20" t="s">
        <v>547</v>
      </c>
      <c r="D20" t="s">
        <v>123</v>
      </c>
      <c r="E20" t="s">
        <v>106</v>
      </c>
      <c r="F20" t="s">
        <v>543</v>
      </c>
      <c r="G20" s="77">
        <v>26780.65</v>
      </c>
      <c r="H20" s="77">
        <v>0.51870000000000005</v>
      </c>
      <c r="I20" s="77">
        <v>0.49813567633830003</v>
      </c>
      <c r="J20" s="78">
        <v>-1.5E-3</v>
      </c>
      <c r="K20" s="78">
        <v>0</v>
      </c>
    </row>
    <row r="21" spans="2:11">
      <c r="B21" t="s">
        <v>548</v>
      </c>
      <c r="C21" t="s">
        <v>549</v>
      </c>
      <c r="D21" t="s">
        <v>123</v>
      </c>
      <c r="E21" t="s">
        <v>106</v>
      </c>
      <c r="F21" t="s">
        <v>543</v>
      </c>
      <c r="G21" s="77">
        <v>26780.65</v>
      </c>
      <c r="H21" s="77">
        <v>-0.27379999999999999</v>
      </c>
      <c r="I21" s="77">
        <v>-0.26294495504420001</v>
      </c>
      <c r="J21" s="78">
        <v>8.0000000000000004E-4</v>
      </c>
      <c r="K21" s="78">
        <v>0</v>
      </c>
    </row>
    <row r="22" spans="2:11">
      <c r="B22" t="s">
        <v>550</v>
      </c>
      <c r="C22" t="s">
        <v>551</v>
      </c>
      <c r="D22" t="s">
        <v>123</v>
      </c>
      <c r="E22" t="s">
        <v>106</v>
      </c>
      <c r="F22" t="s">
        <v>543</v>
      </c>
      <c r="G22" s="77">
        <v>26780.65</v>
      </c>
      <c r="H22" s="77">
        <v>2.5100000000000001E-2</v>
      </c>
      <c r="I22" s="77">
        <v>2.4104888135900001E-2</v>
      </c>
      <c r="J22" s="78">
        <v>-1E-4</v>
      </c>
      <c r="K22" s="78">
        <v>0</v>
      </c>
    </row>
    <row r="23" spans="2:11">
      <c r="B23" t="s">
        <v>552</v>
      </c>
      <c r="C23" t="s">
        <v>553</v>
      </c>
      <c r="D23" t="s">
        <v>123</v>
      </c>
      <c r="E23" t="s">
        <v>106</v>
      </c>
      <c r="F23" t="s">
        <v>554</v>
      </c>
      <c r="G23" s="77">
        <v>21424.52</v>
      </c>
      <c r="H23" s="77">
        <v>-2.1800999999999999</v>
      </c>
      <c r="I23" s="77">
        <v>-1.6749343944247199</v>
      </c>
      <c r="J23" s="78">
        <v>5.0000000000000001E-3</v>
      </c>
      <c r="K23" s="78">
        <v>0</v>
      </c>
    </row>
    <row r="24" spans="2:11">
      <c r="B24" t="s">
        <v>555</v>
      </c>
      <c r="C24" t="s">
        <v>556</v>
      </c>
      <c r="D24" t="s">
        <v>123</v>
      </c>
      <c r="E24" t="s">
        <v>106</v>
      </c>
      <c r="F24" t="s">
        <v>554</v>
      </c>
      <c r="G24" s="77">
        <v>21424.52</v>
      </c>
      <c r="H24" s="77">
        <v>-1.9380999999999999</v>
      </c>
      <c r="I24" s="77">
        <v>-1.4890098389223201</v>
      </c>
      <c r="J24" s="78">
        <v>4.4000000000000003E-3</v>
      </c>
      <c r="K24" s="78">
        <v>0</v>
      </c>
    </row>
    <row r="25" spans="2:11">
      <c r="B25" t="s">
        <v>557</v>
      </c>
      <c r="C25" t="s">
        <v>558</v>
      </c>
      <c r="D25" t="s">
        <v>123</v>
      </c>
      <c r="E25" t="s">
        <v>106</v>
      </c>
      <c r="F25" t="s">
        <v>554</v>
      </c>
      <c r="G25" s="77">
        <v>26780.65</v>
      </c>
      <c r="H25" s="77">
        <v>-2.4144000000000001</v>
      </c>
      <c r="I25" s="77">
        <v>-2.3186789607696001</v>
      </c>
      <c r="J25" s="78">
        <v>6.8999999999999999E-3</v>
      </c>
      <c r="K25" s="78">
        <v>0</v>
      </c>
    </row>
    <row r="26" spans="2:11">
      <c r="B26" t="s">
        <v>559</v>
      </c>
      <c r="C26" t="s">
        <v>560</v>
      </c>
      <c r="D26" t="s">
        <v>123</v>
      </c>
      <c r="E26" t="s">
        <v>106</v>
      </c>
      <c r="F26" t="s">
        <v>543</v>
      </c>
      <c r="G26" s="77">
        <v>26780.65</v>
      </c>
      <c r="H26" s="77">
        <v>0.14249999999999999</v>
      </c>
      <c r="I26" s="77">
        <v>0.1368504605325</v>
      </c>
      <c r="J26" s="78">
        <v>-4.0000000000000002E-4</v>
      </c>
      <c r="K26" s="78">
        <v>0</v>
      </c>
    </row>
    <row r="27" spans="2:11">
      <c r="B27" t="s">
        <v>561</v>
      </c>
      <c r="C27" t="s">
        <v>562</v>
      </c>
      <c r="D27" t="s">
        <v>123</v>
      </c>
      <c r="E27" t="s">
        <v>102</v>
      </c>
      <c r="F27" t="s">
        <v>554</v>
      </c>
      <c r="G27" s="77">
        <v>142174.44</v>
      </c>
      <c r="H27" s="77">
        <v>1.835</v>
      </c>
      <c r="I27" s="77">
        <v>2.608900974</v>
      </c>
      <c r="J27" s="78">
        <v>-7.7000000000000002E-3</v>
      </c>
      <c r="K27" s="78">
        <v>0</v>
      </c>
    </row>
    <row r="28" spans="2:11">
      <c r="B28" t="s">
        <v>563</v>
      </c>
      <c r="C28" t="s">
        <v>564</v>
      </c>
      <c r="D28" t="s">
        <v>123</v>
      </c>
      <c r="E28" t="s">
        <v>102</v>
      </c>
      <c r="F28" t="s">
        <v>554</v>
      </c>
      <c r="G28" s="77">
        <v>232615.44</v>
      </c>
      <c r="H28" s="77">
        <v>-1.3331</v>
      </c>
      <c r="I28" s="77">
        <v>-3.10099643064</v>
      </c>
      <c r="J28" s="78">
        <v>9.1999999999999998E-3</v>
      </c>
      <c r="K28" s="78">
        <v>0</v>
      </c>
    </row>
    <row r="29" spans="2:11">
      <c r="B29" t="s">
        <v>563</v>
      </c>
      <c r="C29" t="s">
        <v>565</v>
      </c>
      <c r="D29" t="s">
        <v>123</v>
      </c>
      <c r="E29" t="s">
        <v>102</v>
      </c>
      <c r="F29" t="s">
        <v>554</v>
      </c>
      <c r="G29" s="77">
        <v>93785.84</v>
      </c>
      <c r="H29" s="77">
        <v>-1.3447</v>
      </c>
      <c r="I29" s="77">
        <v>-1.2611381904800001</v>
      </c>
      <c r="J29" s="78">
        <v>3.7000000000000002E-3</v>
      </c>
      <c r="K29" s="78">
        <v>0</v>
      </c>
    </row>
    <row r="30" spans="2:11">
      <c r="B30" t="s">
        <v>566</v>
      </c>
      <c r="C30" t="s">
        <v>567</v>
      </c>
      <c r="D30" t="s">
        <v>123</v>
      </c>
      <c r="E30" t="s">
        <v>102</v>
      </c>
      <c r="F30" t="s">
        <v>568</v>
      </c>
      <c r="G30" s="77">
        <v>157587.51999999999</v>
      </c>
      <c r="H30" s="77">
        <v>-3.5032000000000001</v>
      </c>
      <c r="I30" s="77">
        <v>-5.52060600064</v>
      </c>
      <c r="J30" s="78">
        <v>1.6400000000000001E-2</v>
      </c>
      <c r="K30" s="78">
        <v>-1E-4</v>
      </c>
    </row>
    <row r="31" spans="2:11">
      <c r="B31" t="s">
        <v>566</v>
      </c>
      <c r="C31" t="s">
        <v>569</v>
      </c>
      <c r="D31" t="s">
        <v>123</v>
      </c>
      <c r="E31" t="s">
        <v>102</v>
      </c>
      <c r="F31" t="s">
        <v>568</v>
      </c>
      <c r="G31" s="77">
        <v>64862.73</v>
      </c>
      <c r="H31" s="77">
        <v>-3.5451000000000001</v>
      </c>
      <c r="I31" s="77">
        <v>-2.2994486412300001</v>
      </c>
      <c r="J31" s="78">
        <v>6.7999999999999996E-3</v>
      </c>
      <c r="K31" s="78">
        <v>0</v>
      </c>
    </row>
    <row r="32" spans="2:11">
      <c r="B32" t="s">
        <v>570</v>
      </c>
      <c r="C32" t="s">
        <v>571</v>
      </c>
      <c r="D32" t="s">
        <v>123</v>
      </c>
      <c r="E32" t="s">
        <v>102</v>
      </c>
      <c r="F32" t="s">
        <v>554</v>
      </c>
      <c r="G32" s="77">
        <v>163704.6</v>
      </c>
      <c r="H32" s="77">
        <v>-1.0192000000000001</v>
      </c>
      <c r="I32" s="77">
        <v>-1.6684772832000001</v>
      </c>
      <c r="J32" s="78">
        <v>5.0000000000000001E-3</v>
      </c>
      <c r="K32" s="78">
        <v>0</v>
      </c>
    </row>
    <row r="33" spans="2:11">
      <c r="B33" t="s">
        <v>572</v>
      </c>
      <c r="C33" t="s">
        <v>573</v>
      </c>
      <c r="D33" t="s">
        <v>123</v>
      </c>
      <c r="E33" t="s">
        <v>102</v>
      </c>
      <c r="F33" t="s">
        <v>574</v>
      </c>
      <c r="G33" s="77">
        <v>65987.520000000004</v>
      </c>
      <c r="H33" s="77">
        <v>-1.8622000000000001</v>
      </c>
      <c r="I33" s="77">
        <v>-1.22881959744</v>
      </c>
      <c r="J33" s="78">
        <v>3.5999999999999999E-3</v>
      </c>
      <c r="K33" s="78">
        <v>0</v>
      </c>
    </row>
    <row r="34" spans="2:11">
      <c r="B34" t="s">
        <v>572</v>
      </c>
      <c r="C34" t="s">
        <v>575</v>
      </c>
      <c r="D34" t="s">
        <v>123</v>
      </c>
      <c r="E34" t="s">
        <v>102</v>
      </c>
      <c r="F34" t="s">
        <v>574</v>
      </c>
      <c r="G34" s="77">
        <v>103730.03</v>
      </c>
      <c r="H34" s="77">
        <v>-1.8274999999999999</v>
      </c>
      <c r="I34" s="77">
        <v>-1.8956662982500001</v>
      </c>
      <c r="J34" s="78">
        <v>5.5999999999999999E-3</v>
      </c>
      <c r="K34" s="78">
        <v>0</v>
      </c>
    </row>
    <row r="35" spans="2:11">
      <c r="B35" t="s">
        <v>572</v>
      </c>
      <c r="C35" t="s">
        <v>576</v>
      </c>
      <c r="D35" t="s">
        <v>123</v>
      </c>
      <c r="E35" t="s">
        <v>102</v>
      </c>
      <c r="F35" t="s">
        <v>574</v>
      </c>
      <c r="G35" s="77">
        <v>66025.009999999995</v>
      </c>
      <c r="H35" s="77">
        <v>-1.8044</v>
      </c>
      <c r="I35" s="77">
        <v>-1.1913552804400001</v>
      </c>
      <c r="J35" s="78">
        <v>3.5000000000000001E-3</v>
      </c>
      <c r="K35" s="78">
        <v>0</v>
      </c>
    </row>
    <row r="36" spans="2:11">
      <c r="B36" t="s">
        <v>572</v>
      </c>
      <c r="C36" t="s">
        <v>577</v>
      </c>
      <c r="D36" t="s">
        <v>123</v>
      </c>
      <c r="E36" t="s">
        <v>102</v>
      </c>
      <c r="F36" t="s">
        <v>574</v>
      </c>
      <c r="G36" s="77">
        <v>94267.89</v>
      </c>
      <c r="H36" s="77">
        <v>-1.8622000000000001</v>
      </c>
      <c r="I36" s="77">
        <v>-1.75545664758</v>
      </c>
      <c r="J36" s="78">
        <v>5.1999999999999998E-3</v>
      </c>
      <c r="K36" s="78">
        <v>0</v>
      </c>
    </row>
    <row r="37" spans="2:11">
      <c r="B37" t="s">
        <v>578</v>
      </c>
      <c r="C37" t="s">
        <v>579</v>
      </c>
      <c r="D37" t="s">
        <v>123</v>
      </c>
      <c r="E37" t="s">
        <v>102</v>
      </c>
      <c r="F37" t="s">
        <v>580</v>
      </c>
      <c r="G37" s="77">
        <v>36569.51</v>
      </c>
      <c r="H37" s="77">
        <v>-5.0311000000000003</v>
      </c>
      <c r="I37" s="77">
        <v>-1.83984861761</v>
      </c>
      <c r="J37" s="78">
        <v>5.4999999999999997E-3</v>
      </c>
      <c r="K37" s="78">
        <v>0</v>
      </c>
    </row>
    <row r="38" spans="2:11">
      <c r="B38" t="s">
        <v>578</v>
      </c>
      <c r="C38" t="s">
        <v>581</v>
      </c>
      <c r="D38" t="s">
        <v>123</v>
      </c>
      <c r="E38" t="s">
        <v>102</v>
      </c>
      <c r="F38" t="s">
        <v>580</v>
      </c>
      <c r="G38" s="77">
        <v>155561.57</v>
      </c>
      <c r="H38" s="77">
        <v>-4.9358000000000004</v>
      </c>
      <c r="I38" s="77">
        <v>-7.6782079720600001</v>
      </c>
      <c r="J38" s="78">
        <v>2.2800000000000001E-2</v>
      </c>
      <c r="K38" s="78">
        <v>-1E-4</v>
      </c>
    </row>
    <row r="39" spans="2:11">
      <c r="B39" t="s">
        <v>578</v>
      </c>
      <c r="C39" t="s">
        <v>582</v>
      </c>
      <c r="D39" t="s">
        <v>123</v>
      </c>
      <c r="E39" t="s">
        <v>106</v>
      </c>
      <c r="F39" t="s">
        <v>580</v>
      </c>
      <c r="G39" s="77">
        <v>18264.400000000001</v>
      </c>
      <c r="H39" s="77">
        <v>-5.1481000000000003</v>
      </c>
      <c r="I39" s="77">
        <v>-0.94026957639999997</v>
      </c>
      <c r="J39" s="78">
        <v>2.8E-3</v>
      </c>
      <c r="K39" s="78">
        <v>0</v>
      </c>
    </row>
    <row r="40" spans="2:11">
      <c r="B40" t="s">
        <v>583</v>
      </c>
      <c r="C40" t="s">
        <v>584</v>
      </c>
      <c r="D40" t="s">
        <v>123</v>
      </c>
      <c r="E40" t="s">
        <v>102</v>
      </c>
      <c r="F40" t="s">
        <v>568</v>
      </c>
      <c r="G40" s="77">
        <v>102678.35</v>
      </c>
      <c r="H40" s="77">
        <v>-2.7772000000000001</v>
      </c>
      <c r="I40" s="77">
        <v>-2.8515831361999999</v>
      </c>
      <c r="J40" s="78">
        <v>8.5000000000000006E-3</v>
      </c>
      <c r="K40" s="78">
        <v>0</v>
      </c>
    </row>
    <row r="41" spans="2:11">
      <c r="B41" t="s">
        <v>583</v>
      </c>
      <c r="C41" t="s">
        <v>585</v>
      </c>
      <c r="D41" t="s">
        <v>123</v>
      </c>
      <c r="E41" t="s">
        <v>102</v>
      </c>
      <c r="F41" t="s">
        <v>568</v>
      </c>
      <c r="G41" s="77">
        <v>93330.57</v>
      </c>
      <c r="H41" s="77">
        <v>-2.7919999999999998</v>
      </c>
      <c r="I41" s="77">
        <v>-2.6057895144000001</v>
      </c>
      <c r="J41" s="78">
        <v>7.7000000000000002E-3</v>
      </c>
      <c r="K41" s="78">
        <v>0</v>
      </c>
    </row>
    <row r="42" spans="2:11">
      <c r="B42" t="s">
        <v>586</v>
      </c>
      <c r="C42" t="s">
        <v>587</v>
      </c>
      <c r="D42" t="s">
        <v>123</v>
      </c>
      <c r="E42" t="s">
        <v>102</v>
      </c>
      <c r="F42" t="s">
        <v>554</v>
      </c>
      <c r="G42" s="77">
        <v>163223.78</v>
      </c>
      <c r="H42" s="77">
        <v>0.72989999999999999</v>
      </c>
      <c r="I42" s="77">
        <v>1.19137037022</v>
      </c>
      <c r="J42" s="78">
        <v>-3.5000000000000001E-3</v>
      </c>
      <c r="K42" s="78">
        <v>0</v>
      </c>
    </row>
    <row r="43" spans="2:11">
      <c r="B43" t="s">
        <v>586</v>
      </c>
      <c r="C43" t="s">
        <v>588</v>
      </c>
      <c r="D43" t="s">
        <v>123</v>
      </c>
      <c r="E43" t="s">
        <v>102</v>
      </c>
      <c r="F43" t="s">
        <v>554</v>
      </c>
      <c r="G43" s="77">
        <v>57560.19</v>
      </c>
      <c r="H43" s="77">
        <v>0.64670000000000005</v>
      </c>
      <c r="I43" s="77">
        <v>0.37224174872999999</v>
      </c>
      <c r="J43" s="78">
        <v>-1.1000000000000001E-3</v>
      </c>
      <c r="K43" s="78">
        <v>0</v>
      </c>
    </row>
    <row r="44" spans="2:11">
      <c r="B44" t="s">
        <v>586</v>
      </c>
      <c r="C44" t="s">
        <v>589</v>
      </c>
      <c r="D44" t="s">
        <v>123</v>
      </c>
      <c r="E44" t="s">
        <v>102</v>
      </c>
      <c r="F44" t="s">
        <v>554</v>
      </c>
      <c r="G44" s="77">
        <v>97561.91</v>
      </c>
      <c r="H44" s="77">
        <v>2.3048999999999999</v>
      </c>
      <c r="I44" s="77">
        <v>2.2487044635900002</v>
      </c>
      <c r="J44" s="78">
        <v>-6.7000000000000002E-3</v>
      </c>
      <c r="K44" s="78">
        <v>0</v>
      </c>
    </row>
    <row r="45" spans="2:11">
      <c r="B45" t="s">
        <v>586</v>
      </c>
      <c r="C45" t="s">
        <v>590</v>
      </c>
      <c r="D45" t="s">
        <v>123</v>
      </c>
      <c r="E45" t="s">
        <v>102</v>
      </c>
      <c r="F45" t="s">
        <v>554</v>
      </c>
      <c r="G45" s="77">
        <v>185138.65</v>
      </c>
      <c r="H45" s="77">
        <v>2.1840999999999999</v>
      </c>
      <c r="I45" s="77">
        <v>4.0436132546500003</v>
      </c>
      <c r="J45" s="78">
        <v>-1.2E-2</v>
      </c>
      <c r="K45" s="78">
        <v>0</v>
      </c>
    </row>
    <row r="46" spans="2:11">
      <c r="B46" t="s">
        <v>591</v>
      </c>
      <c r="C46" t="s">
        <v>592</v>
      </c>
      <c r="D46" t="s">
        <v>123</v>
      </c>
      <c r="E46" t="s">
        <v>102</v>
      </c>
      <c r="F46" t="s">
        <v>580</v>
      </c>
      <c r="G46" s="77">
        <v>89822.3</v>
      </c>
      <c r="H46" s="77">
        <v>-6.6273</v>
      </c>
      <c r="I46" s="77">
        <v>-5.9527932878999996</v>
      </c>
      <c r="J46" s="78">
        <v>1.77E-2</v>
      </c>
      <c r="K46" s="78">
        <v>-1E-4</v>
      </c>
    </row>
    <row r="47" spans="2:11">
      <c r="B47" t="s">
        <v>591</v>
      </c>
      <c r="C47" t="s">
        <v>593</v>
      </c>
      <c r="D47" t="s">
        <v>123</v>
      </c>
      <c r="E47" t="s">
        <v>102</v>
      </c>
      <c r="F47" t="s">
        <v>580</v>
      </c>
      <c r="G47" s="77">
        <v>53991.4</v>
      </c>
      <c r="H47" s="77">
        <v>-6.4337</v>
      </c>
      <c r="I47" s="77">
        <v>-3.4736447018000001</v>
      </c>
      <c r="J47" s="78">
        <v>1.03E-2</v>
      </c>
      <c r="K47" s="78">
        <v>0</v>
      </c>
    </row>
    <row r="48" spans="2:11">
      <c r="B48" t="s">
        <v>591</v>
      </c>
      <c r="C48" t="s">
        <v>594</v>
      </c>
      <c r="D48" t="s">
        <v>123</v>
      </c>
      <c r="E48" t="s">
        <v>102</v>
      </c>
      <c r="F48" t="s">
        <v>580</v>
      </c>
      <c r="G48" s="77">
        <v>71847.13</v>
      </c>
      <c r="H48" s="77">
        <v>-6.6432000000000002</v>
      </c>
      <c r="I48" s="77">
        <v>-4.7729485401599998</v>
      </c>
      <c r="J48" s="78">
        <v>1.4200000000000001E-2</v>
      </c>
      <c r="K48" s="78">
        <v>-1E-4</v>
      </c>
    </row>
    <row r="49" spans="2:11">
      <c r="B49" t="s">
        <v>595</v>
      </c>
      <c r="C49" t="s">
        <v>596</v>
      </c>
      <c r="D49" t="s">
        <v>123</v>
      </c>
      <c r="E49" t="s">
        <v>102</v>
      </c>
      <c r="F49" t="s">
        <v>543</v>
      </c>
      <c r="G49" s="77">
        <v>40142.53</v>
      </c>
      <c r="H49" s="77">
        <v>0.28079999999999999</v>
      </c>
      <c r="I49" s="77">
        <v>0.11272022424</v>
      </c>
      <c r="J49" s="78">
        <v>-2.9999999999999997E-4</v>
      </c>
      <c r="K49" s="78">
        <v>0</v>
      </c>
    </row>
    <row r="50" spans="2:11">
      <c r="B50" t="s">
        <v>597</v>
      </c>
      <c r="C50" t="s">
        <v>598</v>
      </c>
      <c r="D50" t="s">
        <v>123</v>
      </c>
      <c r="E50" t="s">
        <v>102</v>
      </c>
      <c r="F50" t="s">
        <v>554</v>
      </c>
      <c r="G50" s="77">
        <v>76521.960000000006</v>
      </c>
      <c r="H50" s="77">
        <v>0.65910000000000002</v>
      </c>
      <c r="I50" s="77">
        <v>0.50435623835999999</v>
      </c>
      <c r="J50" s="78">
        <v>-1.5E-3</v>
      </c>
      <c r="K50" s="78">
        <v>0</v>
      </c>
    </row>
    <row r="51" spans="2:11">
      <c r="B51" t="s">
        <v>599</v>
      </c>
      <c r="C51" t="s">
        <v>600</v>
      </c>
      <c r="D51" t="s">
        <v>123</v>
      </c>
      <c r="E51" t="s">
        <v>102</v>
      </c>
      <c r="F51" t="s">
        <v>601</v>
      </c>
      <c r="G51" s="77">
        <v>90933.7</v>
      </c>
      <c r="H51" s="77">
        <v>-5.3185000000000002</v>
      </c>
      <c r="I51" s="77">
        <v>-4.8363088344999996</v>
      </c>
      <c r="J51" s="78">
        <v>1.44E-2</v>
      </c>
      <c r="K51" s="78">
        <v>-1E-4</v>
      </c>
    </row>
    <row r="52" spans="2:11">
      <c r="B52" t="s">
        <v>599</v>
      </c>
      <c r="C52" t="s">
        <v>602</v>
      </c>
      <c r="D52" t="s">
        <v>123</v>
      </c>
      <c r="E52" t="s">
        <v>102</v>
      </c>
      <c r="F52" t="s">
        <v>601</v>
      </c>
      <c r="G52" s="77">
        <v>181733.49</v>
      </c>
      <c r="H52" s="77">
        <v>-5.3960999999999997</v>
      </c>
      <c r="I52" s="77">
        <v>-9.8065208538899995</v>
      </c>
      <c r="J52" s="78">
        <v>2.9100000000000001E-2</v>
      </c>
      <c r="K52" s="78">
        <v>-1E-4</v>
      </c>
    </row>
    <row r="53" spans="2:11">
      <c r="B53" t="s">
        <v>603</v>
      </c>
      <c r="C53" t="s">
        <v>604</v>
      </c>
      <c r="D53" t="s">
        <v>123</v>
      </c>
      <c r="E53" t="s">
        <v>102</v>
      </c>
      <c r="F53" t="s">
        <v>554</v>
      </c>
      <c r="G53" s="77">
        <v>58247.91</v>
      </c>
      <c r="H53" s="77">
        <v>2.1248</v>
      </c>
      <c r="I53" s="77">
        <v>1.2376515916799999</v>
      </c>
      <c r="J53" s="78">
        <v>-3.7000000000000002E-3</v>
      </c>
      <c r="K53" s="78">
        <v>0</v>
      </c>
    </row>
    <row r="54" spans="2:11">
      <c r="B54" t="s">
        <v>603</v>
      </c>
      <c r="C54" t="s">
        <v>605</v>
      </c>
      <c r="D54" t="s">
        <v>123</v>
      </c>
      <c r="E54" t="s">
        <v>102</v>
      </c>
      <c r="F54" t="s">
        <v>554</v>
      </c>
      <c r="G54" s="77">
        <v>58055.09</v>
      </c>
      <c r="H54" s="77">
        <v>1.7998000000000001</v>
      </c>
      <c r="I54" s="77">
        <v>1.04487550982</v>
      </c>
      <c r="J54" s="78">
        <v>-3.0999999999999999E-3</v>
      </c>
      <c r="K54" s="78">
        <v>0</v>
      </c>
    </row>
    <row r="55" spans="2:11">
      <c r="B55" t="s">
        <v>603</v>
      </c>
      <c r="C55" t="s">
        <v>606</v>
      </c>
      <c r="D55" t="s">
        <v>123</v>
      </c>
      <c r="E55" t="s">
        <v>102</v>
      </c>
      <c r="F55" t="s">
        <v>554</v>
      </c>
      <c r="G55" s="77">
        <v>58047.06</v>
      </c>
      <c r="H55" s="77">
        <v>1.7862</v>
      </c>
      <c r="I55" s="77">
        <v>1.0368365857199999</v>
      </c>
      <c r="J55" s="78">
        <v>-3.0999999999999999E-3</v>
      </c>
      <c r="K55" s="78">
        <v>0</v>
      </c>
    </row>
    <row r="56" spans="2:11">
      <c r="B56" t="s">
        <v>603</v>
      </c>
      <c r="C56" t="s">
        <v>607</v>
      </c>
      <c r="D56" t="s">
        <v>123</v>
      </c>
      <c r="E56" t="s">
        <v>102</v>
      </c>
      <c r="F56" t="s">
        <v>554</v>
      </c>
      <c r="G56" s="77">
        <v>220707.05</v>
      </c>
      <c r="H56" s="77">
        <v>1.8432999999999999</v>
      </c>
      <c r="I56" s="77">
        <v>4.0682930526499996</v>
      </c>
      <c r="J56" s="78">
        <v>-1.21E-2</v>
      </c>
      <c r="K56" s="78">
        <v>0</v>
      </c>
    </row>
    <row r="57" spans="2:11">
      <c r="B57" t="s">
        <v>608</v>
      </c>
      <c r="C57" t="s">
        <v>609</v>
      </c>
      <c r="D57" t="s">
        <v>123</v>
      </c>
      <c r="E57" t="s">
        <v>102</v>
      </c>
      <c r="F57" t="s">
        <v>568</v>
      </c>
      <c r="G57" s="77">
        <v>46598.33</v>
      </c>
      <c r="H57" s="77">
        <v>-2.919</v>
      </c>
      <c r="I57" s="77">
        <v>-1.3602052526999999</v>
      </c>
      <c r="J57" s="78">
        <v>4.0000000000000001E-3</v>
      </c>
      <c r="K57" s="78">
        <v>0</v>
      </c>
    </row>
    <row r="58" spans="2:11">
      <c r="B58" t="s">
        <v>608</v>
      </c>
      <c r="C58" t="s">
        <v>610</v>
      </c>
      <c r="D58" t="s">
        <v>123</v>
      </c>
      <c r="E58" t="s">
        <v>102</v>
      </c>
      <c r="F58" t="s">
        <v>541</v>
      </c>
      <c r="G58" s="77">
        <v>109457.87</v>
      </c>
      <c r="H58" s="77">
        <v>-5.1550000000000002</v>
      </c>
      <c r="I58" s="77">
        <v>-5.6425531984999999</v>
      </c>
      <c r="J58" s="78">
        <v>1.67E-2</v>
      </c>
      <c r="K58" s="78">
        <v>-1E-4</v>
      </c>
    </row>
    <row r="59" spans="2:11">
      <c r="B59" t="s">
        <v>608</v>
      </c>
      <c r="C59" t="s">
        <v>611</v>
      </c>
      <c r="D59" t="s">
        <v>123</v>
      </c>
      <c r="E59" t="s">
        <v>102</v>
      </c>
      <c r="F59" t="s">
        <v>541</v>
      </c>
      <c r="G59" s="77">
        <v>54728.94</v>
      </c>
      <c r="H59" s="77">
        <v>-5.1550000000000002</v>
      </c>
      <c r="I59" s="77">
        <v>-2.821276857</v>
      </c>
      <c r="J59" s="78">
        <v>8.3999999999999995E-3</v>
      </c>
      <c r="K59" s="78">
        <v>0</v>
      </c>
    </row>
    <row r="60" spans="2:11">
      <c r="B60" t="s">
        <v>608</v>
      </c>
      <c r="C60" t="s">
        <v>612</v>
      </c>
      <c r="D60" t="s">
        <v>123</v>
      </c>
      <c r="E60" t="s">
        <v>102</v>
      </c>
      <c r="F60" t="s">
        <v>541</v>
      </c>
      <c r="G60" s="77">
        <v>54728.94</v>
      </c>
      <c r="H60" s="77">
        <v>-5.1550000000000002</v>
      </c>
      <c r="I60" s="77">
        <v>-2.821276857</v>
      </c>
      <c r="J60" s="78">
        <v>8.3999999999999995E-3</v>
      </c>
      <c r="K60" s="78">
        <v>0</v>
      </c>
    </row>
    <row r="61" spans="2:11">
      <c r="B61" t="s">
        <v>608</v>
      </c>
      <c r="C61" t="s">
        <v>613</v>
      </c>
      <c r="D61" t="s">
        <v>123</v>
      </c>
      <c r="E61" t="s">
        <v>102</v>
      </c>
      <c r="F61" t="s">
        <v>541</v>
      </c>
      <c r="G61" s="77">
        <v>191776.23</v>
      </c>
      <c r="H61" s="77">
        <v>-5.0316999999999998</v>
      </c>
      <c r="I61" s="77">
        <v>-9.6496045649099997</v>
      </c>
      <c r="J61" s="78">
        <v>2.86E-2</v>
      </c>
      <c r="K61" s="78">
        <v>-1E-4</v>
      </c>
    </row>
    <row r="62" spans="2:11">
      <c r="B62" t="s">
        <v>614</v>
      </c>
      <c r="C62" t="s">
        <v>615</v>
      </c>
      <c r="D62" t="s">
        <v>123</v>
      </c>
      <c r="E62" t="s">
        <v>102</v>
      </c>
      <c r="F62" t="s">
        <v>541</v>
      </c>
      <c r="G62" s="77">
        <v>63044.33</v>
      </c>
      <c r="H62" s="77">
        <v>-6.3305999999999996</v>
      </c>
      <c r="I62" s="77">
        <v>-3.9910843549799999</v>
      </c>
      <c r="J62" s="78">
        <v>1.18E-2</v>
      </c>
      <c r="K62" s="78">
        <v>0</v>
      </c>
    </row>
    <row r="63" spans="2:11">
      <c r="B63" t="s">
        <v>614</v>
      </c>
      <c r="C63" t="s">
        <v>616</v>
      </c>
      <c r="D63" t="s">
        <v>123</v>
      </c>
      <c r="E63" t="s">
        <v>102</v>
      </c>
      <c r="F63" t="s">
        <v>541</v>
      </c>
      <c r="G63" s="77">
        <v>265924.92</v>
      </c>
      <c r="H63" s="77">
        <v>-6.4730999999999996</v>
      </c>
      <c r="I63" s="77">
        <v>-17.213585996519999</v>
      </c>
      <c r="J63" s="78">
        <v>5.11E-2</v>
      </c>
      <c r="K63" s="78">
        <v>-2.0000000000000001E-4</v>
      </c>
    </row>
    <row r="64" spans="2:11">
      <c r="B64" t="s">
        <v>617</v>
      </c>
      <c r="C64" t="s">
        <v>618</v>
      </c>
      <c r="D64" t="s">
        <v>123</v>
      </c>
      <c r="E64" t="s">
        <v>102</v>
      </c>
      <c r="F64" t="s">
        <v>543</v>
      </c>
      <c r="G64" s="77">
        <v>97415.26</v>
      </c>
      <c r="H64" s="77">
        <v>0.51629999999999998</v>
      </c>
      <c r="I64" s="77">
        <v>0.50295498738</v>
      </c>
      <c r="J64" s="78">
        <v>-1.5E-3</v>
      </c>
      <c r="K64" s="78">
        <v>0</v>
      </c>
    </row>
    <row r="65" spans="2:11">
      <c r="B65" t="s">
        <v>617</v>
      </c>
      <c r="C65" t="s">
        <v>619</v>
      </c>
      <c r="D65" t="s">
        <v>123</v>
      </c>
      <c r="E65" t="s">
        <v>102</v>
      </c>
      <c r="F65" t="s">
        <v>543</v>
      </c>
      <c r="G65" s="77">
        <v>87889.38</v>
      </c>
      <c r="H65" s="77">
        <v>0.54420000000000002</v>
      </c>
      <c r="I65" s="77">
        <v>0.47829400595999999</v>
      </c>
      <c r="J65" s="78">
        <v>-1.4E-3</v>
      </c>
      <c r="K65" s="78">
        <v>0</v>
      </c>
    </row>
    <row r="66" spans="2:11">
      <c r="B66" t="s">
        <v>620</v>
      </c>
      <c r="C66" t="s">
        <v>621</v>
      </c>
      <c r="D66" t="s">
        <v>123</v>
      </c>
      <c r="E66" t="s">
        <v>102</v>
      </c>
      <c r="F66" t="s">
        <v>574</v>
      </c>
      <c r="G66" s="77">
        <v>149071.81</v>
      </c>
      <c r="H66" s="77">
        <v>-2.9434</v>
      </c>
      <c r="I66" s="77">
        <v>-4.3877796555400002</v>
      </c>
      <c r="J66" s="78">
        <v>1.2999999999999999E-2</v>
      </c>
      <c r="K66" s="78">
        <v>-1E-4</v>
      </c>
    </row>
    <row r="67" spans="2:11">
      <c r="B67" t="s">
        <v>620</v>
      </c>
      <c r="C67" t="s">
        <v>622</v>
      </c>
      <c r="D67" t="s">
        <v>123</v>
      </c>
      <c r="E67" t="s">
        <v>102</v>
      </c>
      <c r="F67" t="s">
        <v>541</v>
      </c>
      <c r="G67" s="77">
        <v>10854.2</v>
      </c>
      <c r="H67" s="77">
        <v>-6.0369999999999999</v>
      </c>
      <c r="I67" s="77">
        <v>-0.65526805399999999</v>
      </c>
      <c r="J67" s="78">
        <v>1.9E-3</v>
      </c>
      <c r="K67" s="78">
        <v>0</v>
      </c>
    </row>
    <row r="68" spans="2:11">
      <c r="B68" t="s">
        <v>623</v>
      </c>
      <c r="C68" t="s">
        <v>624</v>
      </c>
      <c r="D68" t="s">
        <v>123</v>
      </c>
      <c r="E68" t="s">
        <v>102</v>
      </c>
      <c r="F68" t="s">
        <v>543</v>
      </c>
      <c r="G68" s="77">
        <v>131263.75</v>
      </c>
      <c r="H68" s="77">
        <v>1.5649</v>
      </c>
      <c r="I68" s="77">
        <v>2.0541464237499998</v>
      </c>
      <c r="J68" s="78">
        <v>-6.1000000000000004E-3</v>
      </c>
      <c r="K68" s="78">
        <v>0</v>
      </c>
    </row>
    <row r="69" spans="2:11">
      <c r="B69" t="s">
        <v>623</v>
      </c>
      <c r="C69" t="s">
        <v>625</v>
      </c>
      <c r="D69" t="s">
        <v>123</v>
      </c>
      <c r="E69" t="s">
        <v>102</v>
      </c>
      <c r="F69" t="s">
        <v>543</v>
      </c>
      <c r="G69" s="77">
        <v>115756.68</v>
      </c>
      <c r="H69" s="77">
        <v>1.5102</v>
      </c>
      <c r="I69" s="77">
        <v>1.74815738136</v>
      </c>
      <c r="J69" s="78">
        <v>-5.1999999999999998E-3</v>
      </c>
      <c r="K69" s="78">
        <v>0</v>
      </c>
    </row>
    <row r="70" spans="2:11">
      <c r="B70" t="s">
        <v>623</v>
      </c>
      <c r="C70" t="s">
        <v>626</v>
      </c>
      <c r="D70" t="s">
        <v>123</v>
      </c>
      <c r="E70" t="s">
        <v>102</v>
      </c>
      <c r="F70" t="s">
        <v>543</v>
      </c>
      <c r="G70" s="77">
        <v>84888.23</v>
      </c>
      <c r="H70" s="77">
        <v>1.5102</v>
      </c>
      <c r="I70" s="77">
        <v>1.2819820494600001</v>
      </c>
      <c r="J70" s="78">
        <v>-3.8E-3</v>
      </c>
      <c r="K70" s="78">
        <v>0</v>
      </c>
    </row>
    <row r="71" spans="2:11">
      <c r="B71" t="s">
        <v>623</v>
      </c>
      <c r="C71" t="s">
        <v>627</v>
      </c>
      <c r="D71" t="s">
        <v>123</v>
      </c>
      <c r="E71" t="s">
        <v>102</v>
      </c>
      <c r="F71" t="s">
        <v>543</v>
      </c>
      <c r="G71" s="77">
        <v>96490.68</v>
      </c>
      <c r="H71" s="77">
        <v>1.5376000000000001</v>
      </c>
      <c r="I71" s="77">
        <v>1.4836406956799999</v>
      </c>
      <c r="J71" s="78">
        <v>-4.4000000000000003E-3</v>
      </c>
      <c r="K71" s="78">
        <v>0</v>
      </c>
    </row>
    <row r="72" spans="2:11">
      <c r="B72" t="s">
        <v>628</v>
      </c>
      <c r="C72" t="s">
        <v>629</v>
      </c>
      <c r="D72" t="s">
        <v>123</v>
      </c>
      <c r="E72" t="s">
        <v>102</v>
      </c>
      <c r="F72" t="s">
        <v>541</v>
      </c>
      <c r="G72" s="77">
        <v>107201.87</v>
      </c>
      <c r="H72" s="77">
        <v>-6.5167999999999999</v>
      </c>
      <c r="I72" s="77">
        <v>-6.9861314641599996</v>
      </c>
      <c r="J72" s="78">
        <v>2.07E-2</v>
      </c>
      <c r="K72" s="78">
        <v>-1E-4</v>
      </c>
    </row>
    <row r="73" spans="2:11">
      <c r="B73" t="s">
        <v>628</v>
      </c>
      <c r="C73" t="s">
        <v>630</v>
      </c>
      <c r="D73" t="s">
        <v>123</v>
      </c>
      <c r="E73" t="s">
        <v>102</v>
      </c>
      <c r="F73" t="s">
        <v>541</v>
      </c>
      <c r="G73" s="77">
        <v>62538.17</v>
      </c>
      <c r="H73" s="77">
        <v>-6.5103999999999997</v>
      </c>
      <c r="I73" s="77">
        <v>-4.0714850196799999</v>
      </c>
      <c r="J73" s="78">
        <v>1.21E-2</v>
      </c>
      <c r="K73" s="78">
        <v>0</v>
      </c>
    </row>
    <row r="74" spans="2:11">
      <c r="B74" t="s">
        <v>631</v>
      </c>
      <c r="C74" t="s">
        <v>632</v>
      </c>
      <c r="D74" t="s">
        <v>123</v>
      </c>
      <c r="E74" t="s">
        <v>102</v>
      </c>
      <c r="F74" t="s">
        <v>541</v>
      </c>
      <c r="G74" s="77">
        <v>62050.77</v>
      </c>
      <c r="H74" s="77">
        <v>-7.3414000000000001</v>
      </c>
      <c r="I74" s="77">
        <v>-4.5553952287800001</v>
      </c>
      <c r="J74" s="78">
        <v>1.35E-2</v>
      </c>
      <c r="K74" s="78">
        <v>-1E-4</v>
      </c>
    </row>
    <row r="75" spans="2:11">
      <c r="B75" t="s">
        <v>631</v>
      </c>
      <c r="C75" t="s">
        <v>633</v>
      </c>
      <c r="D75" t="s">
        <v>123</v>
      </c>
      <c r="E75" t="s">
        <v>102</v>
      </c>
      <c r="F75" t="s">
        <v>541</v>
      </c>
      <c r="G75" s="77">
        <v>133026.18</v>
      </c>
      <c r="H75" s="77">
        <v>-7.2927999999999997</v>
      </c>
      <c r="I75" s="77">
        <v>-9.7013332550399998</v>
      </c>
      <c r="J75" s="78">
        <v>2.8799999999999999E-2</v>
      </c>
      <c r="K75" s="78">
        <v>-1E-4</v>
      </c>
    </row>
    <row r="76" spans="2:11">
      <c r="B76" t="s">
        <v>631</v>
      </c>
      <c r="C76" t="s">
        <v>634</v>
      </c>
      <c r="D76" t="s">
        <v>123</v>
      </c>
      <c r="E76" t="s">
        <v>102</v>
      </c>
      <c r="F76" t="s">
        <v>541</v>
      </c>
      <c r="G76" s="77">
        <v>70915.16</v>
      </c>
      <c r="H76" s="77">
        <v>-7.3414000000000001</v>
      </c>
      <c r="I76" s="77">
        <v>-5.2061655562400002</v>
      </c>
      <c r="J76" s="78">
        <v>1.55E-2</v>
      </c>
      <c r="K76" s="78">
        <v>-1E-4</v>
      </c>
    </row>
    <row r="77" spans="2:11">
      <c r="B77" t="s">
        <v>635</v>
      </c>
      <c r="C77" t="s">
        <v>636</v>
      </c>
      <c r="D77" t="s">
        <v>123</v>
      </c>
      <c r="E77" t="s">
        <v>102</v>
      </c>
      <c r="F77" t="s">
        <v>580</v>
      </c>
      <c r="G77" s="77">
        <v>17814.490000000002</v>
      </c>
      <c r="H77" s="77">
        <v>-7.4905999999999997</v>
      </c>
      <c r="I77" s="77">
        <v>-1.3344121879399999</v>
      </c>
      <c r="J77" s="78">
        <v>4.0000000000000001E-3</v>
      </c>
      <c r="K77" s="78">
        <v>0</v>
      </c>
    </row>
    <row r="78" spans="2:11">
      <c r="B78" t="s">
        <v>635</v>
      </c>
      <c r="C78" t="s">
        <v>637</v>
      </c>
      <c r="D78" t="s">
        <v>123</v>
      </c>
      <c r="E78" t="s">
        <v>102</v>
      </c>
      <c r="F78" t="s">
        <v>580</v>
      </c>
      <c r="G78" s="77">
        <v>89099.22</v>
      </c>
      <c r="H78" s="77">
        <v>-7.4583000000000004</v>
      </c>
      <c r="I78" s="77">
        <v>-6.6452871252600003</v>
      </c>
      <c r="J78" s="78">
        <v>1.9699999999999999E-2</v>
      </c>
      <c r="K78" s="78">
        <v>-1E-4</v>
      </c>
    </row>
    <row r="79" spans="2:11">
      <c r="B79" t="s">
        <v>635</v>
      </c>
      <c r="C79" t="s">
        <v>638</v>
      </c>
      <c r="D79" t="s">
        <v>123</v>
      </c>
      <c r="E79" t="s">
        <v>102</v>
      </c>
      <c r="F79" t="s">
        <v>580</v>
      </c>
      <c r="G79" s="77">
        <v>123666.61</v>
      </c>
      <c r="H79" s="77">
        <v>-8.3901000000000003</v>
      </c>
      <c r="I79" s="77">
        <v>-10.37575224561</v>
      </c>
      <c r="J79" s="78">
        <v>3.0800000000000001E-2</v>
      </c>
      <c r="K79" s="78">
        <v>-1E-4</v>
      </c>
    </row>
    <row r="80" spans="2:11">
      <c r="B80" t="s">
        <v>639</v>
      </c>
      <c r="C80" t="s">
        <v>640</v>
      </c>
      <c r="D80" t="s">
        <v>123</v>
      </c>
      <c r="E80" t="s">
        <v>102</v>
      </c>
      <c r="F80" t="s">
        <v>541</v>
      </c>
      <c r="G80" s="77">
        <v>169950</v>
      </c>
      <c r="H80" s="77">
        <v>-6.3716999999999997</v>
      </c>
      <c r="I80" s="77">
        <v>-10.82870415</v>
      </c>
      <c r="J80" s="78">
        <v>3.2099999999999997E-2</v>
      </c>
      <c r="K80" s="78">
        <v>-1E-4</v>
      </c>
    </row>
    <row r="81" spans="2:11">
      <c r="B81" t="s">
        <v>639</v>
      </c>
      <c r="C81" t="s">
        <v>641</v>
      </c>
      <c r="D81" t="s">
        <v>123</v>
      </c>
      <c r="E81" t="s">
        <v>102</v>
      </c>
      <c r="F81" t="s">
        <v>541</v>
      </c>
      <c r="G81" s="77">
        <v>85902.9</v>
      </c>
      <c r="H81" s="77">
        <v>-6.3303000000000003</v>
      </c>
      <c r="I81" s="77">
        <v>-5.4379112786999997</v>
      </c>
      <c r="J81" s="78">
        <v>1.61E-2</v>
      </c>
      <c r="K81" s="78">
        <v>-1E-4</v>
      </c>
    </row>
    <row r="82" spans="2:11">
      <c r="B82" t="s">
        <v>639</v>
      </c>
      <c r="C82" t="s">
        <v>642</v>
      </c>
      <c r="D82" t="s">
        <v>123</v>
      </c>
      <c r="E82" t="s">
        <v>102</v>
      </c>
      <c r="F82" t="s">
        <v>541</v>
      </c>
      <c r="G82" s="77">
        <v>84060.39</v>
      </c>
      <c r="H82" s="77">
        <v>-6.3971999999999998</v>
      </c>
      <c r="I82" s="77">
        <v>-5.3775112690800002</v>
      </c>
      <c r="J82" s="78">
        <v>1.6E-2</v>
      </c>
      <c r="K82" s="78">
        <v>-1E-4</v>
      </c>
    </row>
    <row r="83" spans="2:11">
      <c r="B83" t="s">
        <v>643</v>
      </c>
      <c r="C83" t="s">
        <v>644</v>
      </c>
      <c r="D83" t="s">
        <v>123</v>
      </c>
      <c r="E83" t="s">
        <v>102</v>
      </c>
      <c r="F83" t="s">
        <v>568</v>
      </c>
      <c r="G83" s="77">
        <v>83901.1</v>
      </c>
      <c r="H83" s="77">
        <v>-2.6989000000000001</v>
      </c>
      <c r="I83" s="77">
        <v>-2.2644067879000001</v>
      </c>
      <c r="J83" s="78">
        <v>6.7000000000000002E-3</v>
      </c>
      <c r="K83" s="78">
        <v>0</v>
      </c>
    </row>
    <row r="84" spans="2:11">
      <c r="B84" t="s">
        <v>643</v>
      </c>
      <c r="C84" t="s">
        <v>645</v>
      </c>
      <c r="D84" t="s">
        <v>123</v>
      </c>
      <c r="E84" t="s">
        <v>102</v>
      </c>
      <c r="F84" t="s">
        <v>568</v>
      </c>
      <c r="G84" s="77">
        <v>46678.67</v>
      </c>
      <c r="H84" s="77">
        <v>-2.5516000000000001</v>
      </c>
      <c r="I84" s="77">
        <v>-1.1910529437199999</v>
      </c>
      <c r="J84" s="78">
        <v>3.5000000000000001E-3</v>
      </c>
      <c r="K84" s="78">
        <v>0</v>
      </c>
    </row>
    <row r="85" spans="2:11">
      <c r="B85" t="s">
        <v>646</v>
      </c>
      <c r="C85" t="s">
        <v>647</v>
      </c>
      <c r="D85" t="s">
        <v>123</v>
      </c>
      <c r="E85" t="s">
        <v>102</v>
      </c>
      <c r="F85" t="s">
        <v>543</v>
      </c>
      <c r="G85" s="77">
        <v>112177.72</v>
      </c>
      <c r="H85" s="77">
        <v>1.931</v>
      </c>
      <c r="I85" s="77">
        <v>2.1661517732000002</v>
      </c>
      <c r="J85" s="78">
        <v>-6.4000000000000003E-3</v>
      </c>
      <c r="K85" s="78">
        <v>0</v>
      </c>
    </row>
    <row r="86" spans="2:11">
      <c r="B86" t="s">
        <v>646</v>
      </c>
      <c r="C86" t="s">
        <v>648</v>
      </c>
      <c r="D86" t="s">
        <v>123</v>
      </c>
      <c r="E86" t="s">
        <v>102</v>
      </c>
      <c r="F86" t="s">
        <v>543</v>
      </c>
      <c r="G86" s="77">
        <v>145097.56</v>
      </c>
      <c r="H86" s="77">
        <v>1.9581</v>
      </c>
      <c r="I86" s="77">
        <v>2.8411553223600001</v>
      </c>
      <c r="J86" s="78">
        <v>-8.3999999999999995E-3</v>
      </c>
      <c r="K86" s="78">
        <v>0</v>
      </c>
    </row>
    <row r="87" spans="2:11">
      <c r="B87" t="s">
        <v>649</v>
      </c>
      <c r="C87" t="s">
        <v>650</v>
      </c>
      <c r="D87" t="s">
        <v>123</v>
      </c>
      <c r="E87" t="s">
        <v>102</v>
      </c>
      <c r="F87" t="s">
        <v>543</v>
      </c>
      <c r="G87" s="77">
        <v>157554.1</v>
      </c>
      <c r="H87" s="77">
        <v>0.53369999999999995</v>
      </c>
      <c r="I87" s="77">
        <v>0.84086623169999997</v>
      </c>
      <c r="J87" s="78">
        <v>-2.5000000000000001E-3</v>
      </c>
      <c r="K87" s="78">
        <v>0</v>
      </c>
    </row>
    <row r="88" spans="2:11">
      <c r="B88" t="s">
        <v>649</v>
      </c>
      <c r="C88" t="s">
        <v>651</v>
      </c>
      <c r="D88" t="s">
        <v>123</v>
      </c>
      <c r="E88" t="s">
        <v>102</v>
      </c>
      <c r="F88" t="s">
        <v>543</v>
      </c>
      <c r="G88" s="77">
        <v>53428.9</v>
      </c>
      <c r="H88" s="77">
        <v>0.4471</v>
      </c>
      <c r="I88" s="77">
        <v>0.23888061190000001</v>
      </c>
      <c r="J88" s="78">
        <v>-6.9999999999999999E-4</v>
      </c>
      <c r="K88" s="78">
        <v>0</v>
      </c>
    </row>
    <row r="89" spans="2:11">
      <c r="B89" t="s">
        <v>649</v>
      </c>
      <c r="C89" t="s">
        <v>652</v>
      </c>
      <c r="D89" t="s">
        <v>123</v>
      </c>
      <c r="E89" t="s">
        <v>102</v>
      </c>
      <c r="F89" t="s">
        <v>543</v>
      </c>
      <c r="G89" s="77">
        <v>114728.3</v>
      </c>
      <c r="H89" s="77">
        <v>0.65349999999999997</v>
      </c>
      <c r="I89" s="77">
        <v>0.74974944050000003</v>
      </c>
      <c r="J89" s="78">
        <v>-2.2000000000000001E-3</v>
      </c>
      <c r="K89" s="78">
        <v>0</v>
      </c>
    </row>
    <row r="90" spans="2:11">
      <c r="B90" t="s">
        <v>649</v>
      </c>
      <c r="C90" t="s">
        <v>653</v>
      </c>
      <c r="D90" t="s">
        <v>123</v>
      </c>
      <c r="E90" t="s">
        <v>102</v>
      </c>
      <c r="F90" t="s">
        <v>543</v>
      </c>
      <c r="G90" s="77">
        <v>66842.36</v>
      </c>
      <c r="H90" s="77">
        <v>0.53090000000000004</v>
      </c>
      <c r="I90" s="77">
        <v>0.35486608924000002</v>
      </c>
      <c r="J90" s="78">
        <v>-1.1000000000000001E-3</v>
      </c>
      <c r="K90" s="78">
        <v>0</v>
      </c>
    </row>
    <row r="91" spans="2:11">
      <c r="B91" t="s">
        <v>654</v>
      </c>
      <c r="C91" t="s">
        <v>655</v>
      </c>
      <c r="D91" t="s">
        <v>123</v>
      </c>
      <c r="E91" t="s">
        <v>102</v>
      </c>
      <c r="F91" t="s">
        <v>543</v>
      </c>
      <c r="G91" s="77">
        <v>57396.29</v>
      </c>
      <c r="H91" s="77">
        <v>0.86539999999999995</v>
      </c>
      <c r="I91" s="77">
        <v>0.49670749366</v>
      </c>
      <c r="J91" s="78">
        <v>-1.5E-3</v>
      </c>
      <c r="K91" s="78">
        <v>0</v>
      </c>
    </row>
    <row r="92" spans="2:11">
      <c r="B92" t="s">
        <v>654</v>
      </c>
      <c r="C92" t="s">
        <v>656</v>
      </c>
      <c r="D92" t="s">
        <v>123</v>
      </c>
      <c r="E92" t="s">
        <v>102</v>
      </c>
      <c r="F92" t="s">
        <v>543</v>
      </c>
      <c r="G92" s="77">
        <v>96094.33</v>
      </c>
      <c r="H92" s="77">
        <v>1.3129999999999999</v>
      </c>
      <c r="I92" s="77">
        <v>1.2617185528999999</v>
      </c>
      <c r="J92" s="78">
        <v>-3.7000000000000002E-3</v>
      </c>
      <c r="K92" s="78">
        <v>0</v>
      </c>
    </row>
    <row r="93" spans="2:11">
      <c r="B93" t="s">
        <v>657</v>
      </c>
      <c r="C93" t="s">
        <v>658</v>
      </c>
      <c r="D93" t="s">
        <v>123</v>
      </c>
      <c r="E93" t="s">
        <v>102</v>
      </c>
      <c r="F93" t="s">
        <v>574</v>
      </c>
      <c r="G93" s="77">
        <v>243062.52</v>
      </c>
      <c r="H93" s="77">
        <v>-6.5095999999999998</v>
      </c>
      <c r="I93" s="77">
        <v>-15.822397801919999</v>
      </c>
      <c r="J93" s="78">
        <v>4.7E-2</v>
      </c>
      <c r="K93" s="78">
        <v>-2.0000000000000001E-4</v>
      </c>
    </row>
    <row r="94" spans="2:11">
      <c r="B94" t="s">
        <v>657</v>
      </c>
      <c r="C94" t="s">
        <v>659</v>
      </c>
      <c r="D94" t="s">
        <v>123</v>
      </c>
      <c r="E94" t="s">
        <v>102</v>
      </c>
      <c r="F94" t="s">
        <v>574</v>
      </c>
      <c r="G94" s="77">
        <v>62901.86</v>
      </c>
      <c r="H94" s="77">
        <v>-6.7031999999999998</v>
      </c>
      <c r="I94" s="77">
        <v>-4.2164374795199997</v>
      </c>
      <c r="J94" s="78">
        <v>1.2500000000000001E-2</v>
      </c>
      <c r="K94" s="78">
        <v>0</v>
      </c>
    </row>
    <row r="95" spans="2:11">
      <c r="B95" t="s">
        <v>660</v>
      </c>
      <c r="C95" t="s">
        <v>661</v>
      </c>
      <c r="D95" t="s">
        <v>123</v>
      </c>
      <c r="E95" t="s">
        <v>102</v>
      </c>
      <c r="F95" t="s">
        <v>543</v>
      </c>
      <c r="G95" s="77">
        <v>87661.1</v>
      </c>
      <c r="H95" s="77">
        <v>2.4887000000000001</v>
      </c>
      <c r="I95" s="77">
        <v>2.1816217956999999</v>
      </c>
      <c r="J95" s="78">
        <v>-6.4999999999999997E-3</v>
      </c>
      <c r="K95" s="78">
        <v>0</v>
      </c>
    </row>
    <row r="96" spans="2:11">
      <c r="B96" t="s">
        <v>662</v>
      </c>
      <c r="C96" t="s">
        <v>663</v>
      </c>
      <c r="D96" t="s">
        <v>123</v>
      </c>
      <c r="E96" t="s">
        <v>102</v>
      </c>
      <c r="F96" t="s">
        <v>574</v>
      </c>
      <c r="G96" s="77">
        <v>145313.95000000001</v>
      </c>
      <c r="H96" s="77">
        <v>-5.5683999999999996</v>
      </c>
      <c r="I96" s="77">
        <v>-8.0916619918000006</v>
      </c>
      <c r="J96" s="78">
        <v>2.4E-2</v>
      </c>
      <c r="K96" s="78">
        <v>-1E-4</v>
      </c>
    </row>
    <row r="97" spans="2:11">
      <c r="B97" t="s">
        <v>662</v>
      </c>
      <c r="C97" t="s">
        <v>664</v>
      </c>
      <c r="D97" t="s">
        <v>123</v>
      </c>
      <c r="E97" t="s">
        <v>102</v>
      </c>
      <c r="F97" t="s">
        <v>574</v>
      </c>
      <c r="G97" s="77">
        <v>72843.37</v>
      </c>
      <c r="H97" s="77">
        <v>-5.2981999999999996</v>
      </c>
      <c r="I97" s="77">
        <v>-3.8593874293399999</v>
      </c>
      <c r="J97" s="78">
        <v>1.15E-2</v>
      </c>
      <c r="K97" s="78">
        <v>0</v>
      </c>
    </row>
    <row r="98" spans="2:11">
      <c r="B98" t="s">
        <v>662</v>
      </c>
      <c r="C98" t="s">
        <v>665</v>
      </c>
      <c r="D98" t="s">
        <v>123</v>
      </c>
      <c r="E98" t="s">
        <v>102</v>
      </c>
      <c r="F98" t="s">
        <v>574</v>
      </c>
      <c r="G98" s="77">
        <v>109265.05</v>
      </c>
      <c r="H98" s="77">
        <v>-5.2981999999999996</v>
      </c>
      <c r="I98" s="77">
        <v>-5.7890808791000001</v>
      </c>
      <c r="J98" s="78">
        <v>1.72E-2</v>
      </c>
      <c r="K98" s="78">
        <v>-1E-4</v>
      </c>
    </row>
    <row r="99" spans="2:11">
      <c r="B99" t="s">
        <v>666</v>
      </c>
      <c r="C99" t="s">
        <v>667</v>
      </c>
      <c r="D99" t="s">
        <v>123</v>
      </c>
      <c r="E99" t="s">
        <v>102</v>
      </c>
      <c r="F99" t="s">
        <v>541</v>
      </c>
      <c r="G99" s="77">
        <v>82671.87</v>
      </c>
      <c r="H99" s="77">
        <v>-3.5589</v>
      </c>
      <c r="I99" s="77">
        <v>-2.94220918143</v>
      </c>
      <c r="J99" s="78">
        <v>8.6999999999999994E-3</v>
      </c>
      <c r="K99" s="78">
        <v>0</v>
      </c>
    </row>
    <row r="100" spans="2:11">
      <c r="B100" t="s">
        <v>666</v>
      </c>
      <c r="C100" t="s">
        <v>668</v>
      </c>
      <c r="D100" t="s">
        <v>123</v>
      </c>
      <c r="E100" t="s">
        <v>102</v>
      </c>
      <c r="F100" t="s">
        <v>541</v>
      </c>
      <c r="G100" s="77">
        <v>84595.25</v>
      </c>
      <c r="H100" s="77">
        <v>-3.4533</v>
      </c>
      <c r="I100" s="77">
        <v>-2.9213277682499998</v>
      </c>
      <c r="J100" s="78">
        <v>8.6999999999999994E-3</v>
      </c>
      <c r="K100" s="78">
        <v>0</v>
      </c>
    </row>
    <row r="101" spans="2:11">
      <c r="B101" t="s">
        <v>666</v>
      </c>
      <c r="C101" t="s">
        <v>669</v>
      </c>
      <c r="D101" t="s">
        <v>123</v>
      </c>
      <c r="E101" t="s">
        <v>102</v>
      </c>
      <c r="F101" t="s">
        <v>541</v>
      </c>
      <c r="G101" s="77">
        <v>36743.050000000003</v>
      </c>
      <c r="H101" s="77">
        <v>-3.5589</v>
      </c>
      <c r="I101" s="77">
        <v>-1.30764840645</v>
      </c>
      <c r="J101" s="78">
        <v>3.8999999999999998E-3</v>
      </c>
      <c r="K101" s="78">
        <v>0</v>
      </c>
    </row>
    <row r="102" spans="2:11">
      <c r="B102" t="s">
        <v>666</v>
      </c>
      <c r="C102" t="s">
        <v>670</v>
      </c>
      <c r="D102" t="s">
        <v>123</v>
      </c>
      <c r="E102" t="s">
        <v>102</v>
      </c>
      <c r="F102" t="s">
        <v>541</v>
      </c>
      <c r="G102" s="77">
        <v>66206.91</v>
      </c>
      <c r="H102" s="77">
        <v>-3.4502999999999999</v>
      </c>
      <c r="I102" s="77">
        <v>-2.2843370157299998</v>
      </c>
      <c r="J102" s="78">
        <v>6.7999999999999996E-3</v>
      </c>
      <c r="K102" s="78">
        <v>0</v>
      </c>
    </row>
    <row r="103" spans="2:11">
      <c r="B103" t="s">
        <v>671</v>
      </c>
      <c r="C103" t="s">
        <v>672</v>
      </c>
      <c r="D103" t="s">
        <v>123</v>
      </c>
      <c r="E103" t="s">
        <v>102</v>
      </c>
      <c r="F103" t="s">
        <v>543</v>
      </c>
      <c r="G103" s="77">
        <v>77492.490000000005</v>
      </c>
      <c r="H103" s="77">
        <v>1.9547000000000001</v>
      </c>
      <c r="I103" s="77">
        <v>1.5147457020299999</v>
      </c>
      <c r="J103" s="78">
        <v>-4.4999999999999997E-3</v>
      </c>
      <c r="K103" s="78">
        <v>0</v>
      </c>
    </row>
    <row r="104" spans="2:11">
      <c r="B104" t="s">
        <v>671</v>
      </c>
      <c r="C104" t="s">
        <v>673</v>
      </c>
      <c r="D104" t="s">
        <v>123</v>
      </c>
      <c r="E104" t="s">
        <v>102</v>
      </c>
      <c r="F104" t="s">
        <v>543</v>
      </c>
      <c r="G104" s="77">
        <v>32051.08</v>
      </c>
      <c r="H104" s="77">
        <v>-0.74709999999999999</v>
      </c>
      <c r="I104" s="77">
        <v>-0.23945361868000001</v>
      </c>
      <c r="J104" s="78">
        <v>6.9999999999999999E-4</v>
      </c>
      <c r="K104" s="78">
        <v>0</v>
      </c>
    </row>
    <row r="105" spans="2:11">
      <c r="B105" t="s">
        <v>671</v>
      </c>
      <c r="C105" t="s">
        <v>674</v>
      </c>
      <c r="D105" t="s">
        <v>123</v>
      </c>
      <c r="E105" t="s">
        <v>102</v>
      </c>
      <c r="F105" t="s">
        <v>543</v>
      </c>
      <c r="G105" s="77">
        <v>94187.55</v>
      </c>
      <c r="H105" s="77">
        <v>-0.83309999999999995</v>
      </c>
      <c r="I105" s="77">
        <v>-0.78467647905000004</v>
      </c>
      <c r="J105" s="78">
        <v>2.3E-3</v>
      </c>
      <c r="K105" s="78">
        <v>0</v>
      </c>
    </row>
    <row r="106" spans="2:11">
      <c r="B106" t="s">
        <v>671</v>
      </c>
      <c r="C106" t="s">
        <v>675</v>
      </c>
      <c r="D106" t="s">
        <v>123</v>
      </c>
      <c r="E106" t="s">
        <v>102</v>
      </c>
      <c r="F106" t="s">
        <v>543</v>
      </c>
      <c r="G106" s="77">
        <v>37750</v>
      </c>
      <c r="H106" s="77">
        <v>-0.63280000000000003</v>
      </c>
      <c r="I106" s="77">
        <v>-0.23888200000000001</v>
      </c>
      <c r="J106" s="78">
        <v>6.9999999999999999E-4</v>
      </c>
      <c r="K106" s="78">
        <v>0</v>
      </c>
    </row>
    <row r="107" spans="2:11">
      <c r="B107" t="s">
        <v>676</v>
      </c>
      <c r="C107" t="s">
        <v>677</v>
      </c>
      <c r="D107" t="s">
        <v>123</v>
      </c>
      <c r="E107" t="s">
        <v>102</v>
      </c>
      <c r="F107" t="s">
        <v>574</v>
      </c>
      <c r="G107" s="77">
        <v>221310.36</v>
      </c>
      <c r="H107" s="77">
        <v>-4.8365999999999998</v>
      </c>
      <c r="I107" s="77">
        <v>-10.70389687176</v>
      </c>
      <c r="J107" s="78">
        <v>3.1800000000000002E-2</v>
      </c>
      <c r="K107" s="78">
        <v>-1E-4</v>
      </c>
    </row>
    <row r="108" spans="2:11">
      <c r="B108" t="s">
        <v>676</v>
      </c>
      <c r="C108" t="s">
        <v>678</v>
      </c>
      <c r="D108" t="s">
        <v>123</v>
      </c>
      <c r="E108" t="s">
        <v>102</v>
      </c>
      <c r="F108" t="s">
        <v>554</v>
      </c>
      <c r="G108" s="77">
        <v>38710.89</v>
      </c>
      <c r="H108" s="77">
        <v>0.93369999999999997</v>
      </c>
      <c r="I108" s="77">
        <v>0.36144357992999998</v>
      </c>
      <c r="J108" s="78">
        <v>-1.1000000000000001E-3</v>
      </c>
      <c r="K108" s="78">
        <v>0</v>
      </c>
    </row>
    <row r="109" spans="2:11">
      <c r="B109" t="s">
        <v>679</v>
      </c>
      <c r="C109" t="s">
        <v>680</v>
      </c>
      <c r="D109" t="s">
        <v>123</v>
      </c>
      <c r="E109" t="s">
        <v>102</v>
      </c>
      <c r="F109" t="s">
        <v>541</v>
      </c>
      <c r="G109" s="77">
        <v>284924.69</v>
      </c>
      <c r="H109" s="77">
        <v>-3.4931000000000001</v>
      </c>
      <c r="I109" s="77">
        <v>-9.95270434639</v>
      </c>
      <c r="J109" s="78">
        <v>2.9499999999999998E-2</v>
      </c>
      <c r="K109" s="78">
        <v>-1E-4</v>
      </c>
    </row>
    <row r="110" spans="2:11">
      <c r="B110" t="s">
        <v>681</v>
      </c>
      <c r="C110" t="s">
        <v>682</v>
      </c>
      <c r="D110" t="s">
        <v>123</v>
      </c>
      <c r="E110" t="s">
        <v>102</v>
      </c>
      <c r="F110" t="s">
        <v>574</v>
      </c>
      <c r="G110" s="77">
        <v>36625.22</v>
      </c>
      <c r="H110" s="77">
        <v>-4.7026000000000003</v>
      </c>
      <c r="I110" s="77">
        <v>-1.72233759572</v>
      </c>
      <c r="J110" s="78">
        <v>5.1000000000000004E-3</v>
      </c>
      <c r="K110" s="78">
        <v>0</v>
      </c>
    </row>
    <row r="111" spans="2:11">
      <c r="B111" t="s">
        <v>683</v>
      </c>
      <c r="C111" t="s">
        <v>684</v>
      </c>
      <c r="D111" t="s">
        <v>123</v>
      </c>
      <c r="E111" t="s">
        <v>102</v>
      </c>
      <c r="F111" t="s">
        <v>554</v>
      </c>
      <c r="G111" s="77">
        <v>67247.34</v>
      </c>
      <c r="H111" s="77">
        <v>-4.6679000000000004</v>
      </c>
      <c r="I111" s="77">
        <v>-3.1390385838600001</v>
      </c>
      <c r="J111" s="78">
        <v>9.2999999999999992E-3</v>
      </c>
      <c r="K111" s="78">
        <v>0</v>
      </c>
    </row>
    <row r="112" spans="2:11">
      <c r="B112" t="s">
        <v>683</v>
      </c>
      <c r="C112" t="s">
        <v>685</v>
      </c>
      <c r="D112" t="s">
        <v>123</v>
      </c>
      <c r="E112" t="s">
        <v>102</v>
      </c>
      <c r="F112" t="s">
        <v>554</v>
      </c>
      <c r="G112" s="77">
        <v>130790.27</v>
      </c>
      <c r="H112" s="77">
        <v>-4.7234999999999996</v>
      </c>
      <c r="I112" s="77">
        <v>-6.1778784034500003</v>
      </c>
      <c r="J112" s="78">
        <v>1.83E-2</v>
      </c>
      <c r="K112" s="78">
        <v>-1E-4</v>
      </c>
    </row>
    <row r="113" spans="2:11">
      <c r="B113" t="s">
        <v>683</v>
      </c>
      <c r="C113" t="s">
        <v>686</v>
      </c>
      <c r="D113" t="s">
        <v>123</v>
      </c>
      <c r="E113" t="s">
        <v>102</v>
      </c>
      <c r="F113" t="s">
        <v>554</v>
      </c>
      <c r="G113" s="77">
        <v>81780.070000000007</v>
      </c>
      <c r="H113" s="77">
        <v>-4.6772</v>
      </c>
      <c r="I113" s="77">
        <v>-3.8250174340399998</v>
      </c>
      <c r="J113" s="78">
        <v>1.14E-2</v>
      </c>
      <c r="K113" s="78">
        <v>0</v>
      </c>
    </row>
    <row r="114" spans="2:11">
      <c r="B114" t="s">
        <v>687</v>
      </c>
      <c r="C114" t="s">
        <v>688</v>
      </c>
      <c r="D114" t="s">
        <v>123</v>
      </c>
      <c r="E114" t="s">
        <v>102</v>
      </c>
      <c r="F114" t="s">
        <v>568</v>
      </c>
      <c r="G114" s="77">
        <v>93464.47</v>
      </c>
      <c r="H114" s="77">
        <v>-2.7016</v>
      </c>
      <c r="I114" s="77">
        <v>-2.5250361215199999</v>
      </c>
      <c r="J114" s="78">
        <v>7.4999999999999997E-3</v>
      </c>
      <c r="K114" s="78">
        <v>0</v>
      </c>
    </row>
    <row r="115" spans="2:11">
      <c r="B115" t="s">
        <v>687</v>
      </c>
      <c r="C115" t="s">
        <v>689</v>
      </c>
      <c r="D115" t="s">
        <v>123</v>
      </c>
      <c r="E115" t="s">
        <v>102</v>
      </c>
      <c r="F115" t="s">
        <v>568</v>
      </c>
      <c r="G115" s="77">
        <v>84159</v>
      </c>
      <c r="H115" s="77">
        <v>-2.6516000000000002</v>
      </c>
      <c r="I115" s="77">
        <v>-2.2315600440000001</v>
      </c>
      <c r="J115" s="78">
        <v>6.6E-3</v>
      </c>
      <c r="K115" s="78">
        <v>0</v>
      </c>
    </row>
    <row r="116" spans="2:11">
      <c r="B116" t="s">
        <v>687</v>
      </c>
      <c r="C116" t="s">
        <v>690</v>
      </c>
      <c r="D116" t="s">
        <v>123</v>
      </c>
      <c r="E116" t="s">
        <v>102</v>
      </c>
      <c r="F116" t="s">
        <v>568</v>
      </c>
      <c r="G116" s="77">
        <v>74855.13</v>
      </c>
      <c r="H116" s="77">
        <v>-2.5869</v>
      </c>
      <c r="I116" s="77">
        <v>-1.93642735797</v>
      </c>
      <c r="J116" s="78">
        <v>5.7000000000000002E-3</v>
      </c>
      <c r="K116" s="78">
        <v>0</v>
      </c>
    </row>
    <row r="117" spans="2:11">
      <c r="B117" t="s">
        <v>687</v>
      </c>
      <c r="C117" t="s">
        <v>691</v>
      </c>
      <c r="D117" t="s">
        <v>123</v>
      </c>
      <c r="E117" t="s">
        <v>102</v>
      </c>
      <c r="F117" t="s">
        <v>543</v>
      </c>
      <c r="G117" s="77">
        <v>75579.33</v>
      </c>
      <c r="H117" s="77">
        <v>1.3272999999999999</v>
      </c>
      <c r="I117" s="77">
        <v>1.0031644470900001</v>
      </c>
      <c r="J117" s="78">
        <v>-3.0000000000000001E-3</v>
      </c>
      <c r="K117" s="78">
        <v>0</v>
      </c>
    </row>
    <row r="118" spans="2:11">
      <c r="B118" t="s">
        <v>692</v>
      </c>
      <c r="C118" t="s">
        <v>693</v>
      </c>
      <c r="D118" t="s">
        <v>123</v>
      </c>
      <c r="E118" t="s">
        <v>102</v>
      </c>
      <c r="F118" t="s">
        <v>554</v>
      </c>
      <c r="G118" s="77">
        <v>90430.22</v>
      </c>
      <c r="H118" s="77">
        <v>-5.1769999999999996</v>
      </c>
      <c r="I118" s="77">
        <v>-4.6815724893999997</v>
      </c>
      <c r="J118" s="78">
        <v>1.3899999999999999E-2</v>
      </c>
      <c r="K118" s="78">
        <v>-1E-4</v>
      </c>
    </row>
    <row r="119" spans="2:11">
      <c r="B119" t="s">
        <v>692</v>
      </c>
      <c r="C119" t="s">
        <v>694</v>
      </c>
      <c r="D119" t="s">
        <v>123</v>
      </c>
      <c r="E119" t="s">
        <v>102</v>
      </c>
      <c r="F119" t="s">
        <v>554</v>
      </c>
      <c r="G119" s="77">
        <v>112030.53</v>
      </c>
      <c r="H119" s="77">
        <v>-5.2736000000000001</v>
      </c>
      <c r="I119" s="77">
        <v>-5.9080420300799998</v>
      </c>
      <c r="J119" s="78">
        <v>1.7500000000000002E-2</v>
      </c>
      <c r="K119" s="78">
        <v>-1E-4</v>
      </c>
    </row>
    <row r="120" spans="2:11">
      <c r="B120" t="s">
        <v>695</v>
      </c>
      <c r="C120" t="s">
        <v>696</v>
      </c>
      <c r="D120" t="s">
        <v>123</v>
      </c>
      <c r="E120" t="s">
        <v>102</v>
      </c>
      <c r="F120" t="s">
        <v>568</v>
      </c>
      <c r="G120" s="77">
        <v>247261.99</v>
      </c>
      <c r="H120" s="77">
        <v>-3.2608999999999999</v>
      </c>
      <c r="I120" s="77">
        <v>-8.0629662319099999</v>
      </c>
      <c r="J120" s="78">
        <v>2.3900000000000001E-2</v>
      </c>
      <c r="K120" s="78">
        <v>-1E-4</v>
      </c>
    </row>
    <row r="121" spans="2:11">
      <c r="B121" t="s">
        <v>697</v>
      </c>
      <c r="C121" t="s">
        <v>698</v>
      </c>
      <c r="D121" t="s">
        <v>123</v>
      </c>
      <c r="E121" t="s">
        <v>102</v>
      </c>
      <c r="F121" t="s">
        <v>543</v>
      </c>
      <c r="G121" s="77">
        <v>132256.24</v>
      </c>
      <c r="H121" s="77">
        <v>-0.51180000000000003</v>
      </c>
      <c r="I121" s="77">
        <v>-0.67688743632000004</v>
      </c>
      <c r="J121" s="78">
        <v>2E-3</v>
      </c>
      <c r="K121" s="78">
        <v>0</v>
      </c>
    </row>
    <row r="122" spans="2:11">
      <c r="B122" t="s">
        <v>697</v>
      </c>
      <c r="C122" t="s">
        <v>699</v>
      </c>
      <c r="D122" t="s">
        <v>123</v>
      </c>
      <c r="E122" t="s">
        <v>102</v>
      </c>
      <c r="F122" t="s">
        <v>543</v>
      </c>
      <c r="G122" s="77">
        <v>56721.42</v>
      </c>
      <c r="H122" s="77">
        <v>-0.44059999999999999</v>
      </c>
      <c r="I122" s="77">
        <v>-0.24991457651999999</v>
      </c>
      <c r="J122" s="78">
        <v>6.9999999999999999E-4</v>
      </c>
      <c r="K122" s="78">
        <v>0</v>
      </c>
    </row>
    <row r="123" spans="2:11">
      <c r="B123" t="s">
        <v>700</v>
      </c>
      <c r="C123" t="s">
        <v>701</v>
      </c>
      <c r="D123" t="s">
        <v>123</v>
      </c>
      <c r="E123" t="s">
        <v>102</v>
      </c>
      <c r="F123" t="s">
        <v>543</v>
      </c>
      <c r="G123" s="77">
        <v>32105.71</v>
      </c>
      <c r="H123" s="77">
        <v>-0.54930000000000001</v>
      </c>
      <c r="I123" s="77">
        <v>-0.17635666503</v>
      </c>
      <c r="J123" s="78">
        <v>5.0000000000000001E-4</v>
      </c>
      <c r="K123" s="78">
        <v>0</v>
      </c>
    </row>
    <row r="124" spans="2:11">
      <c r="B124" t="s">
        <v>700</v>
      </c>
      <c r="C124" t="s">
        <v>702</v>
      </c>
      <c r="D124" t="s">
        <v>123</v>
      </c>
      <c r="E124" t="s">
        <v>102</v>
      </c>
      <c r="F124" t="s">
        <v>543</v>
      </c>
      <c r="G124" s="77">
        <v>160619.63</v>
      </c>
      <c r="H124" s="77">
        <v>-0.49230000000000002</v>
      </c>
      <c r="I124" s="77">
        <v>-0.79073043849000002</v>
      </c>
      <c r="J124" s="78">
        <v>2.3E-3</v>
      </c>
      <c r="K124" s="78">
        <v>0</v>
      </c>
    </row>
    <row r="125" spans="2:11">
      <c r="B125" t="s">
        <v>703</v>
      </c>
      <c r="C125" t="s">
        <v>704</v>
      </c>
      <c r="D125" t="s">
        <v>123</v>
      </c>
      <c r="E125" t="s">
        <v>102</v>
      </c>
      <c r="F125" t="s">
        <v>574</v>
      </c>
      <c r="G125" s="77">
        <v>72271.33</v>
      </c>
      <c r="H125" s="77">
        <v>-6.0942999999999996</v>
      </c>
      <c r="I125" s="77">
        <v>-4.4044316641899997</v>
      </c>
      <c r="J125" s="78">
        <v>1.3100000000000001E-2</v>
      </c>
      <c r="K125" s="78">
        <v>-1E-4</v>
      </c>
    </row>
    <row r="126" spans="2:11">
      <c r="B126" t="s">
        <v>703</v>
      </c>
      <c r="C126" t="s">
        <v>705</v>
      </c>
      <c r="D126" t="s">
        <v>123</v>
      </c>
      <c r="E126" t="s">
        <v>102</v>
      </c>
      <c r="F126" t="s">
        <v>574</v>
      </c>
      <c r="G126" s="77">
        <v>198551.74</v>
      </c>
      <c r="H126" s="77">
        <v>-6.1981999999999999</v>
      </c>
      <c r="I126" s="77">
        <v>-12.30663394868</v>
      </c>
      <c r="J126" s="78">
        <v>3.6499999999999998E-2</v>
      </c>
      <c r="K126" s="78">
        <v>-1E-4</v>
      </c>
    </row>
    <row r="127" spans="2:11">
      <c r="B127" t="s">
        <v>703</v>
      </c>
      <c r="C127" t="s">
        <v>706</v>
      </c>
      <c r="D127" t="s">
        <v>123</v>
      </c>
      <c r="E127" t="s">
        <v>102</v>
      </c>
      <c r="F127" t="s">
        <v>574</v>
      </c>
      <c r="G127" s="77">
        <v>63179.3</v>
      </c>
      <c r="H127" s="77">
        <v>-6.1919000000000004</v>
      </c>
      <c r="I127" s="77">
        <v>-3.9119990766999999</v>
      </c>
      <c r="J127" s="78">
        <v>1.1599999999999999E-2</v>
      </c>
      <c r="K127" s="78">
        <v>0</v>
      </c>
    </row>
    <row r="128" spans="2:11">
      <c r="B128" t="s">
        <v>703</v>
      </c>
      <c r="C128" t="s">
        <v>707</v>
      </c>
      <c r="D128" t="s">
        <v>123</v>
      </c>
      <c r="E128" t="s">
        <v>102</v>
      </c>
      <c r="F128" t="s">
        <v>574</v>
      </c>
      <c r="G128" s="77">
        <v>226303.19</v>
      </c>
      <c r="H128" s="77">
        <v>-5.8808999999999996</v>
      </c>
      <c r="I128" s="77">
        <v>-13.308664300709999</v>
      </c>
      <c r="J128" s="78">
        <v>3.95E-2</v>
      </c>
      <c r="K128" s="78">
        <v>-2.0000000000000001E-4</v>
      </c>
    </row>
    <row r="129" spans="2:11">
      <c r="B129" t="s">
        <v>708</v>
      </c>
      <c r="C129" t="s">
        <v>709</v>
      </c>
      <c r="D129" t="s">
        <v>123</v>
      </c>
      <c r="E129" t="s">
        <v>102</v>
      </c>
      <c r="F129" t="s">
        <v>554</v>
      </c>
      <c r="G129" s="77">
        <v>72779.09</v>
      </c>
      <c r="H129" s="77">
        <v>-4.5265000000000004</v>
      </c>
      <c r="I129" s="77">
        <v>-3.2943455088500002</v>
      </c>
      <c r="J129" s="78">
        <v>9.7999999999999997E-3</v>
      </c>
      <c r="K129" s="78">
        <v>0</v>
      </c>
    </row>
    <row r="130" spans="2:11">
      <c r="B130" t="s">
        <v>708</v>
      </c>
      <c r="C130" t="s">
        <v>710</v>
      </c>
      <c r="D130" t="s">
        <v>123</v>
      </c>
      <c r="E130" t="s">
        <v>102</v>
      </c>
      <c r="F130" t="s">
        <v>554</v>
      </c>
      <c r="G130" s="77">
        <v>112907.22</v>
      </c>
      <c r="H130" s="77">
        <v>-4.4343000000000004</v>
      </c>
      <c r="I130" s="77">
        <v>-5.0066448564600003</v>
      </c>
      <c r="J130" s="78">
        <v>1.49E-2</v>
      </c>
      <c r="K130" s="78">
        <v>-1E-4</v>
      </c>
    </row>
    <row r="131" spans="2:11">
      <c r="B131" t="s">
        <v>708</v>
      </c>
      <c r="C131" t="s">
        <v>711</v>
      </c>
      <c r="D131" t="s">
        <v>123</v>
      </c>
      <c r="E131" t="s">
        <v>102</v>
      </c>
      <c r="F131" t="s">
        <v>554</v>
      </c>
      <c r="G131" s="77">
        <v>81816.22</v>
      </c>
      <c r="H131" s="77">
        <v>-4.6035000000000004</v>
      </c>
      <c r="I131" s="77">
        <v>-3.7664096877</v>
      </c>
      <c r="J131" s="78">
        <v>1.12E-2</v>
      </c>
      <c r="K131" s="78">
        <v>0</v>
      </c>
    </row>
    <row r="132" spans="2:11">
      <c r="B132" t="s">
        <v>712</v>
      </c>
      <c r="C132" t="s">
        <v>713</v>
      </c>
      <c r="D132" t="s">
        <v>123</v>
      </c>
      <c r="E132" t="s">
        <v>102</v>
      </c>
      <c r="F132" t="s">
        <v>574</v>
      </c>
      <c r="G132" s="77">
        <v>74619.460000000006</v>
      </c>
      <c r="H132" s="77">
        <v>-2.8955000000000002</v>
      </c>
      <c r="I132" s="77">
        <v>-2.1606064642999998</v>
      </c>
      <c r="J132" s="78">
        <v>6.4000000000000003E-3</v>
      </c>
      <c r="K132" s="78">
        <v>0</v>
      </c>
    </row>
    <row r="133" spans="2:11">
      <c r="B133" t="s">
        <v>712</v>
      </c>
      <c r="C133" t="s">
        <v>714</v>
      </c>
      <c r="D133" t="s">
        <v>123</v>
      </c>
      <c r="E133" t="s">
        <v>102</v>
      </c>
      <c r="F133" t="s">
        <v>574</v>
      </c>
      <c r="G133" s="77">
        <v>149885.94</v>
      </c>
      <c r="H133" s="77">
        <v>-2.4514</v>
      </c>
      <c r="I133" s="77">
        <v>-3.67430393316</v>
      </c>
      <c r="J133" s="78">
        <v>1.09E-2</v>
      </c>
      <c r="K133" s="78">
        <v>0</v>
      </c>
    </row>
    <row r="134" spans="2:11">
      <c r="B134" t="s">
        <v>712</v>
      </c>
      <c r="C134" t="s">
        <v>715</v>
      </c>
      <c r="D134" t="s">
        <v>123</v>
      </c>
      <c r="E134" t="s">
        <v>102</v>
      </c>
      <c r="F134" t="s">
        <v>574</v>
      </c>
      <c r="G134" s="77">
        <v>74679.45</v>
      </c>
      <c r="H134" s="77">
        <v>-2.8129</v>
      </c>
      <c r="I134" s="77">
        <v>-2.1006582490499999</v>
      </c>
      <c r="J134" s="78">
        <v>6.1999999999999998E-3</v>
      </c>
      <c r="K134" s="78">
        <v>0</v>
      </c>
    </row>
    <row r="135" spans="2:11">
      <c r="B135" t="s">
        <v>712</v>
      </c>
      <c r="C135" t="s">
        <v>716</v>
      </c>
      <c r="D135" t="s">
        <v>123</v>
      </c>
      <c r="E135" t="s">
        <v>102</v>
      </c>
      <c r="F135" t="s">
        <v>574</v>
      </c>
      <c r="G135" s="77">
        <v>91629.99</v>
      </c>
      <c r="H135" s="77">
        <v>-4.742</v>
      </c>
      <c r="I135" s="77">
        <v>-4.3450941258000002</v>
      </c>
      <c r="J135" s="78">
        <v>1.29E-2</v>
      </c>
      <c r="K135" s="78">
        <v>-1E-4</v>
      </c>
    </row>
    <row r="136" spans="2:11">
      <c r="B136" t="s">
        <v>717</v>
      </c>
      <c r="C136" t="s">
        <v>718</v>
      </c>
      <c r="D136" t="s">
        <v>123</v>
      </c>
      <c r="E136" t="s">
        <v>102</v>
      </c>
      <c r="F136" t="s">
        <v>574</v>
      </c>
      <c r="G136" s="77">
        <v>227501.62</v>
      </c>
      <c r="H136" s="77">
        <v>-5.3178000000000001</v>
      </c>
      <c r="I136" s="77">
        <v>-12.09808114836</v>
      </c>
      <c r="J136" s="78">
        <v>3.5900000000000001E-2</v>
      </c>
      <c r="K136" s="78">
        <v>-1E-4</v>
      </c>
    </row>
    <row r="137" spans="2:11">
      <c r="B137" t="s">
        <v>717</v>
      </c>
      <c r="C137" t="s">
        <v>719</v>
      </c>
      <c r="D137" t="s">
        <v>123</v>
      </c>
      <c r="E137" t="s">
        <v>102</v>
      </c>
      <c r="F137" t="s">
        <v>574</v>
      </c>
      <c r="G137" s="77">
        <v>72736.25</v>
      </c>
      <c r="H137" s="77">
        <v>-5.4108999999999998</v>
      </c>
      <c r="I137" s="77">
        <v>-3.9356857512499999</v>
      </c>
      <c r="J137" s="78">
        <v>1.17E-2</v>
      </c>
      <c r="K137" s="78">
        <v>0</v>
      </c>
    </row>
    <row r="138" spans="2:11">
      <c r="B138" t="s">
        <v>720</v>
      </c>
      <c r="C138" t="s">
        <v>721</v>
      </c>
      <c r="D138" t="s">
        <v>123</v>
      </c>
      <c r="E138" t="s">
        <v>102</v>
      </c>
      <c r="F138" t="s">
        <v>554</v>
      </c>
      <c r="G138" s="77">
        <v>64279.72</v>
      </c>
      <c r="H138" s="77">
        <v>-3.5487000000000002</v>
      </c>
      <c r="I138" s="77">
        <v>-2.2810944236399999</v>
      </c>
      <c r="J138" s="78">
        <v>6.7999999999999996E-3</v>
      </c>
      <c r="K138" s="78">
        <v>0</v>
      </c>
    </row>
    <row r="139" spans="2:11">
      <c r="B139" t="s">
        <v>722</v>
      </c>
      <c r="C139" t="s">
        <v>723</v>
      </c>
      <c r="D139" t="s">
        <v>123</v>
      </c>
      <c r="E139" t="s">
        <v>102</v>
      </c>
      <c r="F139" t="s">
        <v>601</v>
      </c>
      <c r="G139" s="77">
        <v>53764.83</v>
      </c>
      <c r="H139" s="77">
        <v>-6.9492000000000003</v>
      </c>
      <c r="I139" s="77">
        <v>-3.7362255663599999</v>
      </c>
      <c r="J139" s="78">
        <v>1.11E-2</v>
      </c>
      <c r="K139" s="78">
        <v>0</v>
      </c>
    </row>
    <row r="140" spans="2:11">
      <c r="B140" t="s">
        <v>722</v>
      </c>
      <c r="C140" t="s">
        <v>724</v>
      </c>
      <c r="D140" t="s">
        <v>123</v>
      </c>
      <c r="E140" t="s">
        <v>102</v>
      </c>
      <c r="F140" t="s">
        <v>601</v>
      </c>
      <c r="G140" s="77">
        <v>64556.36</v>
      </c>
      <c r="H140" s="77">
        <v>-6.8853</v>
      </c>
      <c r="I140" s="77">
        <v>-4.4448990550799996</v>
      </c>
      <c r="J140" s="78">
        <v>1.32E-2</v>
      </c>
      <c r="K140" s="78">
        <v>-1E-4</v>
      </c>
    </row>
    <row r="141" spans="2:11">
      <c r="B141" t="s">
        <v>725</v>
      </c>
      <c r="C141" t="s">
        <v>726</v>
      </c>
      <c r="D141" t="s">
        <v>123</v>
      </c>
      <c r="E141" t="s">
        <v>102</v>
      </c>
      <c r="F141" t="s">
        <v>554</v>
      </c>
      <c r="G141" s="77">
        <v>36692.699999999997</v>
      </c>
      <c r="H141" s="77">
        <v>-3.6520999999999999</v>
      </c>
      <c r="I141" s="77">
        <v>-1.3400540967000001</v>
      </c>
      <c r="J141" s="78">
        <v>4.0000000000000001E-3</v>
      </c>
      <c r="K141" s="78">
        <v>0</v>
      </c>
    </row>
    <row r="142" spans="2:11">
      <c r="B142" t="s">
        <v>727</v>
      </c>
      <c r="C142" t="s">
        <v>728</v>
      </c>
      <c r="D142" t="s">
        <v>123</v>
      </c>
      <c r="E142" t="s">
        <v>102</v>
      </c>
      <c r="F142" t="s">
        <v>554</v>
      </c>
      <c r="G142" s="77">
        <v>18701.46</v>
      </c>
      <c r="H142" s="77">
        <v>-1.6785000000000001</v>
      </c>
      <c r="I142" s="77">
        <v>-0.31390400610000002</v>
      </c>
      <c r="J142" s="78">
        <v>8.9999999999999998E-4</v>
      </c>
      <c r="K142" s="78">
        <v>0</v>
      </c>
    </row>
    <row r="143" spans="2:11">
      <c r="B143" t="s">
        <v>727</v>
      </c>
      <c r="C143" t="s">
        <v>729</v>
      </c>
      <c r="D143" t="s">
        <v>123</v>
      </c>
      <c r="E143" t="s">
        <v>102</v>
      </c>
      <c r="F143" t="s">
        <v>554</v>
      </c>
      <c r="G143" s="77">
        <v>93491.25</v>
      </c>
      <c r="H143" s="77">
        <v>-1.696</v>
      </c>
      <c r="I143" s="77">
        <v>-1.5856116</v>
      </c>
      <c r="J143" s="78">
        <v>4.7000000000000002E-3</v>
      </c>
      <c r="K143" s="78">
        <v>0</v>
      </c>
    </row>
    <row r="144" spans="2:11">
      <c r="B144" t="s">
        <v>730</v>
      </c>
      <c r="C144" t="s">
        <v>731</v>
      </c>
      <c r="D144" t="s">
        <v>123</v>
      </c>
      <c r="E144" t="s">
        <v>102</v>
      </c>
      <c r="F144" t="s">
        <v>568</v>
      </c>
      <c r="G144" s="77">
        <v>93705.49</v>
      </c>
      <c r="H144" s="77">
        <v>-2.4127000000000001</v>
      </c>
      <c r="I144" s="77">
        <v>-2.26083235723</v>
      </c>
      <c r="J144" s="78">
        <v>6.7000000000000002E-3</v>
      </c>
      <c r="K144" s="78">
        <v>0</v>
      </c>
    </row>
    <row r="145" spans="2:11">
      <c r="B145" t="s">
        <v>732</v>
      </c>
      <c r="C145" t="s">
        <v>733</v>
      </c>
      <c r="D145" t="s">
        <v>123</v>
      </c>
      <c r="E145" t="s">
        <v>102</v>
      </c>
      <c r="F145" t="s">
        <v>601</v>
      </c>
      <c r="G145" s="77">
        <v>144418.4</v>
      </c>
      <c r="H145" s="77">
        <v>-6.1478999999999999</v>
      </c>
      <c r="I145" s="77">
        <v>-8.8786988135999998</v>
      </c>
      <c r="J145" s="78">
        <v>2.64E-2</v>
      </c>
      <c r="K145" s="78">
        <v>-1E-4</v>
      </c>
    </row>
    <row r="146" spans="2:11">
      <c r="B146" t="s">
        <v>732</v>
      </c>
      <c r="C146" t="s">
        <v>734</v>
      </c>
      <c r="D146" t="s">
        <v>123</v>
      </c>
      <c r="E146" t="s">
        <v>102</v>
      </c>
      <c r="F146" t="s">
        <v>601</v>
      </c>
      <c r="G146" s="77">
        <v>40016.720000000001</v>
      </c>
      <c r="H146" s="77">
        <v>-5.3478000000000003</v>
      </c>
      <c r="I146" s="77">
        <v>-2.14001415216</v>
      </c>
      <c r="J146" s="78">
        <v>6.4000000000000003E-3</v>
      </c>
      <c r="K146" s="78">
        <v>0</v>
      </c>
    </row>
    <row r="147" spans="2:11">
      <c r="B147" t="s">
        <v>732</v>
      </c>
      <c r="C147" t="s">
        <v>735</v>
      </c>
      <c r="D147" t="s">
        <v>123</v>
      </c>
      <c r="E147" t="s">
        <v>102</v>
      </c>
      <c r="F147" t="s">
        <v>601</v>
      </c>
      <c r="G147" s="77">
        <v>90973.87</v>
      </c>
      <c r="H147" s="77">
        <v>-5.3167999999999997</v>
      </c>
      <c r="I147" s="77">
        <v>-4.8368987201599998</v>
      </c>
      <c r="J147" s="78">
        <v>1.44E-2</v>
      </c>
      <c r="K147" s="78">
        <v>-1E-4</v>
      </c>
    </row>
    <row r="148" spans="2:11">
      <c r="B148" t="s">
        <v>736</v>
      </c>
      <c r="C148" t="s">
        <v>737</v>
      </c>
      <c r="D148" t="s">
        <v>123</v>
      </c>
      <c r="E148" t="s">
        <v>102</v>
      </c>
      <c r="F148" t="s">
        <v>601</v>
      </c>
      <c r="G148" s="77">
        <v>45401.24</v>
      </c>
      <c r="H148" s="77">
        <v>-5.51</v>
      </c>
      <c r="I148" s="77">
        <v>-2.5016083240000002</v>
      </c>
      <c r="J148" s="78">
        <v>7.4000000000000003E-3</v>
      </c>
      <c r="K148" s="78">
        <v>0</v>
      </c>
    </row>
    <row r="149" spans="2:11">
      <c r="B149" t="s">
        <v>736</v>
      </c>
      <c r="C149" t="s">
        <v>738</v>
      </c>
      <c r="D149" t="s">
        <v>123</v>
      </c>
      <c r="E149" t="s">
        <v>102</v>
      </c>
      <c r="F149" t="s">
        <v>601</v>
      </c>
      <c r="G149" s="77">
        <v>18176.560000000001</v>
      </c>
      <c r="H149" s="77">
        <v>-5.4166999999999996</v>
      </c>
      <c r="I149" s="77">
        <v>-0.98456972551999999</v>
      </c>
      <c r="J149" s="78">
        <v>2.8999999999999998E-3</v>
      </c>
      <c r="K149" s="78">
        <v>0</v>
      </c>
    </row>
    <row r="150" spans="2:11">
      <c r="B150" t="s">
        <v>739</v>
      </c>
      <c r="C150" t="s">
        <v>740</v>
      </c>
      <c r="D150" t="s">
        <v>123</v>
      </c>
      <c r="E150" t="s">
        <v>106</v>
      </c>
      <c r="F150" t="s">
        <v>741</v>
      </c>
      <c r="G150" s="77">
        <v>285000</v>
      </c>
      <c r="H150" s="77">
        <v>9.4483712394944561</v>
      </c>
      <c r="I150" s="77">
        <v>26.9278580325592</v>
      </c>
      <c r="J150" s="78">
        <v>-7.9899999999999999E-2</v>
      </c>
      <c r="K150" s="78">
        <v>2.9999999999999997E-4</v>
      </c>
    </row>
    <row r="151" spans="2:11">
      <c r="B151" t="s">
        <v>742</v>
      </c>
      <c r="C151" t="s">
        <v>743</v>
      </c>
      <c r="D151" t="s">
        <v>123</v>
      </c>
      <c r="E151" t="s">
        <v>106</v>
      </c>
      <c r="F151" t="s">
        <v>744</v>
      </c>
      <c r="G151" s="77">
        <v>335000</v>
      </c>
      <c r="H151" s="77">
        <v>3.1717333333333433</v>
      </c>
      <c r="I151" s="77">
        <v>10.625306666666701</v>
      </c>
      <c r="J151" s="78">
        <v>-3.15E-2</v>
      </c>
      <c r="K151" s="78">
        <v>1E-4</v>
      </c>
    </row>
    <row r="152" spans="2:11">
      <c r="B152" t="s">
        <v>745</v>
      </c>
      <c r="C152" t="s">
        <v>746</v>
      </c>
      <c r="D152" t="s">
        <v>123</v>
      </c>
      <c r="E152" t="s">
        <v>106</v>
      </c>
      <c r="F152" t="s">
        <v>543</v>
      </c>
      <c r="G152" s="77">
        <v>-200000</v>
      </c>
      <c r="H152" s="77">
        <v>-0.97617142857143002</v>
      </c>
      <c r="I152" s="77">
        <v>1.95234285714286</v>
      </c>
      <c r="J152" s="78">
        <v>-5.7999999999999996E-3</v>
      </c>
      <c r="K152" s="78">
        <v>0</v>
      </c>
    </row>
    <row r="153" spans="2:11">
      <c r="B153" t="s">
        <v>747</v>
      </c>
      <c r="C153" t="s">
        <v>748</v>
      </c>
      <c r="D153" t="s">
        <v>123</v>
      </c>
      <c r="E153" t="s">
        <v>106</v>
      </c>
      <c r="F153" t="s">
        <v>749</v>
      </c>
      <c r="G153" s="77">
        <v>2221000</v>
      </c>
      <c r="H153" s="77">
        <v>7.9079344002814045</v>
      </c>
      <c r="I153" s="77">
        <v>175.63522303024999</v>
      </c>
      <c r="J153" s="78">
        <v>-0.52129999999999999</v>
      </c>
      <c r="K153" s="78">
        <v>2.0999999999999999E-3</v>
      </c>
    </row>
    <row r="154" spans="2:11">
      <c r="B154" t="s">
        <v>750</v>
      </c>
      <c r="C154" t="s">
        <v>751</v>
      </c>
      <c r="D154" t="s">
        <v>123</v>
      </c>
      <c r="E154" t="s">
        <v>106</v>
      </c>
      <c r="F154" t="s">
        <v>752</v>
      </c>
      <c r="G154" s="77">
        <v>30000</v>
      </c>
      <c r="H154" s="77">
        <v>14.2094827586207</v>
      </c>
      <c r="I154" s="77">
        <v>4.2628448275862096</v>
      </c>
      <c r="J154" s="78">
        <v>-1.2699999999999999E-2</v>
      </c>
      <c r="K154" s="78">
        <v>1E-4</v>
      </c>
    </row>
    <row r="155" spans="2:11">
      <c r="B155" t="s">
        <v>753</v>
      </c>
      <c r="C155" t="s">
        <v>754</v>
      </c>
      <c r="D155" t="s">
        <v>123</v>
      </c>
      <c r="E155" t="s">
        <v>106</v>
      </c>
      <c r="F155" t="s">
        <v>755</v>
      </c>
      <c r="G155" s="77">
        <v>190000</v>
      </c>
      <c r="H155" s="77">
        <v>19.224900000000002</v>
      </c>
      <c r="I155" s="77">
        <v>36.52731</v>
      </c>
      <c r="J155" s="78">
        <v>-0.1084</v>
      </c>
      <c r="K155" s="78">
        <v>4.0000000000000002E-4</v>
      </c>
    </row>
    <row r="156" spans="2:11">
      <c r="B156" t="s">
        <v>756</v>
      </c>
      <c r="C156" t="s">
        <v>757</v>
      </c>
      <c r="D156" t="s">
        <v>123</v>
      </c>
      <c r="E156" t="s">
        <v>106</v>
      </c>
      <c r="F156" t="s">
        <v>758</v>
      </c>
      <c r="G156" s="77">
        <v>-50000</v>
      </c>
      <c r="H156" s="77">
        <v>19.344444444444399</v>
      </c>
      <c r="I156" s="77">
        <v>-9.6722222222221994</v>
      </c>
      <c r="J156" s="78">
        <v>2.87E-2</v>
      </c>
      <c r="K156" s="78">
        <v>-1E-4</v>
      </c>
    </row>
    <row r="157" spans="2:11">
      <c r="B157" t="s">
        <v>759</v>
      </c>
      <c r="C157" t="s">
        <v>760</v>
      </c>
      <c r="D157" t="s">
        <v>123</v>
      </c>
      <c r="E157" t="s">
        <v>106</v>
      </c>
      <c r="F157" t="s">
        <v>761</v>
      </c>
      <c r="G157" s="77">
        <v>180000</v>
      </c>
      <c r="H157" s="77">
        <v>13.401916666666722</v>
      </c>
      <c r="I157" s="77">
        <v>24.123450000000101</v>
      </c>
      <c r="J157" s="78">
        <v>-7.1599999999999997E-2</v>
      </c>
      <c r="K157" s="78">
        <v>2.9999999999999997E-4</v>
      </c>
    </row>
    <row r="158" spans="2:11">
      <c r="B158" t="s">
        <v>762</v>
      </c>
      <c r="C158" t="s">
        <v>763</v>
      </c>
      <c r="D158" t="s">
        <v>123</v>
      </c>
      <c r="E158" t="s">
        <v>106</v>
      </c>
      <c r="F158" t="s">
        <v>761</v>
      </c>
      <c r="G158" s="77">
        <v>-100000</v>
      </c>
      <c r="H158" s="77">
        <v>13.06291</v>
      </c>
      <c r="I158" s="77">
        <v>-13.06291</v>
      </c>
      <c r="J158" s="78">
        <v>3.8800000000000001E-2</v>
      </c>
      <c r="K158" s="78">
        <v>-2.0000000000000001E-4</v>
      </c>
    </row>
    <row r="159" spans="2:11">
      <c r="B159" t="s">
        <v>764</v>
      </c>
      <c r="C159" t="s">
        <v>765</v>
      </c>
      <c r="D159" t="s">
        <v>123</v>
      </c>
      <c r="E159" t="s">
        <v>106</v>
      </c>
      <c r="F159" t="s">
        <v>766</v>
      </c>
      <c r="G159" s="77">
        <v>90000</v>
      </c>
      <c r="H159" s="77">
        <v>11.22824</v>
      </c>
      <c r="I159" s="77">
        <v>10.105416</v>
      </c>
      <c r="J159" s="78">
        <v>-0.03</v>
      </c>
      <c r="K159" s="78">
        <v>1E-4</v>
      </c>
    </row>
    <row r="160" spans="2:11">
      <c r="B160" t="s">
        <v>767</v>
      </c>
      <c r="C160" t="s">
        <v>768</v>
      </c>
      <c r="D160" t="s">
        <v>123</v>
      </c>
      <c r="E160" t="s">
        <v>106</v>
      </c>
      <c r="F160" t="s">
        <v>741</v>
      </c>
      <c r="G160" s="77">
        <v>-45000</v>
      </c>
      <c r="H160" s="77">
        <v>10.590111111111112</v>
      </c>
      <c r="I160" s="77">
        <v>-4.7655500000000002</v>
      </c>
      <c r="J160" s="78">
        <v>1.41E-2</v>
      </c>
      <c r="K160" s="78">
        <v>-1E-4</v>
      </c>
    </row>
    <row r="161" spans="2:11">
      <c r="B161" t="s">
        <v>769</v>
      </c>
      <c r="C161" t="s">
        <v>770</v>
      </c>
      <c r="D161" t="s">
        <v>123</v>
      </c>
      <c r="E161" t="s">
        <v>106</v>
      </c>
      <c r="F161" t="s">
        <v>771</v>
      </c>
      <c r="G161" s="77">
        <v>-60000</v>
      </c>
      <c r="H161" s="77">
        <v>5.9242105263157834</v>
      </c>
      <c r="I161" s="77">
        <v>-3.5545263157894702</v>
      </c>
      <c r="J161" s="78">
        <v>1.0500000000000001E-2</v>
      </c>
      <c r="K161" s="78">
        <v>0</v>
      </c>
    </row>
    <row r="162" spans="2:11">
      <c r="B162" t="s">
        <v>772</v>
      </c>
      <c r="C162" t="s">
        <v>773</v>
      </c>
      <c r="D162" t="s">
        <v>123</v>
      </c>
      <c r="E162" t="s">
        <v>106</v>
      </c>
      <c r="F162" t="s">
        <v>774</v>
      </c>
      <c r="G162" s="77">
        <v>300000</v>
      </c>
      <c r="H162" s="77">
        <v>3.5905200000000002</v>
      </c>
      <c r="I162" s="77">
        <v>10.771559999999999</v>
      </c>
      <c r="J162" s="78">
        <v>-3.2000000000000001E-2</v>
      </c>
      <c r="K162" s="78">
        <v>1E-4</v>
      </c>
    </row>
    <row r="163" spans="2:11">
      <c r="B163" t="s">
        <v>775</v>
      </c>
      <c r="C163" t="s">
        <v>776</v>
      </c>
      <c r="D163" t="s">
        <v>123</v>
      </c>
      <c r="E163" t="s">
        <v>106</v>
      </c>
      <c r="F163" t="s">
        <v>777</v>
      </c>
      <c r="G163" s="77">
        <v>270000</v>
      </c>
      <c r="H163" s="77">
        <v>2.9025259259259295</v>
      </c>
      <c r="I163" s="77">
        <v>7.8368200000000101</v>
      </c>
      <c r="J163" s="78">
        <v>-2.3300000000000001E-2</v>
      </c>
      <c r="K163" s="78">
        <v>1E-4</v>
      </c>
    </row>
    <row r="164" spans="2:11">
      <c r="B164" t="s">
        <v>778</v>
      </c>
      <c r="C164" t="s">
        <v>779</v>
      </c>
      <c r="D164" t="s">
        <v>123</v>
      </c>
      <c r="E164" t="s">
        <v>106</v>
      </c>
      <c r="F164" t="s">
        <v>780</v>
      </c>
      <c r="G164" s="77">
        <v>100000</v>
      </c>
      <c r="H164" s="77">
        <v>-2.45183333333333</v>
      </c>
      <c r="I164" s="77">
        <v>-2.45183333333333</v>
      </c>
      <c r="J164" s="78">
        <v>7.3000000000000001E-3</v>
      </c>
      <c r="K164" s="78">
        <v>0</v>
      </c>
    </row>
    <row r="165" spans="2:11">
      <c r="B165" t="s">
        <v>781</v>
      </c>
      <c r="C165" t="s">
        <v>782</v>
      </c>
      <c r="D165" t="s">
        <v>123</v>
      </c>
      <c r="E165" t="s">
        <v>106</v>
      </c>
      <c r="F165" t="s">
        <v>783</v>
      </c>
      <c r="G165" s="77">
        <v>500000</v>
      </c>
      <c r="H165" s="77">
        <v>-6.5499140000000002</v>
      </c>
      <c r="I165" s="77">
        <v>-32.749569999999999</v>
      </c>
      <c r="J165" s="78">
        <v>9.7199999999999995E-2</v>
      </c>
      <c r="K165" s="78">
        <v>-4.0000000000000002E-4</v>
      </c>
    </row>
    <row r="166" spans="2:11">
      <c r="B166" t="s">
        <v>784</v>
      </c>
      <c r="C166" t="s">
        <v>785</v>
      </c>
      <c r="D166" t="s">
        <v>123</v>
      </c>
      <c r="E166" t="s">
        <v>106</v>
      </c>
      <c r="F166" t="s">
        <v>554</v>
      </c>
      <c r="G166" s="77">
        <v>500000</v>
      </c>
      <c r="H166" s="77">
        <v>-7.6765999999999996</v>
      </c>
      <c r="I166" s="77">
        <v>-38.383000000000003</v>
      </c>
      <c r="J166" s="78">
        <v>0.1139</v>
      </c>
      <c r="K166" s="78">
        <v>-5.0000000000000001E-4</v>
      </c>
    </row>
    <row r="167" spans="2:11">
      <c r="B167" t="s">
        <v>786</v>
      </c>
      <c r="C167" t="s">
        <v>787</v>
      </c>
      <c r="D167" t="s">
        <v>123</v>
      </c>
      <c r="E167" t="s">
        <v>106</v>
      </c>
      <c r="F167" t="s">
        <v>788</v>
      </c>
      <c r="G167" s="77">
        <v>-250000</v>
      </c>
      <c r="H167" s="77">
        <v>-5.7821499999999997</v>
      </c>
      <c r="I167" s="77">
        <v>14.455375</v>
      </c>
      <c r="J167" s="78">
        <v>-4.2900000000000001E-2</v>
      </c>
      <c r="K167" s="78">
        <v>2.0000000000000001E-4</v>
      </c>
    </row>
    <row r="168" spans="2:11">
      <c r="B168" t="s">
        <v>789</v>
      </c>
      <c r="C168" t="s">
        <v>790</v>
      </c>
      <c r="D168" t="s">
        <v>123</v>
      </c>
      <c r="E168" t="s">
        <v>106</v>
      </c>
      <c r="F168" t="s">
        <v>791</v>
      </c>
      <c r="G168" s="77">
        <v>-320000</v>
      </c>
      <c r="H168" s="77">
        <v>-6.7393625000000004</v>
      </c>
      <c r="I168" s="77">
        <v>21.56596</v>
      </c>
      <c r="J168" s="78">
        <v>-6.4000000000000001E-2</v>
      </c>
      <c r="K168" s="78">
        <v>2.9999999999999997E-4</v>
      </c>
    </row>
    <row r="169" spans="2:11">
      <c r="B169" t="s">
        <v>792</v>
      </c>
      <c r="C169" t="s">
        <v>793</v>
      </c>
      <c r="D169" t="s">
        <v>123</v>
      </c>
      <c r="E169" t="s">
        <v>106</v>
      </c>
      <c r="F169" t="s">
        <v>794</v>
      </c>
      <c r="G169" s="77">
        <v>650000</v>
      </c>
      <c r="H169" s="77">
        <v>-8.8746666666666765E-2</v>
      </c>
      <c r="I169" s="77">
        <v>-0.576853333333334</v>
      </c>
      <c r="J169" s="78">
        <v>1.6999999999999999E-3</v>
      </c>
      <c r="K169" s="78">
        <v>0</v>
      </c>
    </row>
    <row r="170" spans="2:11">
      <c r="B170" t="s">
        <v>795</v>
      </c>
      <c r="C170" t="s">
        <v>796</v>
      </c>
      <c r="D170" t="s">
        <v>123</v>
      </c>
      <c r="E170" t="s">
        <v>106</v>
      </c>
      <c r="F170" t="s">
        <v>797</v>
      </c>
      <c r="G170" s="77">
        <v>490000</v>
      </c>
      <c r="H170" s="77">
        <v>-1.9333666666666693</v>
      </c>
      <c r="I170" s="77">
        <v>-9.47349666666668</v>
      </c>
      <c r="J170" s="78">
        <v>2.81E-2</v>
      </c>
      <c r="K170" s="78">
        <v>-1E-4</v>
      </c>
    </row>
    <row r="171" spans="2:11">
      <c r="B171" t="s">
        <v>798</v>
      </c>
      <c r="C171" t="s">
        <v>799</v>
      </c>
      <c r="D171" t="s">
        <v>123</v>
      </c>
      <c r="E171" t="s">
        <v>106</v>
      </c>
      <c r="F171" t="s">
        <v>800</v>
      </c>
      <c r="G171" s="77">
        <v>-450000</v>
      </c>
      <c r="H171" s="77">
        <v>-3.8980000000000001</v>
      </c>
      <c r="I171" s="77">
        <v>17.541</v>
      </c>
      <c r="J171" s="78">
        <v>-5.21E-2</v>
      </c>
      <c r="K171" s="78">
        <v>2.0000000000000001E-4</v>
      </c>
    </row>
    <row r="172" spans="2:11">
      <c r="B172" t="s">
        <v>801</v>
      </c>
      <c r="C172" t="s">
        <v>802</v>
      </c>
      <c r="D172" t="s">
        <v>123</v>
      </c>
      <c r="E172" t="s">
        <v>106</v>
      </c>
      <c r="F172" t="s">
        <v>800</v>
      </c>
      <c r="G172" s="77">
        <v>100000</v>
      </c>
      <c r="H172" s="77">
        <v>-4.4360749999999998</v>
      </c>
      <c r="I172" s="77">
        <v>-4.4360749999999998</v>
      </c>
      <c r="J172" s="78">
        <v>1.32E-2</v>
      </c>
      <c r="K172" s="78">
        <v>-1E-4</v>
      </c>
    </row>
    <row r="173" spans="2:11">
      <c r="B173" t="s">
        <v>803</v>
      </c>
      <c r="C173" t="s">
        <v>804</v>
      </c>
      <c r="D173" t="s">
        <v>123</v>
      </c>
      <c r="E173" t="s">
        <v>106</v>
      </c>
      <c r="F173" t="s">
        <v>805</v>
      </c>
      <c r="G173" s="77">
        <v>2150000</v>
      </c>
      <c r="H173" s="77">
        <v>-0.57732499999999998</v>
      </c>
      <c r="I173" s="77">
        <v>-12.412487499999999</v>
      </c>
      <c r="J173" s="78">
        <v>3.6799999999999999E-2</v>
      </c>
      <c r="K173" s="78">
        <v>-1E-4</v>
      </c>
    </row>
    <row r="174" spans="2:11">
      <c r="B174" s="79" t="s">
        <v>538</v>
      </c>
      <c r="C174" s="16"/>
      <c r="D174" s="16"/>
      <c r="G174" s="81">
        <v>2800194.33</v>
      </c>
      <c r="I174" s="81">
        <v>-210.56732019751604</v>
      </c>
      <c r="J174" s="80">
        <v>0.62490000000000001</v>
      </c>
      <c r="K174" s="80">
        <v>-2.5000000000000001E-3</v>
      </c>
    </row>
    <row r="175" spans="2:11">
      <c r="B175" t="s">
        <v>806</v>
      </c>
      <c r="C175" t="s">
        <v>807</v>
      </c>
      <c r="D175" t="s">
        <v>123</v>
      </c>
      <c r="E175" t="s">
        <v>106</v>
      </c>
      <c r="F175" t="s">
        <v>554</v>
      </c>
      <c r="G175" s="77">
        <v>57121.41</v>
      </c>
      <c r="H175" s="77">
        <v>1.5853999999999999</v>
      </c>
      <c r="I175" s="77">
        <v>3.2474917632260398</v>
      </c>
      <c r="J175" s="78">
        <v>-9.5999999999999992E-3</v>
      </c>
      <c r="K175" s="78">
        <v>0</v>
      </c>
    </row>
    <row r="176" spans="2:11">
      <c r="B176" t="s">
        <v>806</v>
      </c>
      <c r="C176" t="s">
        <v>808</v>
      </c>
      <c r="D176" t="s">
        <v>123</v>
      </c>
      <c r="E176" t="s">
        <v>106</v>
      </c>
      <c r="F176" t="s">
        <v>554</v>
      </c>
      <c r="G176" s="77">
        <v>16093.9</v>
      </c>
      <c r="H176" s="77">
        <v>1.5469999999999999</v>
      </c>
      <c r="I176" s="77">
        <v>0.892815861938</v>
      </c>
      <c r="J176" s="78">
        <v>-2.5999999999999999E-3</v>
      </c>
      <c r="K176" s="78">
        <v>0</v>
      </c>
    </row>
    <row r="177" spans="2:11">
      <c r="B177" t="s">
        <v>806</v>
      </c>
      <c r="C177" t="s">
        <v>809</v>
      </c>
      <c r="D177" t="s">
        <v>123</v>
      </c>
      <c r="E177" t="s">
        <v>106</v>
      </c>
      <c r="F177" t="s">
        <v>554</v>
      </c>
      <c r="G177" s="77">
        <v>12074.96</v>
      </c>
      <c r="H177" s="77">
        <v>1.5839000000000001</v>
      </c>
      <c r="I177" s="77">
        <v>0.68584147510383997</v>
      </c>
      <c r="J177" s="78">
        <v>-2E-3</v>
      </c>
      <c r="K177" s="78">
        <v>0</v>
      </c>
    </row>
    <row r="178" spans="2:11">
      <c r="B178" t="s">
        <v>810</v>
      </c>
      <c r="C178" t="s">
        <v>811</v>
      </c>
      <c r="D178" t="s">
        <v>123</v>
      </c>
      <c r="E178" t="s">
        <v>106</v>
      </c>
      <c r="F178" t="s">
        <v>812</v>
      </c>
      <c r="G178" s="77">
        <v>22050.76</v>
      </c>
      <c r="H178" s="77">
        <v>-5.6109999999999998</v>
      </c>
      <c r="I178" s="77">
        <v>-4.4368435629496004</v>
      </c>
      <c r="J178" s="78">
        <v>1.32E-2</v>
      </c>
      <c r="K178" s="78">
        <v>-1E-4</v>
      </c>
    </row>
    <row r="179" spans="2:11">
      <c r="B179" t="s">
        <v>810</v>
      </c>
      <c r="C179" t="s">
        <v>813</v>
      </c>
      <c r="D179" t="s">
        <v>123</v>
      </c>
      <c r="E179" t="s">
        <v>106</v>
      </c>
      <c r="F179" t="s">
        <v>812</v>
      </c>
      <c r="G179" s="77">
        <v>16214.29</v>
      </c>
      <c r="H179" s="77">
        <v>-5.7271000000000001</v>
      </c>
      <c r="I179" s="77">
        <v>-3.3299904488877399</v>
      </c>
      <c r="J179" s="78">
        <v>9.9000000000000008E-3</v>
      </c>
      <c r="K179" s="78">
        <v>0</v>
      </c>
    </row>
    <row r="180" spans="2:11">
      <c r="B180" t="s">
        <v>810</v>
      </c>
      <c r="C180" t="s">
        <v>814</v>
      </c>
      <c r="D180" t="s">
        <v>123</v>
      </c>
      <c r="E180" t="s">
        <v>106</v>
      </c>
      <c r="F180" t="s">
        <v>815</v>
      </c>
      <c r="G180" s="77">
        <v>28151.82</v>
      </c>
      <c r="H180" s="77">
        <v>-3.4037999999999999</v>
      </c>
      <c r="I180" s="77">
        <v>-3.4362186938877599</v>
      </c>
      <c r="J180" s="78">
        <v>1.0200000000000001E-2</v>
      </c>
      <c r="K180" s="78">
        <v>0</v>
      </c>
    </row>
    <row r="181" spans="2:11">
      <c r="B181" t="s">
        <v>810</v>
      </c>
      <c r="C181" t="s">
        <v>816</v>
      </c>
      <c r="D181" t="s">
        <v>123</v>
      </c>
      <c r="E181" t="s">
        <v>106</v>
      </c>
      <c r="F181" t="s">
        <v>568</v>
      </c>
      <c r="G181" s="77">
        <v>9825.66</v>
      </c>
      <c r="H181" s="77">
        <v>-6.6555999999999997</v>
      </c>
      <c r="I181" s="77">
        <v>-2.3450884642785601</v>
      </c>
      <c r="J181" s="78">
        <v>7.0000000000000001E-3</v>
      </c>
      <c r="K181" s="78">
        <v>0</v>
      </c>
    </row>
    <row r="182" spans="2:11">
      <c r="B182" t="s">
        <v>810</v>
      </c>
      <c r="C182" t="s">
        <v>817</v>
      </c>
      <c r="D182" t="s">
        <v>123</v>
      </c>
      <c r="E182" t="s">
        <v>106</v>
      </c>
      <c r="F182" t="s">
        <v>601</v>
      </c>
      <c r="G182" s="77">
        <v>20463.669999999998</v>
      </c>
      <c r="H182" s="77">
        <v>-2.4217</v>
      </c>
      <c r="I182" s="77">
        <v>-1.7771093452545399</v>
      </c>
      <c r="J182" s="78">
        <v>5.3E-3</v>
      </c>
      <c r="K182" s="78">
        <v>0</v>
      </c>
    </row>
    <row r="183" spans="2:11">
      <c r="B183" t="s">
        <v>818</v>
      </c>
      <c r="C183" t="s">
        <v>819</v>
      </c>
      <c r="D183" t="s">
        <v>123</v>
      </c>
      <c r="E183" t="s">
        <v>106</v>
      </c>
      <c r="F183" t="s">
        <v>601</v>
      </c>
      <c r="G183" s="77">
        <v>55572.57</v>
      </c>
      <c r="H183" s="77">
        <v>-1.9806999999999999</v>
      </c>
      <c r="I183" s="77">
        <v>-3.9472030558481399</v>
      </c>
      <c r="J183" s="78">
        <v>1.17E-2</v>
      </c>
      <c r="K183" s="78">
        <v>0</v>
      </c>
    </row>
    <row r="184" spans="2:11">
      <c r="B184" t="s">
        <v>818</v>
      </c>
      <c r="C184" t="s">
        <v>820</v>
      </c>
      <c r="D184" t="s">
        <v>123</v>
      </c>
      <c r="E184" t="s">
        <v>106</v>
      </c>
      <c r="F184" t="s">
        <v>601</v>
      </c>
      <c r="G184" s="77">
        <v>14329.39</v>
      </c>
      <c r="H184" s="77">
        <v>-1.9339999999999999</v>
      </c>
      <c r="I184" s="77">
        <v>-0.99378962372360002</v>
      </c>
      <c r="J184" s="78">
        <v>2.8999999999999998E-3</v>
      </c>
      <c r="K184" s="78">
        <v>0</v>
      </c>
    </row>
    <row r="185" spans="2:11">
      <c r="B185" t="s">
        <v>818</v>
      </c>
      <c r="C185" t="s">
        <v>821</v>
      </c>
      <c r="D185" t="s">
        <v>123</v>
      </c>
      <c r="E185" t="s">
        <v>106</v>
      </c>
      <c r="F185" t="s">
        <v>601</v>
      </c>
      <c r="G185" s="77">
        <v>25343.919999999998</v>
      </c>
      <c r="H185" s="77">
        <v>-1.4345000000000001</v>
      </c>
      <c r="I185" s="77">
        <v>-1.3037208971864001</v>
      </c>
      <c r="J185" s="78">
        <v>3.8999999999999998E-3</v>
      </c>
      <c r="K185" s="78">
        <v>0</v>
      </c>
    </row>
    <row r="186" spans="2:11">
      <c r="B186" t="s">
        <v>822</v>
      </c>
      <c r="C186" t="s">
        <v>823</v>
      </c>
      <c r="D186" t="s">
        <v>123</v>
      </c>
      <c r="E186" t="s">
        <v>106</v>
      </c>
      <c r="F186" t="s">
        <v>574</v>
      </c>
      <c r="G186" s="77">
        <v>61566.55</v>
      </c>
      <c r="H186" s="77">
        <v>-3.2837000000000001</v>
      </c>
      <c r="I186" s="77">
        <v>-7.2496756372271003</v>
      </c>
      <c r="J186" s="78">
        <v>2.1499999999999998E-2</v>
      </c>
      <c r="K186" s="78">
        <v>-1E-4</v>
      </c>
    </row>
    <row r="187" spans="2:11">
      <c r="B187" t="s">
        <v>822</v>
      </c>
      <c r="C187" t="s">
        <v>824</v>
      </c>
      <c r="D187" t="s">
        <v>123</v>
      </c>
      <c r="E187" t="s">
        <v>106</v>
      </c>
      <c r="F187" t="s">
        <v>574</v>
      </c>
      <c r="G187" s="77">
        <v>11292.86</v>
      </c>
      <c r="H187" s="77">
        <v>-3.3180000000000001</v>
      </c>
      <c r="I187" s="77">
        <v>-1.3436637819527999</v>
      </c>
      <c r="J187" s="78">
        <v>4.0000000000000001E-3</v>
      </c>
      <c r="K187" s="78">
        <v>0</v>
      </c>
    </row>
    <row r="188" spans="2:11">
      <c r="B188" t="s">
        <v>822</v>
      </c>
      <c r="C188" t="s">
        <v>825</v>
      </c>
      <c r="D188" t="s">
        <v>123</v>
      </c>
      <c r="E188" t="s">
        <v>106</v>
      </c>
      <c r="F188" t="s">
        <v>574</v>
      </c>
      <c r="G188" s="77">
        <v>31039.18</v>
      </c>
      <c r="H188" s="77">
        <v>-3.3719000000000001</v>
      </c>
      <c r="I188" s="77">
        <v>-3.7531438559661199</v>
      </c>
      <c r="J188" s="78">
        <v>1.11E-2</v>
      </c>
      <c r="K188" s="78">
        <v>0</v>
      </c>
    </row>
    <row r="189" spans="2:11">
      <c r="B189" t="s">
        <v>826</v>
      </c>
      <c r="C189" t="s">
        <v>827</v>
      </c>
      <c r="D189" t="s">
        <v>123</v>
      </c>
      <c r="E189" t="s">
        <v>106</v>
      </c>
      <c r="F189" t="s">
        <v>543</v>
      </c>
      <c r="G189" s="77">
        <v>18003.5</v>
      </c>
      <c r="H189" s="77">
        <v>-1.286</v>
      </c>
      <c r="I189" s="77">
        <v>-0.83024868586</v>
      </c>
      <c r="J189" s="78">
        <v>2.5000000000000001E-3</v>
      </c>
      <c r="K189" s="78">
        <v>0</v>
      </c>
    </row>
    <row r="190" spans="2:11">
      <c r="B190" t="s">
        <v>826</v>
      </c>
      <c r="C190" t="s">
        <v>828</v>
      </c>
      <c r="D190" t="s">
        <v>123</v>
      </c>
      <c r="E190" t="s">
        <v>106</v>
      </c>
      <c r="F190" t="s">
        <v>543</v>
      </c>
      <c r="G190" s="77">
        <v>17351.849999999999</v>
      </c>
      <c r="H190" s="77">
        <v>-1.3728</v>
      </c>
      <c r="I190" s="77">
        <v>-0.85420742172480002</v>
      </c>
      <c r="J190" s="78">
        <v>2.5000000000000001E-3</v>
      </c>
      <c r="K190" s="78">
        <v>0</v>
      </c>
    </row>
    <row r="191" spans="2:11">
      <c r="B191" t="s">
        <v>826</v>
      </c>
      <c r="C191" t="s">
        <v>829</v>
      </c>
      <c r="D191" t="s">
        <v>123</v>
      </c>
      <c r="E191" t="s">
        <v>106</v>
      </c>
      <c r="F191" t="s">
        <v>543</v>
      </c>
      <c r="G191" s="77">
        <v>11574.6</v>
      </c>
      <c r="H191" s="77">
        <v>-1.3141</v>
      </c>
      <c r="I191" s="77">
        <v>-0.5454371214996</v>
      </c>
      <c r="J191" s="78">
        <v>1.6000000000000001E-3</v>
      </c>
      <c r="K191" s="78">
        <v>0</v>
      </c>
    </row>
    <row r="192" spans="2:11">
      <c r="B192" t="s">
        <v>830</v>
      </c>
      <c r="C192" t="s">
        <v>831</v>
      </c>
      <c r="D192" t="s">
        <v>123</v>
      </c>
      <c r="E192" t="s">
        <v>106</v>
      </c>
      <c r="F192" t="s">
        <v>812</v>
      </c>
      <c r="G192" s="77">
        <v>61860.54</v>
      </c>
      <c r="H192" s="77">
        <v>-5.0919000000000176</v>
      </c>
      <c r="I192" s="77">
        <v>-11.2954583348284</v>
      </c>
      <c r="J192" s="78">
        <v>3.3500000000000002E-2</v>
      </c>
      <c r="K192" s="78">
        <v>-1E-4</v>
      </c>
    </row>
    <row r="193" spans="2:11">
      <c r="B193" t="s">
        <v>830</v>
      </c>
      <c r="C193" t="s">
        <v>832</v>
      </c>
      <c r="D193" t="s">
        <v>123</v>
      </c>
      <c r="E193" t="s">
        <v>106</v>
      </c>
      <c r="F193" t="s">
        <v>812</v>
      </c>
      <c r="G193" s="77">
        <v>68326.52</v>
      </c>
      <c r="H193" s="77">
        <v>-5.0411999999999839</v>
      </c>
      <c r="I193" s="77">
        <v>-12.3518928230966</v>
      </c>
      <c r="J193" s="78">
        <v>3.6700000000000003E-2</v>
      </c>
      <c r="K193" s="78">
        <v>-1E-4</v>
      </c>
    </row>
    <row r="194" spans="2:11">
      <c r="B194" t="s">
        <v>830</v>
      </c>
      <c r="C194" t="s">
        <v>833</v>
      </c>
      <c r="D194" t="s">
        <v>123</v>
      </c>
      <c r="E194" t="s">
        <v>106</v>
      </c>
      <c r="F194" t="s">
        <v>601</v>
      </c>
      <c r="G194" s="77">
        <v>17714.810000000001</v>
      </c>
      <c r="H194" s="77">
        <v>-1.9399</v>
      </c>
      <c r="I194" s="77">
        <v>-1.23232746269534</v>
      </c>
      <c r="J194" s="78">
        <v>3.7000000000000002E-3</v>
      </c>
      <c r="K194" s="78">
        <v>0</v>
      </c>
    </row>
    <row r="195" spans="2:11">
      <c r="B195" t="s">
        <v>834</v>
      </c>
      <c r="C195" t="s">
        <v>835</v>
      </c>
      <c r="D195" t="s">
        <v>123</v>
      </c>
      <c r="E195" t="s">
        <v>106</v>
      </c>
      <c r="F195" t="s">
        <v>543</v>
      </c>
      <c r="G195" s="77">
        <v>47774.44</v>
      </c>
      <c r="H195" s="77">
        <v>-2.0569999999999999</v>
      </c>
      <c r="I195" s="77">
        <v>-3.5240347476488001</v>
      </c>
      <c r="J195" s="78">
        <v>1.0500000000000001E-2</v>
      </c>
      <c r="K195" s="78">
        <v>0</v>
      </c>
    </row>
    <row r="196" spans="2:11">
      <c r="B196" t="s">
        <v>834</v>
      </c>
      <c r="C196" t="s">
        <v>836</v>
      </c>
      <c r="D196" t="s">
        <v>123</v>
      </c>
      <c r="E196" t="s">
        <v>106</v>
      </c>
      <c r="F196" t="s">
        <v>543</v>
      </c>
      <c r="G196" s="77">
        <v>40178.15</v>
      </c>
      <c r="H196" s="77">
        <v>-2.0503</v>
      </c>
      <c r="I196" s="77">
        <v>-2.9540485774877001</v>
      </c>
      <c r="J196" s="78">
        <v>8.8000000000000005E-3</v>
      </c>
      <c r="K196" s="78">
        <v>0</v>
      </c>
    </row>
    <row r="197" spans="2:11">
      <c r="B197" t="s">
        <v>834</v>
      </c>
      <c r="C197" t="s">
        <v>837</v>
      </c>
      <c r="D197" t="s">
        <v>123</v>
      </c>
      <c r="E197" t="s">
        <v>106</v>
      </c>
      <c r="F197" t="s">
        <v>543</v>
      </c>
      <c r="G197" s="77">
        <v>14348.4</v>
      </c>
      <c r="H197" s="77">
        <v>-2.0569999999999999</v>
      </c>
      <c r="I197" s="77">
        <v>-1.0583956645679999</v>
      </c>
      <c r="J197" s="78">
        <v>3.0999999999999999E-3</v>
      </c>
      <c r="K197" s="78">
        <v>0</v>
      </c>
    </row>
    <row r="198" spans="2:11">
      <c r="B198" t="s">
        <v>834</v>
      </c>
      <c r="C198" t="s">
        <v>838</v>
      </c>
      <c r="D198" t="s">
        <v>123</v>
      </c>
      <c r="E198" t="s">
        <v>106</v>
      </c>
      <c r="F198" t="s">
        <v>543</v>
      </c>
      <c r="G198" s="77">
        <v>18401.09</v>
      </c>
      <c r="H198" s="77">
        <v>-1.8621000000000001</v>
      </c>
      <c r="I198" s="77">
        <v>-1.2287310550475401</v>
      </c>
      <c r="J198" s="78">
        <v>3.5999999999999999E-3</v>
      </c>
      <c r="K198" s="78">
        <v>0</v>
      </c>
    </row>
    <row r="199" spans="2:11">
      <c r="B199" t="s">
        <v>839</v>
      </c>
      <c r="C199" t="s">
        <v>840</v>
      </c>
      <c r="D199" t="s">
        <v>123</v>
      </c>
      <c r="E199" t="s">
        <v>106</v>
      </c>
      <c r="F199" t="s">
        <v>554</v>
      </c>
      <c r="G199" s="77">
        <v>4384.49</v>
      </c>
      <c r="H199" s="77">
        <v>-1.5195000000000001</v>
      </c>
      <c r="I199" s="77">
        <v>-0.23890765942229999</v>
      </c>
      <c r="J199" s="78">
        <v>6.9999999999999999E-4</v>
      </c>
      <c r="K199" s="78">
        <v>0</v>
      </c>
    </row>
    <row r="200" spans="2:11">
      <c r="B200" t="s">
        <v>839</v>
      </c>
      <c r="C200" t="s">
        <v>841</v>
      </c>
      <c r="D200" t="s">
        <v>123</v>
      </c>
      <c r="E200" t="s">
        <v>106</v>
      </c>
      <c r="F200" t="s">
        <v>554</v>
      </c>
      <c r="G200" s="77">
        <v>39284.58</v>
      </c>
      <c r="H200" s="77">
        <v>-1.9678</v>
      </c>
      <c r="I200" s="77">
        <v>-2.7721284873506402</v>
      </c>
      <c r="J200" s="78">
        <v>8.2000000000000007E-3</v>
      </c>
      <c r="K200" s="78">
        <v>0</v>
      </c>
    </row>
    <row r="201" spans="2:11">
      <c r="B201" t="s">
        <v>839</v>
      </c>
      <c r="C201" t="s">
        <v>842</v>
      </c>
      <c r="D201" t="s">
        <v>123</v>
      </c>
      <c r="E201" t="s">
        <v>106</v>
      </c>
      <c r="F201" t="s">
        <v>554</v>
      </c>
      <c r="G201" s="77">
        <v>1709.36</v>
      </c>
      <c r="H201" s="77">
        <v>-2.6530999999999998</v>
      </c>
      <c r="I201" s="77">
        <v>-0.16262879415376</v>
      </c>
      <c r="J201" s="78">
        <v>5.0000000000000001E-4</v>
      </c>
      <c r="K201" s="78">
        <v>0</v>
      </c>
    </row>
    <row r="202" spans="2:11">
      <c r="B202" t="s">
        <v>843</v>
      </c>
      <c r="C202" t="s">
        <v>844</v>
      </c>
      <c r="D202" t="s">
        <v>123</v>
      </c>
      <c r="E202" t="s">
        <v>106</v>
      </c>
      <c r="F202" t="s">
        <v>580</v>
      </c>
      <c r="G202" s="77">
        <v>42537.69</v>
      </c>
      <c r="H202" s="77">
        <v>-8.2484000000000268</v>
      </c>
      <c r="I202" s="77">
        <v>-12.582122255548599</v>
      </c>
      <c r="J202" s="78">
        <v>3.73E-2</v>
      </c>
      <c r="K202" s="78">
        <v>-1E-4</v>
      </c>
    </row>
    <row r="203" spans="2:11">
      <c r="B203" t="s">
        <v>843</v>
      </c>
      <c r="C203" t="s">
        <v>845</v>
      </c>
      <c r="D203" t="s">
        <v>123</v>
      </c>
      <c r="E203" t="s">
        <v>106</v>
      </c>
      <c r="F203" t="s">
        <v>580</v>
      </c>
      <c r="G203" s="77">
        <v>16146.32</v>
      </c>
      <c r="H203" s="77">
        <v>-8.2969000000000008</v>
      </c>
      <c r="I203" s="77">
        <v>-4.8039634703508796</v>
      </c>
      <c r="J203" s="78">
        <v>1.43E-2</v>
      </c>
      <c r="K203" s="78">
        <v>-1E-4</v>
      </c>
    </row>
    <row r="204" spans="2:11">
      <c r="B204" t="s">
        <v>843</v>
      </c>
      <c r="C204" t="s">
        <v>846</v>
      </c>
      <c r="D204" t="s">
        <v>123</v>
      </c>
      <c r="E204" t="s">
        <v>106</v>
      </c>
      <c r="F204" t="s">
        <v>568</v>
      </c>
      <c r="G204" s="77">
        <v>8968.84</v>
      </c>
      <c r="H204" s="77">
        <v>-10.4793</v>
      </c>
      <c r="I204" s="77">
        <v>-3.3703797373303201</v>
      </c>
      <c r="J204" s="78">
        <v>0.01</v>
      </c>
      <c r="K204" s="78">
        <v>0</v>
      </c>
    </row>
    <row r="205" spans="2:11">
      <c r="B205" t="s">
        <v>843</v>
      </c>
      <c r="C205" t="s">
        <v>847</v>
      </c>
      <c r="D205" t="s">
        <v>123</v>
      </c>
      <c r="E205" t="s">
        <v>106</v>
      </c>
      <c r="F205" t="s">
        <v>568</v>
      </c>
      <c r="G205" s="77">
        <v>12638.99</v>
      </c>
      <c r="H205" s="77">
        <v>-9.5726999999999993</v>
      </c>
      <c r="I205" s="77">
        <v>-4.3386748482877797</v>
      </c>
      <c r="J205" s="78">
        <v>1.29E-2</v>
      </c>
      <c r="K205" s="78">
        <v>-1E-4</v>
      </c>
    </row>
    <row r="206" spans="2:11">
      <c r="B206" t="s">
        <v>843</v>
      </c>
      <c r="C206" t="s">
        <v>848</v>
      </c>
      <c r="D206" t="s">
        <v>123</v>
      </c>
      <c r="E206" t="s">
        <v>106</v>
      </c>
      <c r="F206" t="s">
        <v>568</v>
      </c>
      <c r="G206" s="77">
        <v>9714.3799999999992</v>
      </c>
      <c r="H206" s="77">
        <v>-7.0103999999999997</v>
      </c>
      <c r="I206" s="77">
        <v>-2.44212658733472</v>
      </c>
      <c r="J206" s="78">
        <v>7.1999999999999998E-3</v>
      </c>
      <c r="K206" s="78">
        <v>0</v>
      </c>
    </row>
    <row r="207" spans="2:11">
      <c r="B207" t="s">
        <v>843</v>
      </c>
      <c r="C207" t="s">
        <v>849</v>
      </c>
      <c r="D207" t="s">
        <v>123</v>
      </c>
      <c r="E207" t="s">
        <v>106</v>
      </c>
      <c r="F207" t="s">
        <v>601</v>
      </c>
      <c r="G207" s="77">
        <v>11443.37</v>
      </c>
      <c r="H207" s="77">
        <v>-1.8694999999999999</v>
      </c>
      <c r="I207" s="77">
        <v>-0.76716661450989998</v>
      </c>
      <c r="J207" s="78">
        <v>2.3E-3</v>
      </c>
      <c r="K207" s="78">
        <v>0</v>
      </c>
    </row>
    <row r="208" spans="2:11">
      <c r="B208" t="s">
        <v>850</v>
      </c>
      <c r="C208" t="s">
        <v>851</v>
      </c>
      <c r="D208" t="s">
        <v>123</v>
      </c>
      <c r="E208" t="s">
        <v>106</v>
      </c>
      <c r="F208" t="s">
        <v>554</v>
      </c>
      <c r="G208" s="77">
        <v>31137.35</v>
      </c>
      <c r="H208" s="77">
        <v>-1.6149</v>
      </c>
      <c r="I208" s="77">
        <v>-1.8031737156279</v>
      </c>
      <c r="J208" s="78">
        <v>5.4000000000000003E-3</v>
      </c>
      <c r="K208" s="78">
        <v>0</v>
      </c>
    </row>
    <row r="209" spans="2:11">
      <c r="B209" t="s">
        <v>850</v>
      </c>
      <c r="C209" t="s">
        <v>852</v>
      </c>
      <c r="D209" t="s">
        <v>123</v>
      </c>
      <c r="E209" t="s">
        <v>106</v>
      </c>
      <c r="F209" t="s">
        <v>554</v>
      </c>
      <c r="G209" s="77">
        <v>45646.87</v>
      </c>
      <c r="H209" s="77">
        <v>-1.5723</v>
      </c>
      <c r="I209" s="77">
        <v>-2.5736927729178598</v>
      </c>
      <c r="J209" s="78">
        <v>7.6E-3</v>
      </c>
      <c r="K209" s="78">
        <v>0</v>
      </c>
    </row>
    <row r="210" spans="2:11">
      <c r="B210" t="s">
        <v>850</v>
      </c>
      <c r="C210" t="s">
        <v>853</v>
      </c>
      <c r="D210" t="s">
        <v>123</v>
      </c>
      <c r="E210" t="s">
        <v>106</v>
      </c>
      <c r="F210" t="s">
        <v>554</v>
      </c>
      <c r="G210" s="77">
        <v>48886.07</v>
      </c>
      <c r="H210" s="77">
        <v>-1.6165</v>
      </c>
      <c r="I210" s="77">
        <v>-2.8338125510782999</v>
      </c>
      <c r="J210" s="78">
        <v>8.3999999999999995E-3</v>
      </c>
      <c r="K210" s="78">
        <v>0</v>
      </c>
    </row>
    <row r="211" spans="2:11">
      <c r="B211" t="s">
        <v>854</v>
      </c>
      <c r="C211" t="s">
        <v>855</v>
      </c>
      <c r="D211" t="s">
        <v>123</v>
      </c>
      <c r="E211" t="s">
        <v>106</v>
      </c>
      <c r="F211" t="s">
        <v>815</v>
      </c>
      <c r="G211" s="77">
        <v>6540.39</v>
      </c>
      <c r="H211" s="77">
        <v>-1.2587999999999999</v>
      </c>
      <c r="I211" s="77">
        <v>-0.29523691954151998</v>
      </c>
      <c r="J211" s="78">
        <v>8.9999999999999998E-4</v>
      </c>
      <c r="K211" s="78">
        <v>0</v>
      </c>
    </row>
    <row r="212" spans="2:11">
      <c r="B212" t="s">
        <v>854</v>
      </c>
      <c r="C212" t="s">
        <v>856</v>
      </c>
      <c r="D212" t="s">
        <v>123</v>
      </c>
      <c r="E212" t="s">
        <v>106</v>
      </c>
      <c r="F212" t="s">
        <v>815</v>
      </c>
      <c r="G212" s="77">
        <v>26098.71</v>
      </c>
      <c r="H212" s="77">
        <v>-1.3627</v>
      </c>
      <c r="I212" s="77">
        <v>-1.2753505765156199</v>
      </c>
      <c r="J212" s="78">
        <v>3.8E-3</v>
      </c>
      <c r="K212" s="78">
        <v>0</v>
      </c>
    </row>
    <row r="213" spans="2:11">
      <c r="B213" t="s">
        <v>854</v>
      </c>
      <c r="C213" t="s">
        <v>857</v>
      </c>
      <c r="D213" t="s">
        <v>123</v>
      </c>
      <c r="E213" t="s">
        <v>106</v>
      </c>
      <c r="F213" t="s">
        <v>601</v>
      </c>
      <c r="G213" s="77">
        <v>23334.46</v>
      </c>
      <c r="H213" s="77">
        <v>0.80100000000000005</v>
      </c>
      <c r="I213" s="77">
        <v>0.67025576221560001</v>
      </c>
      <c r="J213" s="78">
        <v>-2E-3</v>
      </c>
      <c r="K213" s="78">
        <v>0</v>
      </c>
    </row>
    <row r="214" spans="2:11">
      <c r="B214" t="s">
        <v>858</v>
      </c>
      <c r="C214" t="s">
        <v>859</v>
      </c>
      <c r="D214" t="s">
        <v>123</v>
      </c>
      <c r="E214" t="s">
        <v>106</v>
      </c>
      <c r="F214" t="s">
        <v>574</v>
      </c>
      <c r="G214" s="77">
        <v>27591.57</v>
      </c>
      <c r="H214" s="77">
        <v>-3.1431</v>
      </c>
      <c r="I214" s="77">
        <v>-3.10988906309862</v>
      </c>
      <c r="J214" s="78">
        <v>9.1999999999999998E-3</v>
      </c>
      <c r="K214" s="78">
        <v>0</v>
      </c>
    </row>
    <row r="215" spans="2:11">
      <c r="B215" t="s">
        <v>858</v>
      </c>
      <c r="C215" t="s">
        <v>860</v>
      </c>
      <c r="D215" t="s">
        <v>123</v>
      </c>
      <c r="E215" t="s">
        <v>106</v>
      </c>
      <c r="F215" t="s">
        <v>574</v>
      </c>
      <c r="G215" s="77">
        <v>22467.63</v>
      </c>
      <c r="H215" s="77">
        <v>-3.1000999999999999</v>
      </c>
      <c r="I215" s="77">
        <v>-2.4977171255011799</v>
      </c>
      <c r="J215" s="78">
        <v>7.4000000000000003E-3</v>
      </c>
      <c r="K215" s="78">
        <v>0</v>
      </c>
    </row>
    <row r="216" spans="2:11">
      <c r="B216" t="s">
        <v>858</v>
      </c>
      <c r="C216" t="s">
        <v>861</v>
      </c>
      <c r="D216" t="s">
        <v>123</v>
      </c>
      <c r="E216" t="s">
        <v>106</v>
      </c>
      <c r="F216" t="s">
        <v>574</v>
      </c>
      <c r="G216" s="77">
        <v>12833.29</v>
      </c>
      <c r="H216" s="77">
        <v>-3.1431</v>
      </c>
      <c r="I216" s="77">
        <v>-1.44646021283214</v>
      </c>
      <c r="J216" s="78">
        <v>4.3E-3</v>
      </c>
      <c r="K216" s="78">
        <v>0</v>
      </c>
    </row>
    <row r="217" spans="2:11">
      <c r="B217" t="s">
        <v>858</v>
      </c>
      <c r="C217" t="s">
        <v>862</v>
      </c>
      <c r="D217" t="s">
        <v>123</v>
      </c>
      <c r="E217" t="s">
        <v>106</v>
      </c>
      <c r="F217" t="s">
        <v>601</v>
      </c>
      <c r="G217" s="77">
        <v>16631.45</v>
      </c>
      <c r="H217" s="77">
        <v>0.51490000000000002</v>
      </c>
      <c r="I217" s="77">
        <v>0.30708831507529999</v>
      </c>
      <c r="J217" s="78">
        <v>-8.9999999999999998E-4</v>
      </c>
      <c r="K217" s="78">
        <v>0</v>
      </c>
    </row>
    <row r="218" spans="2:11">
      <c r="B218" t="s">
        <v>863</v>
      </c>
      <c r="C218" t="s">
        <v>864</v>
      </c>
      <c r="D218" t="s">
        <v>123</v>
      </c>
      <c r="E218" t="s">
        <v>200</v>
      </c>
      <c r="F218" t="s">
        <v>601</v>
      </c>
      <c r="G218" s="77">
        <v>139046</v>
      </c>
      <c r="H218" s="77">
        <v>19.100000000000001</v>
      </c>
      <c r="I218" s="77">
        <v>0.71737891543200005</v>
      </c>
      <c r="J218" s="78">
        <v>-2.0999999999999999E-3</v>
      </c>
      <c r="K218" s="78">
        <v>0</v>
      </c>
    </row>
    <row r="219" spans="2:11">
      <c r="B219" t="s">
        <v>865</v>
      </c>
      <c r="C219" t="s">
        <v>866</v>
      </c>
      <c r="D219" t="s">
        <v>123</v>
      </c>
      <c r="E219" t="s">
        <v>120</v>
      </c>
      <c r="F219" t="s">
        <v>554</v>
      </c>
      <c r="G219" s="77">
        <v>13733.24</v>
      </c>
      <c r="H219" s="77">
        <v>-4.1833</v>
      </c>
      <c r="I219" s="77">
        <v>-1.37966806335138</v>
      </c>
      <c r="J219" s="78">
        <v>4.1000000000000003E-3</v>
      </c>
      <c r="K219" s="78">
        <v>0</v>
      </c>
    </row>
    <row r="220" spans="2:11">
      <c r="B220" t="s">
        <v>865</v>
      </c>
      <c r="C220" t="s">
        <v>867</v>
      </c>
      <c r="D220" t="s">
        <v>123</v>
      </c>
      <c r="E220" t="s">
        <v>120</v>
      </c>
      <c r="F220" t="s">
        <v>554</v>
      </c>
      <c r="G220" s="77">
        <v>24407.35</v>
      </c>
      <c r="H220" s="77">
        <v>-4.1205999999999996</v>
      </c>
      <c r="I220" s="77">
        <v>-2.41525882773615</v>
      </c>
      <c r="J220" s="78">
        <v>7.1999999999999998E-3</v>
      </c>
      <c r="K220" s="78">
        <v>0</v>
      </c>
    </row>
    <row r="221" spans="2:11">
      <c r="B221" t="s">
        <v>868</v>
      </c>
      <c r="C221" t="s">
        <v>869</v>
      </c>
      <c r="D221" t="s">
        <v>123</v>
      </c>
      <c r="E221" t="s">
        <v>110</v>
      </c>
      <c r="F221" t="s">
        <v>601</v>
      </c>
      <c r="G221" s="77">
        <v>8034.2</v>
      </c>
      <c r="H221" s="77">
        <v>3.0493000000000001</v>
      </c>
      <c r="I221" s="77">
        <v>0.95451780626972005</v>
      </c>
      <c r="J221" s="78">
        <v>-2.8E-3</v>
      </c>
      <c r="K221" s="78">
        <v>0</v>
      </c>
    </row>
    <row r="222" spans="2:11">
      <c r="B222" t="s">
        <v>870</v>
      </c>
      <c r="C222" t="s">
        <v>871</v>
      </c>
      <c r="D222" t="s">
        <v>123</v>
      </c>
      <c r="E222" t="s">
        <v>200</v>
      </c>
      <c r="F222" t="s">
        <v>554</v>
      </c>
      <c r="G222" s="77">
        <v>83020.02</v>
      </c>
      <c r="H222" s="77">
        <v>-76.179999999999907</v>
      </c>
      <c r="I222" s="77">
        <v>-1.70836451918683</v>
      </c>
      <c r="J222" s="78">
        <v>5.1000000000000004E-3</v>
      </c>
      <c r="K222" s="78">
        <v>0</v>
      </c>
    </row>
    <row r="223" spans="2:11">
      <c r="B223" t="s">
        <v>870</v>
      </c>
      <c r="C223" t="s">
        <v>872</v>
      </c>
      <c r="D223" t="s">
        <v>123</v>
      </c>
      <c r="E223" t="s">
        <v>200</v>
      </c>
      <c r="F223" t="s">
        <v>554</v>
      </c>
      <c r="G223" s="77">
        <v>37492.370000000003</v>
      </c>
      <c r="H223" s="77">
        <v>-91.51</v>
      </c>
      <c r="I223" s="77">
        <v>-0.92676194146244395</v>
      </c>
      <c r="J223" s="78">
        <v>2.8E-3</v>
      </c>
      <c r="K223" s="78">
        <v>0</v>
      </c>
    </row>
    <row r="224" spans="2:11">
      <c r="B224" t="s">
        <v>870</v>
      </c>
      <c r="C224" t="s">
        <v>873</v>
      </c>
      <c r="D224" t="s">
        <v>123</v>
      </c>
      <c r="E224" t="s">
        <v>200</v>
      </c>
      <c r="F224" t="s">
        <v>554</v>
      </c>
      <c r="G224" s="77">
        <v>48205.17</v>
      </c>
      <c r="H224" s="77">
        <v>-71.41</v>
      </c>
      <c r="I224" s="77">
        <v>-0.92984250096176402</v>
      </c>
      <c r="J224" s="78">
        <v>2.8E-3</v>
      </c>
      <c r="K224" s="78">
        <v>0</v>
      </c>
    </row>
    <row r="225" spans="2:11">
      <c r="B225" t="s">
        <v>870</v>
      </c>
      <c r="C225" t="s">
        <v>874</v>
      </c>
      <c r="D225" t="s">
        <v>123</v>
      </c>
      <c r="E225" t="s">
        <v>200</v>
      </c>
      <c r="F225" t="s">
        <v>554</v>
      </c>
      <c r="G225" s="77">
        <v>95215.92</v>
      </c>
      <c r="H225" s="77">
        <v>-60.390000000000157</v>
      </c>
      <c r="I225" s="77">
        <v>-1.5532141511050599</v>
      </c>
      <c r="J225" s="78">
        <v>4.5999999999999999E-3</v>
      </c>
      <c r="K225" s="78">
        <v>0</v>
      </c>
    </row>
    <row r="226" spans="2:11">
      <c r="B226" t="s">
        <v>870</v>
      </c>
      <c r="C226" t="s">
        <v>875</v>
      </c>
      <c r="D226" t="s">
        <v>123</v>
      </c>
      <c r="E226" t="s">
        <v>200</v>
      </c>
      <c r="F226" t="s">
        <v>543</v>
      </c>
      <c r="G226" s="77">
        <v>8355.56</v>
      </c>
      <c r="H226" s="77">
        <v>242.41</v>
      </c>
      <c r="I226" s="77">
        <v>0.54712030744795204</v>
      </c>
      <c r="J226" s="78">
        <v>-1.6000000000000001E-3</v>
      </c>
      <c r="K226" s="78">
        <v>0</v>
      </c>
    </row>
    <row r="227" spans="2:11">
      <c r="B227" t="s">
        <v>870</v>
      </c>
      <c r="C227" t="s">
        <v>876</v>
      </c>
      <c r="D227" t="s">
        <v>123</v>
      </c>
      <c r="E227" t="s">
        <v>200</v>
      </c>
      <c r="F227" t="s">
        <v>543</v>
      </c>
      <c r="G227" s="77">
        <v>37439.35</v>
      </c>
      <c r="H227" s="77">
        <v>243.87</v>
      </c>
      <c r="I227" s="77">
        <v>2.4662858969291399</v>
      </c>
      <c r="J227" s="78">
        <v>-7.3000000000000001E-3</v>
      </c>
      <c r="K227" s="78">
        <v>0</v>
      </c>
    </row>
    <row r="228" spans="2:11">
      <c r="B228" t="s">
        <v>870</v>
      </c>
      <c r="C228" t="s">
        <v>877</v>
      </c>
      <c r="D228" t="s">
        <v>123</v>
      </c>
      <c r="E228" t="s">
        <v>200</v>
      </c>
      <c r="F228" t="s">
        <v>543</v>
      </c>
      <c r="G228" s="77">
        <v>11676.36</v>
      </c>
      <c r="H228" s="77">
        <v>243.87</v>
      </c>
      <c r="I228" s="77">
        <v>0.76917045823358399</v>
      </c>
      <c r="J228" s="78">
        <v>-2.3E-3</v>
      </c>
      <c r="K228" s="78">
        <v>0</v>
      </c>
    </row>
    <row r="229" spans="2:11">
      <c r="B229" t="s">
        <v>878</v>
      </c>
      <c r="C229" t="s">
        <v>879</v>
      </c>
      <c r="D229" t="s">
        <v>123</v>
      </c>
      <c r="E229" t="s">
        <v>106</v>
      </c>
      <c r="F229" t="s">
        <v>574</v>
      </c>
      <c r="G229" s="77">
        <v>60294.45</v>
      </c>
      <c r="H229" s="77">
        <v>2.7469999999999999</v>
      </c>
      <c r="I229" s="77">
        <v>5.9394507098189999</v>
      </c>
      <c r="J229" s="78">
        <v>-1.7600000000000001E-2</v>
      </c>
      <c r="K229" s="78">
        <v>1E-4</v>
      </c>
    </row>
    <row r="230" spans="2:11">
      <c r="B230" t="s">
        <v>880</v>
      </c>
      <c r="C230" t="s">
        <v>881</v>
      </c>
      <c r="D230" t="s">
        <v>123</v>
      </c>
      <c r="E230" t="s">
        <v>106</v>
      </c>
      <c r="F230" t="s">
        <v>815</v>
      </c>
      <c r="G230" s="77">
        <v>270492.65999999997</v>
      </c>
      <c r="H230" s="77">
        <v>-5.1901000000000037</v>
      </c>
      <c r="I230" s="77">
        <v>-50.343278614322799</v>
      </c>
      <c r="J230" s="78">
        <v>0.14940000000000001</v>
      </c>
      <c r="K230" s="78">
        <v>-5.9999999999999995E-4</v>
      </c>
    </row>
    <row r="231" spans="2:11">
      <c r="B231" t="s">
        <v>882</v>
      </c>
      <c r="C231" t="s">
        <v>883</v>
      </c>
      <c r="D231" t="s">
        <v>123</v>
      </c>
      <c r="E231" t="s">
        <v>106</v>
      </c>
      <c r="F231" t="s">
        <v>554</v>
      </c>
      <c r="G231" s="77">
        <v>266962.95</v>
      </c>
      <c r="H231" s="77">
        <v>-2.5688</v>
      </c>
      <c r="I231" s="77">
        <v>-24.5918709149256</v>
      </c>
      <c r="J231" s="78">
        <v>7.2999999999999995E-2</v>
      </c>
      <c r="K231" s="78">
        <v>-2.9999999999999997E-4</v>
      </c>
    </row>
    <row r="232" spans="2:11">
      <c r="B232" t="s">
        <v>884</v>
      </c>
      <c r="C232" t="s">
        <v>885</v>
      </c>
      <c r="D232" t="s">
        <v>123</v>
      </c>
      <c r="E232" t="s">
        <v>106</v>
      </c>
      <c r="F232" t="s">
        <v>886</v>
      </c>
      <c r="G232" s="77">
        <v>374656.61</v>
      </c>
      <c r="H232" s="77">
        <v>-3.0771000000000028</v>
      </c>
      <c r="I232" s="77">
        <v>-41.3414109470677</v>
      </c>
      <c r="J232" s="78">
        <v>0.1227</v>
      </c>
      <c r="K232" s="78">
        <v>-5.0000000000000001E-4</v>
      </c>
    </row>
    <row r="233" spans="2:11">
      <c r="B233" t="s">
        <v>887</v>
      </c>
      <c r="C233" t="s">
        <v>888</v>
      </c>
      <c r="D233" t="s">
        <v>123</v>
      </c>
      <c r="E233" t="s">
        <v>106</v>
      </c>
      <c r="F233" t="s">
        <v>541</v>
      </c>
      <c r="G233" s="77">
        <v>40225.75</v>
      </c>
      <c r="H233" s="77">
        <v>-1.3445</v>
      </c>
      <c r="I233" s="77">
        <v>-1.9394350585775</v>
      </c>
      <c r="J233" s="78">
        <v>5.7999999999999996E-3</v>
      </c>
      <c r="K233" s="78">
        <v>0</v>
      </c>
    </row>
    <row r="234" spans="2:11">
      <c r="B234" t="s">
        <v>889</v>
      </c>
      <c r="C234" t="s">
        <v>890</v>
      </c>
      <c r="D234" t="s">
        <v>123</v>
      </c>
      <c r="E234" t="s">
        <v>106</v>
      </c>
      <c r="F234" t="s">
        <v>891</v>
      </c>
      <c r="G234" s="77">
        <v>23165.72</v>
      </c>
      <c r="H234" s="77">
        <v>2.9458850491127708</v>
      </c>
      <c r="I234" s="77">
        <v>0.68243548199932702</v>
      </c>
      <c r="J234" s="78">
        <v>-2E-3</v>
      </c>
      <c r="K234" s="78">
        <v>0</v>
      </c>
    </row>
    <row r="235" spans="2:11">
      <c r="B235" t="s">
        <v>892</v>
      </c>
      <c r="C235" t="s">
        <v>893</v>
      </c>
      <c r="D235" t="s">
        <v>123</v>
      </c>
      <c r="E235" t="s">
        <v>110</v>
      </c>
      <c r="F235" t="s">
        <v>797</v>
      </c>
      <c r="G235" s="77">
        <v>23100</v>
      </c>
      <c r="H235" s="77">
        <v>10.266435384615411</v>
      </c>
      <c r="I235" s="77">
        <v>2.3715465738461599</v>
      </c>
      <c r="J235" s="78">
        <v>-7.0000000000000001E-3</v>
      </c>
      <c r="K235" s="78">
        <v>0</v>
      </c>
    </row>
    <row r="236" spans="2:11">
      <c r="B236" t="s">
        <v>894</v>
      </c>
      <c r="C236" t="s">
        <v>895</v>
      </c>
      <c r="D236" t="s">
        <v>123</v>
      </c>
      <c r="E236" t="s">
        <v>110</v>
      </c>
      <c r="F236" t="s">
        <v>896</v>
      </c>
      <c r="G236" s="77">
        <v>130000</v>
      </c>
      <c r="H236" s="77">
        <v>10.319266666666692</v>
      </c>
      <c r="I236" s="77">
        <v>13.415046666666701</v>
      </c>
      <c r="J236" s="78">
        <v>-3.9800000000000002E-2</v>
      </c>
      <c r="K236" s="78">
        <v>2.0000000000000001E-4</v>
      </c>
    </row>
    <row r="237" spans="2:11">
      <c r="B237" s="79" t="s">
        <v>496</v>
      </c>
      <c r="C237" s="16"/>
      <c r="D237" s="16"/>
      <c r="G237" s="81">
        <v>83197.03</v>
      </c>
      <c r="I237" s="81">
        <v>12.026972673722399</v>
      </c>
      <c r="J237" s="80">
        <v>-3.5700000000000003E-2</v>
      </c>
      <c r="K237" s="80">
        <v>1E-4</v>
      </c>
    </row>
    <row r="238" spans="2:11">
      <c r="B238" t="s">
        <v>897</v>
      </c>
      <c r="C238" t="s">
        <v>898</v>
      </c>
      <c r="D238" t="s">
        <v>123</v>
      </c>
      <c r="E238" t="s">
        <v>200</v>
      </c>
      <c r="F238" t="s">
        <v>886</v>
      </c>
      <c r="G238" s="77">
        <v>83197.03</v>
      </c>
      <c r="H238" s="77">
        <v>535.1699999999995</v>
      </c>
      <c r="I238" s="77">
        <v>12.026972673722399</v>
      </c>
      <c r="J238" s="78">
        <v>-3.5700000000000003E-2</v>
      </c>
      <c r="K238" s="78">
        <v>1E-4</v>
      </c>
    </row>
    <row r="239" spans="2:11">
      <c r="B239" s="79" t="s">
        <v>247</v>
      </c>
      <c r="C239" s="16"/>
      <c r="D239" s="16"/>
      <c r="G239" s="81">
        <v>0</v>
      </c>
      <c r="I239" s="81">
        <v>0</v>
      </c>
      <c r="J239" s="80">
        <v>0</v>
      </c>
      <c r="K239" s="80">
        <v>0</v>
      </c>
    </row>
    <row r="240" spans="2:11">
      <c r="B240" t="s">
        <v>211</v>
      </c>
      <c r="C240" t="s">
        <v>211</v>
      </c>
      <c r="D240" t="s">
        <v>211</v>
      </c>
      <c r="E240" t="s">
        <v>211</v>
      </c>
      <c r="G240" s="77">
        <v>0</v>
      </c>
      <c r="H240" s="77">
        <v>0</v>
      </c>
      <c r="I240" s="77">
        <v>0</v>
      </c>
      <c r="J240" s="78">
        <v>0</v>
      </c>
      <c r="K240" s="78">
        <v>0</v>
      </c>
    </row>
    <row r="241" spans="2:11">
      <c r="B241" s="79" t="s">
        <v>223</v>
      </c>
      <c r="C241" s="16"/>
      <c r="D241" s="16"/>
      <c r="G241" s="81">
        <v>188118.29</v>
      </c>
      <c r="I241" s="81">
        <v>1.5102073113454599</v>
      </c>
      <c r="J241" s="80">
        <v>-4.4999999999999997E-3</v>
      </c>
      <c r="K241" s="80">
        <v>0</v>
      </c>
    </row>
    <row r="242" spans="2:11">
      <c r="B242" s="79" t="s">
        <v>494</v>
      </c>
      <c r="C242" s="16"/>
      <c r="D242" s="16"/>
      <c r="G242" s="81">
        <v>0</v>
      </c>
      <c r="I242" s="81">
        <v>0</v>
      </c>
      <c r="J242" s="80">
        <v>0</v>
      </c>
      <c r="K242" s="80">
        <v>0</v>
      </c>
    </row>
    <row r="243" spans="2:11">
      <c r="B243" t="s">
        <v>211</v>
      </c>
      <c r="C243" t="s">
        <v>211</v>
      </c>
      <c r="D243" t="s">
        <v>211</v>
      </c>
      <c r="E243" t="s">
        <v>211</v>
      </c>
      <c r="G243" s="77">
        <v>0</v>
      </c>
      <c r="H243" s="77">
        <v>0</v>
      </c>
      <c r="I243" s="77">
        <v>0</v>
      </c>
      <c r="J243" s="78">
        <v>0</v>
      </c>
      <c r="K243" s="78">
        <v>0</v>
      </c>
    </row>
    <row r="244" spans="2:11">
      <c r="B244" s="79" t="s">
        <v>505</v>
      </c>
      <c r="C244" s="16"/>
      <c r="D244" s="16"/>
      <c r="G244" s="81">
        <v>188118.29</v>
      </c>
      <c r="I244" s="81">
        <v>1.5102073113454599</v>
      </c>
      <c r="J244" s="80">
        <v>-4.4999999999999997E-3</v>
      </c>
      <c r="K244" s="80">
        <v>0</v>
      </c>
    </row>
    <row r="245" spans="2:11">
      <c r="B245" t="s">
        <v>899</v>
      </c>
      <c r="C245" t="s">
        <v>900</v>
      </c>
      <c r="D245" t="s">
        <v>123</v>
      </c>
      <c r="E245" t="s">
        <v>200</v>
      </c>
      <c r="F245" t="s">
        <v>554</v>
      </c>
      <c r="G245" s="77">
        <v>188118.29</v>
      </c>
      <c r="H245" s="77">
        <v>29.720000000000077</v>
      </c>
      <c r="I245" s="77">
        <v>1.5102073113454599</v>
      </c>
      <c r="J245" s="78">
        <v>-4.4999999999999997E-3</v>
      </c>
      <c r="K245" s="78">
        <v>0</v>
      </c>
    </row>
    <row r="246" spans="2:11">
      <c r="B246" s="79" t="s">
        <v>496</v>
      </c>
      <c r="C246" s="16"/>
      <c r="D246" s="16"/>
      <c r="G246" s="81">
        <v>0</v>
      </c>
      <c r="I246" s="81">
        <v>0</v>
      </c>
      <c r="J246" s="80">
        <v>0</v>
      </c>
      <c r="K246" s="80">
        <v>0</v>
      </c>
    </row>
    <row r="247" spans="2:11">
      <c r="B247" t="s">
        <v>211</v>
      </c>
      <c r="C247" t="s">
        <v>211</v>
      </c>
      <c r="D247" t="s">
        <v>211</v>
      </c>
      <c r="E247" t="s">
        <v>211</v>
      </c>
      <c r="G247" s="77">
        <v>0</v>
      </c>
      <c r="H247" s="77">
        <v>0</v>
      </c>
      <c r="I247" s="77">
        <v>0</v>
      </c>
      <c r="J247" s="78">
        <v>0</v>
      </c>
      <c r="K247" s="78">
        <v>0</v>
      </c>
    </row>
    <row r="248" spans="2:11">
      <c r="B248" s="79" t="s">
        <v>247</v>
      </c>
      <c r="C248" s="16"/>
      <c r="D248" s="16"/>
      <c r="G248" s="81">
        <v>0</v>
      </c>
      <c r="I248" s="81">
        <v>0</v>
      </c>
      <c r="J248" s="80">
        <v>0</v>
      </c>
      <c r="K248" s="80">
        <v>0</v>
      </c>
    </row>
    <row r="249" spans="2:11">
      <c r="B249" t="s">
        <v>211</v>
      </c>
      <c r="C249" t="s">
        <v>211</v>
      </c>
      <c r="D249" t="s">
        <v>211</v>
      </c>
      <c r="E249" t="s">
        <v>211</v>
      </c>
      <c r="G249" s="77">
        <v>0</v>
      </c>
      <c r="H249" s="77">
        <v>0</v>
      </c>
      <c r="I249" s="77">
        <v>0</v>
      </c>
      <c r="J249" s="78">
        <v>0</v>
      </c>
      <c r="K249" s="78">
        <v>0</v>
      </c>
    </row>
    <row r="250" spans="2:11">
      <c r="B250" t="s">
        <v>225</v>
      </c>
      <c r="C250" s="16"/>
      <c r="D250" s="16"/>
    </row>
    <row r="251" spans="2:11">
      <c r="B251" t="s">
        <v>239</v>
      </c>
      <c r="C251" s="16"/>
      <c r="D251" s="16"/>
    </row>
    <row r="252" spans="2:11">
      <c r="B252" t="s">
        <v>240</v>
      </c>
      <c r="C252" s="16"/>
      <c r="D252" s="16"/>
    </row>
    <row r="253" spans="2:11">
      <c r="B253" t="s">
        <v>241</v>
      </c>
      <c r="C253" s="16"/>
      <c r="D253" s="16"/>
    </row>
    <row r="254" spans="2:11">
      <c r="C254" s="16"/>
      <c r="D254" s="16"/>
    </row>
    <row r="255" spans="2:11">
      <c r="C255" s="16"/>
      <c r="D255" s="16"/>
    </row>
    <row r="256" spans="2:11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930</v>
      </c>
    </row>
    <row r="3" spans="2:78" s="1" customFormat="1">
      <c r="B3" s="2" t="s">
        <v>2</v>
      </c>
      <c r="C3" s="99" t="s">
        <v>931</v>
      </c>
    </row>
    <row r="4" spans="2:78" s="1" customFormat="1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517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518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519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t="s">
        <v>211</v>
      </c>
      <c r="C18" t="s">
        <v>211</v>
      </c>
      <c r="D18" s="16"/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7">
        <v>0</v>
      </c>
      <c r="O18" s="78">
        <v>0</v>
      </c>
      <c r="P18" s="78">
        <v>0</v>
      </c>
      <c r="Q18" s="78">
        <v>0</v>
      </c>
    </row>
    <row r="19" spans="2:17">
      <c r="B19" t="s">
        <v>211</v>
      </c>
      <c r="C19" t="s">
        <v>211</v>
      </c>
      <c r="D19" s="16"/>
      <c r="E19" t="s">
        <v>211</v>
      </c>
      <c r="H19" s="77">
        <v>0</v>
      </c>
      <c r="I19" t="s">
        <v>211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t="s">
        <v>211</v>
      </c>
      <c r="C20" t="s">
        <v>211</v>
      </c>
      <c r="D20" s="16"/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t="s">
        <v>211</v>
      </c>
      <c r="C21" t="s">
        <v>211</v>
      </c>
      <c r="D21" s="16"/>
      <c r="E21" t="s">
        <v>211</v>
      </c>
      <c r="H21" s="77">
        <v>0</v>
      </c>
      <c r="I21" t="s">
        <v>211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223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s="79" t="s">
        <v>517</v>
      </c>
      <c r="D23" s="16"/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211</v>
      </c>
      <c r="C24" t="s">
        <v>211</v>
      </c>
      <c r="D24" s="16"/>
      <c r="E24" t="s">
        <v>211</v>
      </c>
      <c r="H24" s="77">
        <v>0</v>
      </c>
      <c r="I24" t="s">
        <v>211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518</v>
      </c>
      <c r="D25" s="16"/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211</v>
      </c>
      <c r="C26" t="s">
        <v>211</v>
      </c>
      <c r="D26" s="16"/>
      <c r="E26" t="s">
        <v>211</v>
      </c>
      <c r="H26" s="77">
        <v>0</v>
      </c>
      <c r="I26" t="s">
        <v>211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519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211</v>
      </c>
      <c r="C28" t="s">
        <v>211</v>
      </c>
      <c r="D28" s="16"/>
      <c r="E28" t="s">
        <v>211</v>
      </c>
      <c r="H28" s="77">
        <v>0</v>
      </c>
      <c r="I28" t="s">
        <v>211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t="s">
        <v>211</v>
      </c>
      <c r="C29" t="s">
        <v>211</v>
      </c>
      <c r="D29" s="16"/>
      <c r="E29" t="s">
        <v>211</v>
      </c>
      <c r="H29" s="77">
        <v>0</v>
      </c>
      <c r="I29" t="s">
        <v>211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t="s">
        <v>211</v>
      </c>
      <c r="C30" t="s">
        <v>211</v>
      </c>
      <c r="D30" s="16"/>
      <c r="E30" t="s">
        <v>211</v>
      </c>
      <c r="H30" s="77">
        <v>0</v>
      </c>
      <c r="I30" t="s">
        <v>211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t="s">
        <v>211</v>
      </c>
      <c r="C31" t="s">
        <v>211</v>
      </c>
      <c r="D31" s="16"/>
      <c r="E31" t="s">
        <v>211</v>
      </c>
      <c r="H31" s="77">
        <v>0</v>
      </c>
      <c r="I31" t="s">
        <v>211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t="s">
        <v>225</v>
      </c>
      <c r="D32" s="16"/>
    </row>
    <row r="33" spans="2:4">
      <c r="B33" t="s">
        <v>239</v>
      </c>
      <c r="D33" s="16"/>
    </row>
    <row r="34" spans="2:4">
      <c r="B34" t="s">
        <v>240</v>
      </c>
      <c r="D34" s="16"/>
    </row>
    <row r="35" spans="2:4">
      <c r="B35" t="s">
        <v>241</v>
      </c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930</v>
      </c>
    </row>
    <row r="3" spans="2:60" s="1" customFormat="1">
      <c r="B3" s="2" t="s">
        <v>2</v>
      </c>
      <c r="C3" s="99" t="s">
        <v>931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901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211</v>
      </c>
      <c r="D14" t="s">
        <v>211</v>
      </c>
      <c r="F14" t="s">
        <v>211</v>
      </c>
      <c r="I14" s="77">
        <v>0</v>
      </c>
      <c r="J14" t="s">
        <v>211</v>
      </c>
      <c r="K14" t="s">
        <v>211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902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211</v>
      </c>
      <c r="D16" t="s">
        <v>211</v>
      </c>
      <c r="F16" t="s">
        <v>211</v>
      </c>
      <c r="I16" s="77">
        <v>0</v>
      </c>
      <c r="J16" t="s">
        <v>211</v>
      </c>
      <c r="K16" t="s">
        <v>211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903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211</v>
      </c>
      <c r="D18" t="s">
        <v>211</v>
      </c>
      <c r="F18" t="s">
        <v>211</v>
      </c>
      <c r="I18" s="77">
        <v>0</v>
      </c>
      <c r="J18" t="s">
        <v>211</v>
      </c>
      <c r="K18" t="s">
        <v>211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904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211</v>
      </c>
      <c r="D20" t="s">
        <v>211</v>
      </c>
      <c r="F20" t="s">
        <v>211</v>
      </c>
      <c r="I20" s="77">
        <v>0</v>
      </c>
      <c r="J20" t="s">
        <v>211</v>
      </c>
      <c r="K20" t="s">
        <v>211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905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211</v>
      </c>
      <c r="D22" t="s">
        <v>211</v>
      </c>
      <c r="F22" t="s">
        <v>211</v>
      </c>
      <c r="I22" s="77">
        <v>0</v>
      </c>
      <c r="J22" t="s">
        <v>211</v>
      </c>
      <c r="K22" t="s">
        <v>211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906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907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211</v>
      </c>
      <c r="D25" t="s">
        <v>211</v>
      </c>
      <c r="F25" t="s">
        <v>211</v>
      </c>
      <c r="I25" s="77">
        <v>0</v>
      </c>
      <c r="J25" t="s">
        <v>211</v>
      </c>
      <c r="K25" t="s">
        <v>211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908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211</v>
      </c>
      <c r="D27" t="s">
        <v>211</v>
      </c>
      <c r="F27" t="s">
        <v>211</v>
      </c>
      <c r="I27" s="77">
        <v>0</v>
      </c>
      <c r="J27" t="s">
        <v>211</v>
      </c>
      <c r="K27" t="s">
        <v>211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909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211</v>
      </c>
      <c r="D29" t="s">
        <v>211</v>
      </c>
      <c r="F29" t="s">
        <v>211</v>
      </c>
      <c r="I29" s="77">
        <v>0</v>
      </c>
      <c r="J29" t="s">
        <v>211</v>
      </c>
      <c r="K29" t="s">
        <v>211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910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211</v>
      </c>
      <c r="D31" t="s">
        <v>211</v>
      </c>
      <c r="F31" t="s">
        <v>211</v>
      </c>
      <c r="I31" s="77">
        <v>0</v>
      </c>
      <c r="J31" t="s">
        <v>211</v>
      </c>
      <c r="K31" t="s">
        <v>211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911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211</v>
      </c>
      <c r="D34" t="s">
        <v>211</v>
      </c>
      <c r="F34" t="s">
        <v>211</v>
      </c>
      <c r="I34" s="77">
        <v>0</v>
      </c>
      <c r="J34" t="s">
        <v>211</v>
      </c>
      <c r="K34" t="s">
        <v>211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903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211</v>
      </c>
      <c r="D36" t="s">
        <v>211</v>
      </c>
      <c r="F36" t="s">
        <v>211</v>
      </c>
      <c r="I36" s="77">
        <v>0</v>
      </c>
      <c r="J36" t="s">
        <v>211</v>
      </c>
      <c r="K36" t="s">
        <v>211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904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211</v>
      </c>
      <c r="D38" t="s">
        <v>211</v>
      </c>
      <c r="F38" t="s">
        <v>211</v>
      </c>
      <c r="I38" s="77">
        <v>0</v>
      </c>
      <c r="J38" t="s">
        <v>211</v>
      </c>
      <c r="K38" t="s">
        <v>211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910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211</v>
      </c>
      <c r="D40" t="s">
        <v>211</v>
      </c>
      <c r="F40" t="s">
        <v>211</v>
      </c>
      <c r="I40" s="77">
        <v>0</v>
      </c>
      <c r="J40" t="s">
        <v>211</v>
      </c>
      <c r="K40" t="s">
        <v>211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225</v>
      </c>
    </row>
    <row r="42" spans="2:18">
      <c r="B42" t="s">
        <v>239</v>
      </c>
    </row>
    <row r="43" spans="2:18">
      <c r="B43" t="s">
        <v>240</v>
      </c>
    </row>
    <row r="44" spans="2:18">
      <c r="B44" t="s">
        <v>241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930</v>
      </c>
    </row>
    <row r="3" spans="2:64" s="1" customFormat="1">
      <c r="B3" s="2" t="s">
        <v>2</v>
      </c>
      <c r="C3" s="99" t="s">
        <v>931</v>
      </c>
    </row>
    <row r="4" spans="2:64" s="1" customFormat="1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525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211</v>
      </c>
      <c r="C14" t="s">
        <v>211</v>
      </c>
      <c r="E14" t="s">
        <v>211</v>
      </c>
      <c r="G14" s="77">
        <v>0</v>
      </c>
      <c r="H14" t="s">
        <v>211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526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211</v>
      </c>
      <c r="C16" t="s">
        <v>211</v>
      </c>
      <c r="E16" t="s">
        <v>211</v>
      </c>
      <c r="G16" s="77">
        <v>0</v>
      </c>
      <c r="H16" t="s">
        <v>211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912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t="s">
        <v>211</v>
      </c>
      <c r="G18" s="77">
        <v>0</v>
      </c>
      <c r="H18" t="s">
        <v>211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913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t="s">
        <v>211</v>
      </c>
      <c r="G20" s="77">
        <v>0</v>
      </c>
      <c r="H20" t="s">
        <v>211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247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211</v>
      </c>
      <c r="C22" t="s">
        <v>211</v>
      </c>
      <c r="E22" t="s">
        <v>211</v>
      </c>
      <c r="G22" s="77">
        <v>0</v>
      </c>
      <c r="H22" t="s">
        <v>211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211</v>
      </c>
      <c r="C24" t="s">
        <v>211</v>
      </c>
      <c r="E24" t="s">
        <v>211</v>
      </c>
      <c r="G24" s="77">
        <v>0</v>
      </c>
      <c r="H24" t="s">
        <v>211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239</v>
      </c>
    </row>
    <row r="27" spans="2:15">
      <c r="B27" t="s">
        <v>240</v>
      </c>
    </row>
    <row r="28" spans="2:15">
      <c r="B28" t="s">
        <v>241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930</v>
      </c>
    </row>
    <row r="3" spans="2:55" s="1" customFormat="1">
      <c r="B3" s="2" t="s">
        <v>2</v>
      </c>
      <c r="C3" s="99" t="s">
        <v>931</v>
      </c>
    </row>
    <row r="4" spans="2:55" s="1" customFormat="1">
      <c r="B4" s="2" t="s">
        <v>3</v>
      </c>
      <c r="C4" s="100" t="s">
        <v>197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914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211</v>
      </c>
      <c r="E14" s="78">
        <v>0</v>
      </c>
      <c r="F14" t="s">
        <v>211</v>
      </c>
      <c r="G14" s="77">
        <v>0</v>
      </c>
      <c r="H14" s="78">
        <v>0</v>
      </c>
      <c r="I14" s="78">
        <v>0</v>
      </c>
    </row>
    <row r="15" spans="2:55">
      <c r="B15" s="79" t="s">
        <v>915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211</v>
      </c>
      <c r="E16" s="78">
        <v>0</v>
      </c>
      <c r="F16" t="s">
        <v>211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914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211</v>
      </c>
      <c r="E19" s="78">
        <v>0</v>
      </c>
      <c r="F19" t="s">
        <v>211</v>
      </c>
      <c r="G19" s="77">
        <v>0</v>
      </c>
      <c r="H19" s="78">
        <v>0</v>
      </c>
      <c r="I19" s="78">
        <v>0</v>
      </c>
    </row>
    <row r="20" spans="2:9">
      <c r="B20" s="79" t="s">
        <v>915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211</v>
      </c>
      <c r="E21" s="78">
        <v>0</v>
      </c>
      <c r="F21" t="s">
        <v>211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930</v>
      </c>
    </row>
    <row r="3" spans="2:60" s="1" customFormat="1">
      <c r="B3" s="2" t="s">
        <v>2</v>
      </c>
      <c r="C3" s="99" t="s">
        <v>931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211</v>
      </c>
      <c r="D13" t="s">
        <v>211</v>
      </c>
      <c r="E13" s="19"/>
      <c r="F13" s="78">
        <v>0</v>
      </c>
      <c r="G13" t="s">
        <v>211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211</v>
      </c>
      <c r="D15" t="s">
        <v>211</v>
      </c>
      <c r="E15" s="19"/>
      <c r="F15" s="78">
        <v>0</v>
      </c>
      <c r="G15" t="s">
        <v>211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930</v>
      </c>
    </row>
    <row r="3" spans="2:60" s="1" customFormat="1">
      <c r="B3" s="2" t="s">
        <v>2</v>
      </c>
      <c r="C3" s="99" t="s">
        <v>931</v>
      </c>
    </row>
    <row r="4" spans="2:60" s="1" customFormat="1">
      <c r="B4" s="2" t="s">
        <v>3</v>
      </c>
      <c r="C4" s="100" t="s">
        <v>197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694.17528582</v>
      </c>
      <c r="J11" s="76">
        <v>1</v>
      </c>
      <c r="K11" s="76">
        <v>8.0999999999999996E-3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694.17528582</v>
      </c>
      <c r="J12" s="80">
        <v>1</v>
      </c>
      <c r="K12" s="80">
        <v>8.0999999999999996E-3</v>
      </c>
    </row>
    <row r="13" spans="2:60">
      <c r="B13" t="s">
        <v>916</v>
      </c>
      <c r="C13" t="s">
        <v>917</v>
      </c>
      <c r="D13" t="s">
        <v>211</v>
      </c>
      <c r="E13" t="s">
        <v>212</v>
      </c>
      <c r="F13" s="78">
        <v>0</v>
      </c>
      <c r="G13" t="s">
        <v>102</v>
      </c>
      <c r="H13" s="78">
        <v>0</v>
      </c>
      <c r="I13" s="77">
        <v>-27.843029999999999</v>
      </c>
      <c r="J13" s="78">
        <v>-4.0099999999999997E-2</v>
      </c>
      <c r="K13" s="78">
        <v>-2.9999999999999997E-4</v>
      </c>
    </row>
    <row r="14" spans="2:60">
      <c r="B14" t="s">
        <v>918</v>
      </c>
      <c r="C14" t="s">
        <v>919</v>
      </c>
      <c r="D14" t="s">
        <v>211</v>
      </c>
      <c r="E14" t="s">
        <v>212</v>
      </c>
      <c r="F14" s="78">
        <v>0</v>
      </c>
      <c r="G14" t="s">
        <v>102</v>
      </c>
      <c r="H14" s="78">
        <v>0</v>
      </c>
      <c r="I14" s="77">
        <v>-3.2567699999999999</v>
      </c>
      <c r="J14" s="78">
        <v>-4.7000000000000002E-3</v>
      </c>
      <c r="K14" s="78">
        <v>0</v>
      </c>
    </row>
    <row r="15" spans="2:60">
      <c r="B15" t="s">
        <v>920</v>
      </c>
      <c r="C15" t="s">
        <v>921</v>
      </c>
      <c r="D15" t="s">
        <v>211</v>
      </c>
      <c r="E15" t="s">
        <v>212</v>
      </c>
      <c r="F15" s="78">
        <v>0</v>
      </c>
      <c r="G15" t="s">
        <v>102</v>
      </c>
      <c r="H15" s="78">
        <v>0</v>
      </c>
      <c r="I15" s="77">
        <v>-0.38918999999999998</v>
      </c>
      <c r="J15" s="78">
        <v>-5.9999999999999995E-4</v>
      </c>
      <c r="K15" s="78">
        <v>0</v>
      </c>
    </row>
    <row r="16" spans="2:60">
      <c r="B16" t="s">
        <v>922</v>
      </c>
      <c r="C16" t="s">
        <v>923</v>
      </c>
      <c r="D16" t="s">
        <v>211</v>
      </c>
      <c r="E16" t="s">
        <v>212</v>
      </c>
      <c r="F16" s="78">
        <v>0</v>
      </c>
      <c r="G16" t="s">
        <v>102</v>
      </c>
      <c r="H16" s="78">
        <v>0</v>
      </c>
      <c r="I16" s="77">
        <v>3.986E-2</v>
      </c>
      <c r="J16" s="78">
        <v>1E-4</v>
      </c>
      <c r="K16" s="78">
        <v>0</v>
      </c>
    </row>
    <row r="17" spans="2:11">
      <c r="B17" t="s">
        <v>924</v>
      </c>
      <c r="C17" t="s">
        <v>925</v>
      </c>
      <c r="D17" t="s">
        <v>211</v>
      </c>
      <c r="E17" t="s">
        <v>212</v>
      </c>
      <c r="F17" s="78">
        <v>0</v>
      </c>
      <c r="G17" t="s">
        <v>106</v>
      </c>
      <c r="H17" s="78">
        <v>0</v>
      </c>
      <c r="I17" s="77">
        <v>761.15313581999999</v>
      </c>
      <c r="J17" s="78">
        <v>1.0965</v>
      </c>
      <c r="K17" s="78">
        <v>8.8999999999999999E-3</v>
      </c>
    </row>
    <row r="18" spans="2:11">
      <c r="B18" t="s">
        <v>926</v>
      </c>
      <c r="C18" t="s">
        <v>927</v>
      </c>
      <c r="D18" t="s">
        <v>211</v>
      </c>
      <c r="E18" t="s">
        <v>212</v>
      </c>
      <c r="F18" s="78">
        <v>0</v>
      </c>
      <c r="G18" t="s">
        <v>102</v>
      </c>
      <c r="H18" s="78">
        <v>0</v>
      </c>
      <c r="I18" s="77">
        <v>-91.792749999999998</v>
      </c>
      <c r="J18" s="78">
        <v>-0.13220000000000001</v>
      </c>
      <c r="K18" s="78">
        <v>-1.1000000000000001E-3</v>
      </c>
    </row>
    <row r="19" spans="2:11">
      <c r="B19" t="s">
        <v>928</v>
      </c>
      <c r="C19" t="s">
        <v>929</v>
      </c>
      <c r="D19" t="s">
        <v>206</v>
      </c>
      <c r="E19" t="s">
        <v>207</v>
      </c>
      <c r="F19" s="78">
        <v>0</v>
      </c>
      <c r="G19" t="s">
        <v>102</v>
      </c>
      <c r="H19" s="78">
        <v>0</v>
      </c>
      <c r="I19" s="77">
        <v>56.264029999999998</v>
      </c>
      <c r="J19" s="78">
        <v>8.1100000000000005E-2</v>
      </c>
      <c r="K19" s="78">
        <v>6.9999999999999999E-4</v>
      </c>
    </row>
    <row r="20" spans="2:11">
      <c r="B20" s="79" t="s">
        <v>223</v>
      </c>
      <c r="D20" s="19"/>
      <c r="E20" s="19"/>
      <c r="F20" s="19"/>
      <c r="G20" s="19"/>
      <c r="H20" s="80">
        <v>0</v>
      </c>
      <c r="I20" s="81">
        <v>0</v>
      </c>
      <c r="J20" s="80">
        <v>0</v>
      </c>
      <c r="K20" s="80">
        <v>0</v>
      </c>
    </row>
    <row r="21" spans="2:11">
      <c r="B21" t="s">
        <v>211</v>
      </c>
      <c r="C21" t="s">
        <v>211</v>
      </c>
      <c r="D21" t="s">
        <v>211</v>
      </c>
      <c r="E21" s="19"/>
      <c r="F21" s="78">
        <v>0</v>
      </c>
      <c r="G21" t="s">
        <v>211</v>
      </c>
      <c r="H21" s="78">
        <v>0</v>
      </c>
      <c r="I21" s="77">
        <v>0</v>
      </c>
      <c r="J21" s="78">
        <v>0</v>
      </c>
      <c r="K21" s="78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930</v>
      </c>
    </row>
    <row r="3" spans="2:17" s="1" customFormat="1">
      <c r="B3" s="2" t="s">
        <v>2</v>
      </c>
      <c r="C3" s="99" t="s">
        <v>931</v>
      </c>
    </row>
    <row r="4" spans="2:17" s="1" customFormat="1">
      <c r="B4" s="2" t="s">
        <v>3</v>
      </c>
      <c r="C4" s="100" t="s">
        <v>197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211</v>
      </c>
      <c r="C13" s="77">
        <v>0</v>
      </c>
    </row>
    <row r="14" spans="2:17">
      <c r="B14" s="79" t="s">
        <v>223</v>
      </c>
      <c r="C14" s="81">
        <v>0</v>
      </c>
    </row>
    <row r="15" spans="2:17">
      <c r="B15" t="s">
        <v>211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930</v>
      </c>
    </row>
    <row r="3" spans="2:18" s="1" customFormat="1">
      <c r="B3" s="2" t="s">
        <v>2</v>
      </c>
      <c r="C3" s="99" t="s">
        <v>931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243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227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930</v>
      </c>
    </row>
    <row r="3" spans="2:18" s="1" customFormat="1">
      <c r="B3" s="2" t="s">
        <v>2</v>
      </c>
      <c r="C3" s="99" t="s">
        <v>931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525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211</v>
      </c>
      <c r="C14" t="s">
        <v>211</v>
      </c>
      <c r="D14" t="s">
        <v>211</v>
      </c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526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211</v>
      </c>
      <c r="C16" t="s">
        <v>211</v>
      </c>
      <c r="D16" t="s">
        <v>211</v>
      </c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244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211</v>
      </c>
      <c r="C18" t="s">
        <v>211</v>
      </c>
      <c r="D18" t="s">
        <v>211</v>
      </c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211</v>
      </c>
      <c r="C20" t="s">
        <v>211</v>
      </c>
      <c r="D20" t="s">
        <v>211</v>
      </c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239</v>
      </c>
      <c r="D27" s="16"/>
    </row>
    <row r="28" spans="2:16">
      <c r="B28" t="s">
        <v>241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930</v>
      </c>
    </row>
    <row r="3" spans="2:53" s="1" customFormat="1">
      <c r="B3" s="2" t="s">
        <v>2</v>
      </c>
      <c r="C3" s="99" t="s">
        <v>931</v>
      </c>
    </row>
    <row r="4" spans="2:53" s="1" customFormat="1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4.91</v>
      </c>
      <c r="I11" s="7"/>
      <c r="J11" s="7"/>
      <c r="K11" s="76">
        <v>4.02E-2</v>
      </c>
      <c r="L11" s="75">
        <v>2551000</v>
      </c>
      <c r="M11" s="7"/>
      <c r="N11" s="75">
        <v>0</v>
      </c>
      <c r="O11" s="75">
        <v>8391.0958174290499</v>
      </c>
      <c r="P11" s="7"/>
      <c r="Q11" s="76">
        <v>1</v>
      </c>
      <c r="R11" s="76">
        <v>9.8400000000000001E-2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0</v>
      </c>
      <c r="K12" s="80">
        <v>0</v>
      </c>
      <c r="L12" s="81">
        <v>0</v>
      </c>
      <c r="N12" s="81">
        <v>0</v>
      </c>
      <c r="O12" s="81">
        <v>0</v>
      </c>
      <c r="Q12" s="80">
        <v>0</v>
      </c>
      <c r="R12" s="80">
        <v>0</v>
      </c>
    </row>
    <row r="13" spans="2:53">
      <c r="B13" s="79" t="s">
        <v>226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t="s">
        <v>211</v>
      </c>
      <c r="C14" t="s">
        <v>211</v>
      </c>
      <c r="D14" s="16"/>
      <c r="E14" t="s">
        <v>211</v>
      </c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O14" s="77">
        <v>0</v>
      </c>
      <c r="P14" s="78">
        <v>0</v>
      </c>
      <c r="Q14" s="78">
        <v>0</v>
      </c>
      <c r="R14" s="78">
        <v>0</v>
      </c>
    </row>
    <row r="15" spans="2:53">
      <c r="B15" s="79" t="s">
        <v>227</v>
      </c>
      <c r="C15" s="16"/>
      <c r="D15" s="16"/>
      <c r="H15" s="81">
        <v>0</v>
      </c>
      <c r="K15" s="80">
        <v>0</v>
      </c>
      <c r="L15" s="81">
        <v>0</v>
      </c>
      <c r="N15" s="81">
        <v>0</v>
      </c>
      <c r="O15" s="81">
        <v>0</v>
      </c>
      <c r="Q15" s="80">
        <v>0</v>
      </c>
      <c r="R15" s="80">
        <v>0</v>
      </c>
    </row>
    <row r="16" spans="2:53">
      <c r="B16" t="s">
        <v>211</v>
      </c>
      <c r="C16" t="s">
        <v>211</v>
      </c>
      <c r="D16" s="16"/>
      <c r="E16" t="s">
        <v>211</v>
      </c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O16" s="77">
        <v>0</v>
      </c>
      <c r="P16" s="78">
        <v>0</v>
      </c>
      <c r="Q16" s="78">
        <v>0</v>
      </c>
      <c r="R16" s="78">
        <v>0</v>
      </c>
    </row>
    <row r="17" spans="2:18">
      <c r="B17" t="s">
        <v>211</v>
      </c>
      <c r="C17" t="s">
        <v>211</v>
      </c>
      <c r="D17" s="16"/>
      <c r="E17" t="s">
        <v>211</v>
      </c>
      <c r="H17" s="77">
        <v>0</v>
      </c>
      <c r="I17" t="s">
        <v>211</v>
      </c>
      <c r="J17" s="78">
        <v>0</v>
      </c>
      <c r="K17" s="78">
        <v>0</v>
      </c>
      <c r="L17" s="77">
        <v>0</v>
      </c>
      <c r="M17" s="77">
        <v>0</v>
      </c>
      <c r="O17" s="77">
        <v>0</v>
      </c>
      <c r="P17" s="78">
        <v>0</v>
      </c>
      <c r="Q17" s="78">
        <v>0</v>
      </c>
      <c r="R17" s="78">
        <v>0</v>
      </c>
    </row>
    <row r="18" spans="2:18">
      <c r="B18" t="s">
        <v>211</v>
      </c>
      <c r="C18" t="s">
        <v>211</v>
      </c>
      <c r="D18" s="16"/>
      <c r="E18" t="s">
        <v>211</v>
      </c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O18" s="77">
        <v>0</v>
      </c>
      <c r="P18" s="78">
        <v>0</v>
      </c>
      <c r="Q18" s="78">
        <v>0</v>
      </c>
      <c r="R18" s="78">
        <v>0</v>
      </c>
    </row>
    <row r="19" spans="2:18">
      <c r="B19" s="79" t="s">
        <v>228</v>
      </c>
      <c r="C19" s="16"/>
      <c r="D19" s="16"/>
      <c r="H19" s="81">
        <v>0</v>
      </c>
      <c r="K19" s="80">
        <v>0</v>
      </c>
      <c r="L19" s="81">
        <v>0</v>
      </c>
      <c r="N19" s="81">
        <v>0</v>
      </c>
      <c r="O19" s="81">
        <v>0</v>
      </c>
      <c r="Q19" s="80">
        <v>0</v>
      </c>
      <c r="R19" s="80">
        <v>0</v>
      </c>
    </row>
    <row r="20" spans="2:18">
      <c r="B20" t="s">
        <v>211</v>
      </c>
      <c r="C20" t="s">
        <v>211</v>
      </c>
      <c r="D20" s="16"/>
      <c r="E20" t="s">
        <v>211</v>
      </c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O20" s="77">
        <v>0</v>
      </c>
      <c r="P20" s="78">
        <v>0</v>
      </c>
      <c r="Q20" s="78">
        <v>0</v>
      </c>
      <c r="R20" s="78">
        <v>0</v>
      </c>
    </row>
    <row r="21" spans="2:18">
      <c r="B21" s="79" t="s">
        <v>223</v>
      </c>
      <c r="C21" s="16"/>
      <c r="D21" s="16"/>
      <c r="H21" s="81">
        <v>4.91</v>
      </c>
      <c r="K21" s="80">
        <v>4.02E-2</v>
      </c>
      <c r="L21" s="81">
        <v>2551000</v>
      </c>
      <c r="N21" s="81">
        <v>0</v>
      </c>
      <c r="O21" s="81">
        <v>8391.0958174290499</v>
      </c>
      <c r="Q21" s="80">
        <v>1</v>
      </c>
      <c r="R21" s="80">
        <v>9.8400000000000001E-2</v>
      </c>
    </row>
    <row r="22" spans="2:18">
      <c r="B22" s="79" t="s">
        <v>229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211</v>
      </c>
      <c r="C23" t="s">
        <v>211</v>
      </c>
      <c r="D23" s="16"/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230</v>
      </c>
      <c r="C24" s="16"/>
      <c r="D24" s="16"/>
      <c r="H24" s="81">
        <v>4.91</v>
      </c>
      <c r="K24" s="80">
        <v>4.02E-2</v>
      </c>
      <c r="L24" s="81">
        <v>2551000</v>
      </c>
      <c r="N24" s="81">
        <v>0</v>
      </c>
      <c r="O24" s="81">
        <v>8391.0958174290499</v>
      </c>
      <c r="Q24" s="80">
        <v>1</v>
      </c>
      <c r="R24" s="80">
        <v>9.8400000000000001E-2</v>
      </c>
    </row>
    <row r="25" spans="2:18">
      <c r="B25" t="s">
        <v>231</v>
      </c>
      <c r="C25" t="s">
        <v>232</v>
      </c>
      <c r="D25" t="s">
        <v>123</v>
      </c>
      <c r="E25" t="s">
        <v>233</v>
      </c>
      <c r="F25" t="s">
        <v>234</v>
      </c>
      <c r="G25" t="s">
        <v>235</v>
      </c>
      <c r="H25" s="77">
        <v>8</v>
      </c>
      <c r="I25" t="s">
        <v>106</v>
      </c>
      <c r="J25" s="78">
        <v>1.8800000000000001E-2</v>
      </c>
      <c r="K25" s="78">
        <v>3.4799999999999998E-2</v>
      </c>
      <c r="L25" s="77">
        <v>1531000</v>
      </c>
      <c r="M25" s="77">
        <v>87.316299999999998</v>
      </c>
      <c r="N25" s="77">
        <v>0</v>
      </c>
      <c r="O25" s="77">
        <v>4793.8098150579999</v>
      </c>
      <c r="P25" s="78">
        <v>0</v>
      </c>
      <c r="Q25" s="78">
        <v>0.57130000000000003</v>
      </c>
      <c r="R25" s="78">
        <v>5.62E-2</v>
      </c>
    </row>
    <row r="26" spans="2:18">
      <c r="B26" t="s">
        <v>236</v>
      </c>
      <c r="C26" t="s">
        <v>237</v>
      </c>
      <c r="D26" t="s">
        <v>123</v>
      </c>
      <c r="E26" t="s">
        <v>233</v>
      </c>
      <c r="F26" t="s">
        <v>234</v>
      </c>
      <c r="G26" t="s">
        <v>238</v>
      </c>
      <c r="H26" s="77">
        <v>0.8</v>
      </c>
      <c r="I26" t="s">
        <v>106</v>
      </c>
      <c r="J26" s="78">
        <v>2.2499999999999999E-2</v>
      </c>
      <c r="K26" s="78">
        <v>4.7500000000000001E-2</v>
      </c>
      <c r="L26" s="77">
        <v>1020000</v>
      </c>
      <c r="M26" s="77">
        <v>98.347768620098037</v>
      </c>
      <c r="N26" s="77">
        <v>0</v>
      </c>
      <c r="O26" s="77">
        <v>3597.28600237105</v>
      </c>
      <c r="P26" s="78">
        <v>0</v>
      </c>
      <c r="Q26" s="78">
        <v>0.42870000000000003</v>
      </c>
      <c r="R26" s="78">
        <v>4.2200000000000001E-2</v>
      </c>
    </row>
    <row r="27" spans="2:18">
      <c r="B27" t="s">
        <v>239</v>
      </c>
      <c r="C27" s="16"/>
      <c r="D27" s="16"/>
    </row>
    <row r="28" spans="2:18">
      <c r="B28" t="s">
        <v>240</v>
      </c>
      <c r="C28" s="16"/>
      <c r="D28" s="16"/>
    </row>
    <row r="29" spans="2:18">
      <c r="B29" t="s">
        <v>241</v>
      </c>
      <c r="C29" s="16"/>
      <c r="D29" s="16"/>
    </row>
    <row r="30" spans="2:18">
      <c r="B30" t="s">
        <v>242</v>
      </c>
      <c r="C30" s="16"/>
      <c r="D30" s="16"/>
    </row>
    <row r="31" spans="2:18">
      <c r="C31" s="16"/>
      <c r="D31" s="16"/>
    </row>
    <row r="32" spans="2:18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930</v>
      </c>
    </row>
    <row r="3" spans="2:23" s="1" customFormat="1">
      <c r="B3" s="2" t="s">
        <v>2</v>
      </c>
      <c r="C3" s="99" t="s">
        <v>931</v>
      </c>
    </row>
    <row r="4" spans="2:23" s="1" customFormat="1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525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211</v>
      </c>
      <c r="C14" t="s">
        <v>211</v>
      </c>
      <c r="D14" t="s">
        <v>211</v>
      </c>
      <c r="E14" t="s">
        <v>211</v>
      </c>
      <c r="F14" s="15"/>
      <c r="G14" s="15"/>
      <c r="H14" s="77">
        <v>0</v>
      </c>
      <c r="I14" t="s">
        <v>211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526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211</v>
      </c>
      <c r="C16" t="s">
        <v>211</v>
      </c>
      <c r="D16" t="s">
        <v>211</v>
      </c>
      <c r="E16" t="s">
        <v>211</v>
      </c>
      <c r="F16" s="15"/>
      <c r="G16" s="15"/>
      <c r="H16" s="77">
        <v>0</v>
      </c>
      <c r="I16" t="s">
        <v>211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244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211</v>
      </c>
      <c r="C18" t="s">
        <v>211</v>
      </c>
      <c r="D18" t="s">
        <v>211</v>
      </c>
      <c r="E18" t="s">
        <v>211</v>
      </c>
      <c r="F18" s="15"/>
      <c r="G18" s="15"/>
      <c r="H18" s="77">
        <v>0</v>
      </c>
      <c r="I18" t="s">
        <v>211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247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211</v>
      </c>
      <c r="C20" t="s">
        <v>211</v>
      </c>
      <c r="D20" t="s">
        <v>211</v>
      </c>
      <c r="E20" t="s">
        <v>211</v>
      </c>
      <c r="F20" s="15"/>
      <c r="G20" s="15"/>
      <c r="H20" s="77">
        <v>0</v>
      </c>
      <c r="I20" t="s">
        <v>211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245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211</v>
      </c>
      <c r="C23" t="s">
        <v>211</v>
      </c>
      <c r="D23" t="s">
        <v>211</v>
      </c>
      <c r="E23" t="s">
        <v>211</v>
      </c>
      <c r="H23" s="77">
        <v>0</v>
      </c>
      <c r="I23" t="s">
        <v>211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246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211</v>
      </c>
      <c r="C25" t="s">
        <v>211</v>
      </c>
      <c r="D25" t="s">
        <v>211</v>
      </c>
      <c r="E25" t="s">
        <v>211</v>
      </c>
      <c r="H25" s="77">
        <v>0</v>
      </c>
      <c r="I25" t="s">
        <v>211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239</v>
      </c>
      <c r="D27" s="16"/>
    </row>
    <row r="28" spans="2:23">
      <c r="B28" t="s">
        <v>240</v>
      </c>
      <c r="D28" s="16"/>
    </row>
    <row r="29" spans="2:23">
      <c r="B29" t="s">
        <v>241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930</v>
      </c>
    </row>
    <row r="3" spans="2:68" s="1" customFormat="1">
      <c r="B3" s="2" t="s">
        <v>2</v>
      </c>
      <c r="C3" s="99" t="s">
        <v>931</v>
      </c>
    </row>
    <row r="4" spans="2:68" s="1" customFormat="1">
      <c r="B4" s="2" t="s">
        <v>3</v>
      </c>
      <c r="C4" s="100" t="s">
        <v>197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243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227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244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245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211</v>
      </c>
      <c r="C21" t="s">
        <v>211</v>
      </c>
      <c r="D21" s="16"/>
      <c r="E21" s="16"/>
      <c r="F21" s="16"/>
      <c r="G21" t="s">
        <v>211</v>
      </c>
      <c r="H21" t="s">
        <v>211</v>
      </c>
      <c r="K21" s="77">
        <v>0</v>
      </c>
      <c r="L21" t="s">
        <v>211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246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239</v>
      </c>
      <c r="C25" s="16"/>
      <c r="D25" s="16"/>
      <c r="E25" s="16"/>
      <c r="F25" s="16"/>
      <c r="G25" s="16"/>
    </row>
    <row r="26" spans="2:21">
      <c r="B26" t="s">
        <v>240</v>
      </c>
      <c r="C26" s="16"/>
      <c r="D26" s="16"/>
      <c r="E26" s="16"/>
      <c r="F26" s="16"/>
      <c r="G26" s="16"/>
    </row>
    <row r="27" spans="2:21">
      <c r="B27" t="s">
        <v>241</v>
      </c>
      <c r="C27" s="16"/>
      <c r="D27" s="16"/>
      <c r="E27" s="16"/>
      <c r="F27" s="16"/>
      <c r="G27" s="16"/>
    </row>
    <row r="28" spans="2:21">
      <c r="B28" t="s">
        <v>242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930</v>
      </c>
    </row>
    <row r="3" spans="2:66" s="1" customFormat="1">
      <c r="B3" s="2" t="s">
        <v>2</v>
      </c>
      <c r="C3" s="99" t="s">
        <v>931</v>
      </c>
    </row>
    <row r="4" spans="2:66" s="1" customFormat="1">
      <c r="B4" s="2" t="s">
        <v>3</v>
      </c>
      <c r="C4" s="100" t="s">
        <v>197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243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211</v>
      </c>
      <c r="C14" t="s">
        <v>211</v>
      </c>
      <c r="D14" s="16"/>
      <c r="E14" s="16"/>
      <c r="F14" s="16"/>
      <c r="G14" t="s">
        <v>211</v>
      </c>
      <c r="H14" t="s">
        <v>211</v>
      </c>
      <c r="K14" s="77">
        <v>0</v>
      </c>
      <c r="L14" t="s">
        <v>211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227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211</v>
      </c>
      <c r="C16" t="s">
        <v>211</v>
      </c>
      <c r="D16" s="16"/>
      <c r="E16" s="16"/>
      <c r="F16" s="16"/>
      <c r="G16" t="s">
        <v>211</v>
      </c>
      <c r="H16" t="s">
        <v>211</v>
      </c>
      <c r="K16" s="77">
        <v>0</v>
      </c>
      <c r="L16" t="s">
        <v>211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244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211</v>
      </c>
      <c r="C18" t="s">
        <v>211</v>
      </c>
      <c r="D18" s="16"/>
      <c r="E18" s="16"/>
      <c r="F18" s="16"/>
      <c r="G18" t="s">
        <v>211</v>
      </c>
      <c r="H18" t="s">
        <v>211</v>
      </c>
      <c r="K18" s="77">
        <v>0</v>
      </c>
      <c r="L18" t="s">
        <v>211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247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211</v>
      </c>
      <c r="C20" t="s">
        <v>211</v>
      </c>
      <c r="D20" s="16"/>
      <c r="E20" s="16"/>
      <c r="F20" s="16"/>
      <c r="G20" t="s">
        <v>211</v>
      </c>
      <c r="H20" t="s">
        <v>211</v>
      </c>
      <c r="K20" s="77">
        <v>0</v>
      </c>
      <c r="L20" t="s">
        <v>211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245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211</v>
      </c>
      <c r="C23" t="s">
        <v>211</v>
      </c>
      <c r="D23" s="16"/>
      <c r="E23" s="16"/>
      <c r="F23" s="16"/>
      <c r="G23" t="s">
        <v>211</v>
      </c>
      <c r="H23" t="s">
        <v>211</v>
      </c>
      <c r="K23" s="77">
        <v>0</v>
      </c>
      <c r="L23" t="s">
        <v>211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246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211</v>
      </c>
      <c r="C25" t="s">
        <v>211</v>
      </c>
      <c r="D25" s="16"/>
      <c r="E25" s="16"/>
      <c r="F25" s="16"/>
      <c r="G25" t="s">
        <v>211</v>
      </c>
      <c r="H25" t="s">
        <v>211</v>
      </c>
      <c r="K25" s="77">
        <v>0</v>
      </c>
      <c r="L25" t="s">
        <v>211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225</v>
      </c>
      <c r="C26" s="16"/>
      <c r="D26" s="16"/>
      <c r="E26" s="16"/>
      <c r="F26" s="16"/>
    </row>
    <row r="27" spans="2:21">
      <c r="B27" t="s">
        <v>239</v>
      </c>
      <c r="C27" s="16"/>
      <c r="D27" s="16"/>
      <c r="E27" s="16"/>
      <c r="F27" s="16"/>
    </row>
    <row r="28" spans="2:21">
      <c r="B28" t="s">
        <v>240</v>
      </c>
      <c r="C28" s="16"/>
      <c r="D28" s="16"/>
      <c r="E28" s="16"/>
      <c r="F28" s="16"/>
    </row>
    <row r="29" spans="2:21">
      <c r="B29" t="s">
        <v>241</v>
      </c>
      <c r="C29" s="16"/>
      <c r="D29" s="16"/>
      <c r="E29" s="16"/>
      <c r="F29" s="16"/>
    </row>
    <row r="30" spans="2:21">
      <c r="B30" t="s">
        <v>242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930</v>
      </c>
    </row>
    <row r="3" spans="2:62" s="1" customFormat="1">
      <c r="B3" s="2" t="s">
        <v>2</v>
      </c>
      <c r="C3" s="99" t="s">
        <v>931</v>
      </c>
    </row>
    <row r="4" spans="2:62" s="1" customFormat="1">
      <c r="B4" s="2" t="s">
        <v>3</v>
      </c>
      <c r="C4" s="100" t="s">
        <v>197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3876.35</v>
      </c>
      <c r="J11" s="7"/>
      <c r="K11" s="75">
        <v>0.91254999999999997</v>
      </c>
      <c r="L11" s="75">
        <v>1977.0766693988294</v>
      </c>
      <c r="M11" s="7"/>
      <c r="N11" s="76">
        <v>1</v>
      </c>
      <c r="O11" s="76">
        <v>2.3199999999999998E-2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248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211</v>
      </c>
      <c r="C14" t="s">
        <v>211</v>
      </c>
      <c r="E14" s="16"/>
      <c r="F14" s="16"/>
      <c r="G14" t="s">
        <v>211</v>
      </c>
      <c r="H14" t="s">
        <v>211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249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211</v>
      </c>
      <c r="C16" t="s">
        <v>211</v>
      </c>
      <c r="E16" s="16"/>
      <c r="F16" s="16"/>
      <c r="G16" t="s">
        <v>211</v>
      </c>
      <c r="H16" t="s">
        <v>211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E18" s="16"/>
      <c r="F18" s="16"/>
      <c r="G18" t="s">
        <v>211</v>
      </c>
      <c r="H18" t="s">
        <v>211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E20" s="16"/>
      <c r="F20" s="16"/>
      <c r="G20" t="s">
        <v>211</v>
      </c>
      <c r="H20" t="s">
        <v>211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E21" s="16"/>
      <c r="F21" s="16"/>
      <c r="G21" s="16"/>
      <c r="I21" s="81">
        <v>3876.35</v>
      </c>
      <c r="K21" s="81">
        <v>0.91254999999999997</v>
      </c>
      <c r="L21" s="81">
        <v>1977.0766693988294</v>
      </c>
      <c r="N21" s="80">
        <v>1</v>
      </c>
      <c r="O21" s="80">
        <v>2.3199999999999998E-2</v>
      </c>
    </row>
    <row r="22" spans="2:15">
      <c r="B22" s="79" t="s">
        <v>245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E23" s="16"/>
      <c r="F23" s="16"/>
      <c r="G23" t="s">
        <v>211</v>
      </c>
      <c r="H23" t="s">
        <v>211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246</v>
      </c>
      <c r="E24" s="16"/>
      <c r="F24" s="16"/>
      <c r="G24" s="16"/>
      <c r="I24" s="81">
        <v>3876.35</v>
      </c>
      <c r="K24" s="81">
        <v>0.91254999999999997</v>
      </c>
      <c r="L24" s="81">
        <v>1977.0766693988294</v>
      </c>
      <c r="N24" s="80">
        <v>1</v>
      </c>
      <c r="O24" s="80">
        <v>2.3199999999999998E-2</v>
      </c>
    </row>
    <row r="25" spans="2:15">
      <c r="B25" t="s">
        <v>252</v>
      </c>
      <c r="C25" t="s">
        <v>253</v>
      </c>
      <c r="D25" t="s">
        <v>254</v>
      </c>
      <c r="E25" t="s">
        <v>255</v>
      </c>
      <c r="F25" t="s">
        <v>256</v>
      </c>
      <c r="G25" t="s">
        <v>257</v>
      </c>
      <c r="H25" t="s">
        <v>106</v>
      </c>
      <c r="I25" s="77">
        <v>133.9</v>
      </c>
      <c r="J25" s="77">
        <v>13310</v>
      </c>
      <c r="K25" s="77">
        <v>0</v>
      </c>
      <c r="L25" s="77">
        <v>63.910014740000001</v>
      </c>
      <c r="M25" s="78">
        <v>0</v>
      </c>
      <c r="N25" s="78">
        <v>3.2300000000000002E-2</v>
      </c>
      <c r="O25" s="78">
        <v>6.9999999999999999E-4</v>
      </c>
    </row>
    <row r="26" spans="2:15">
      <c r="B26" t="s">
        <v>258</v>
      </c>
      <c r="C26" t="s">
        <v>259</v>
      </c>
      <c r="D26" t="s">
        <v>254</v>
      </c>
      <c r="E26" t="s">
        <v>255</v>
      </c>
      <c r="F26" t="s">
        <v>260</v>
      </c>
      <c r="G26" t="s">
        <v>257</v>
      </c>
      <c r="H26" t="s">
        <v>106</v>
      </c>
      <c r="I26" s="77">
        <v>159.08000000000001</v>
      </c>
      <c r="J26" s="77">
        <v>21104</v>
      </c>
      <c r="K26" s="77">
        <v>0</v>
      </c>
      <c r="L26" s="77">
        <v>120.3900641152</v>
      </c>
      <c r="M26" s="78">
        <v>0</v>
      </c>
      <c r="N26" s="78">
        <v>6.0900000000000003E-2</v>
      </c>
      <c r="O26" s="78">
        <v>1.4E-3</v>
      </c>
    </row>
    <row r="27" spans="2:15">
      <c r="B27" t="s">
        <v>261</v>
      </c>
      <c r="C27" t="s">
        <v>262</v>
      </c>
      <c r="D27" t="s">
        <v>254</v>
      </c>
      <c r="E27" t="s">
        <v>255</v>
      </c>
      <c r="F27" t="s">
        <v>263</v>
      </c>
      <c r="G27" t="s">
        <v>257</v>
      </c>
      <c r="H27" t="s">
        <v>106</v>
      </c>
      <c r="I27" s="77">
        <v>48.21</v>
      </c>
      <c r="J27" s="77">
        <v>40370</v>
      </c>
      <c r="K27" s="77">
        <v>0.21783</v>
      </c>
      <c r="L27" s="77">
        <v>70.009913921999996</v>
      </c>
      <c r="M27" s="78">
        <v>0</v>
      </c>
      <c r="N27" s="78">
        <v>3.5400000000000001E-2</v>
      </c>
      <c r="O27" s="78">
        <v>8.0000000000000004E-4</v>
      </c>
    </row>
    <row r="28" spans="2:15">
      <c r="B28" t="s">
        <v>264</v>
      </c>
      <c r="C28" t="s">
        <v>265</v>
      </c>
      <c r="D28" t="s">
        <v>123</v>
      </c>
      <c r="E28" t="s">
        <v>255</v>
      </c>
      <c r="F28" t="s">
        <v>266</v>
      </c>
      <c r="G28" t="s">
        <v>257</v>
      </c>
      <c r="H28" t="s">
        <v>110</v>
      </c>
      <c r="I28" s="77">
        <v>163.36000000000001</v>
      </c>
      <c r="J28" s="77">
        <v>9964</v>
      </c>
      <c r="K28" s="77">
        <v>0</v>
      </c>
      <c r="L28" s="77">
        <v>63.419189236480001</v>
      </c>
      <c r="M28" s="78">
        <v>0</v>
      </c>
      <c r="N28" s="78">
        <v>3.2099999999999997E-2</v>
      </c>
      <c r="O28" s="78">
        <v>6.9999999999999999E-4</v>
      </c>
    </row>
    <row r="29" spans="2:15">
      <c r="B29" t="s">
        <v>267</v>
      </c>
      <c r="C29" t="s">
        <v>268</v>
      </c>
      <c r="D29" t="s">
        <v>269</v>
      </c>
      <c r="E29" t="s">
        <v>255</v>
      </c>
      <c r="F29" t="s">
        <v>270</v>
      </c>
      <c r="G29" t="s">
        <v>257</v>
      </c>
      <c r="H29" t="s">
        <v>106</v>
      </c>
      <c r="I29" s="77">
        <v>149.97</v>
      </c>
      <c r="J29" s="77">
        <v>8559</v>
      </c>
      <c r="K29" s="77">
        <v>0</v>
      </c>
      <c r="L29" s="77">
        <v>46.029653227799997</v>
      </c>
      <c r="M29" s="78">
        <v>0</v>
      </c>
      <c r="N29" s="78">
        <v>2.3300000000000001E-2</v>
      </c>
      <c r="O29" s="78">
        <v>5.0000000000000001E-4</v>
      </c>
    </row>
    <row r="30" spans="2:15">
      <c r="B30" t="s">
        <v>271</v>
      </c>
      <c r="C30" t="s">
        <v>272</v>
      </c>
      <c r="D30" t="s">
        <v>269</v>
      </c>
      <c r="E30" t="s">
        <v>255</v>
      </c>
      <c r="F30" t="s">
        <v>273</v>
      </c>
      <c r="G30" t="s">
        <v>257</v>
      </c>
      <c r="H30" t="s">
        <v>106</v>
      </c>
      <c r="I30" s="77">
        <v>192.82</v>
      </c>
      <c r="J30" s="77">
        <v>9737</v>
      </c>
      <c r="K30" s="77">
        <v>0</v>
      </c>
      <c r="L30" s="77">
        <v>67.326731872400003</v>
      </c>
      <c r="M30" s="78">
        <v>0</v>
      </c>
      <c r="N30" s="78">
        <v>3.4099999999999998E-2</v>
      </c>
      <c r="O30" s="78">
        <v>8.0000000000000004E-4</v>
      </c>
    </row>
    <row r="31" spans="2:15">
      <c r="B31" t="s">
        <v>274</v>
      </c>
      <c r="C31" t="s">
        <v>275</v>
      </c>
      <c r="D31" t="s">
        <v>123</v>
      </c>
      <c r="E31" t="s">
        <v>255</v>
      </c>
      <c r="F31" t="s">
        <v>276</v>
      </c>
      <c r="G31" t="s">
        <v>257</v>
      </c>
      <c r="H31" t="s">
        <v>110</v>
      </c>
      <c r="I31" s="77">
        <v>203</v>
      </c>
      <c r="J31" s="77">
        <v>15310</v>
      </c>
      <c r="K31" s="77">
        <v>0</v>
      </c>
      <c r="L31" s="77">
        <v>121.09116865999999</v>
      </c>
      <c r="M31" s="78">
        <v>0</v>
      </c>
      <c r="N31" s="78">
        <v>6.1199999999999997E-2</v>
      </c>
      <c r="O31" s="78">
        <v>1.4E-3</v>
      </c>
    </row>
    <row r="32" spans="2:15">
      <c r="B32" t="s">
        <v>277</v>
      </c>
      <c r="C32" t="s">
        <v>278</v>
      </c>
      <c r="D32" t="s">
        <v>123</v>
      </c>
      <c r="E32" t="s">
        <v>255</v>
      </c>
      <c r="F32" t="s">
        <v>279</v>
      </c>
      <c r="G32" t="s">
        <v>257</v>
      </c>
      <c r="H32" t="s">
        <v>110</v>
      </c>
      <c r="I32" s="77">
        <v>168.72</v>
      </c>
      <c r="J32" s="77">
        <v>14822</v>
      </c>
      <c r="K32" s="77">
        <v>0</v>
      </c>
      <c r="L32" s="77">
        <v>97.434916582080007</v>
      </c>
      <c r="M32" s="78">
        <v>0</v>
      </c>
      <c r="N32" s="78">
        <v>4.9299999999999997E-2</v>
      </c>
      <c r="O32" s="78">
        <v>1.1000000000000001E-3</v>
      </c>
    </row>
    <row r="33" spans="2:15">
      <c r="B33" t="s">
        <v>280</v>
      </c>
      <c r="C33" t="s">
        <v>281</v>
      </c>
      <c r="D33" t="s">
        <v>123</v>
      </c>
      <c r="E33" t="s">
        <v>255</v>
      </c>
      <c r="F33" t="s">
        <v>282</v>
      </c>
      <c r="G33" t="s">
        <v>257</v>
      </c>
      <c r="H33" t="s">
        <v>110</v>
      </c>
      <c r="I33" s="77">
        <v>358.86</v>
      </c>
      <c r="J33" s="77">
        <v>10542</v>
      </c>
      <c r="K33" s="77">
        <v>0</v>
      </c>
      <c r="L33" s="77">
        <v>147.39722479944001</v>
      </c>
      <c r="M33" s="78">
        <v>0</v>
      </c>
      <c r="N33" s="78">
        <v>7.46E-2</v>
      </c>
      <c r="O33" s="78">
        <v>1.6999999999999999E-3</v>
      </c>
    </row>
    <row r="34" spans="2:15">
      <c r="B34" t="s">
        <v>283</v>
      </c>
      <c r="C34" t="s">
        <v>284</v>
      </c>
      <c r="D34" t="s">
        <v>254</v>
      </c>
      <c r="E34" t="s">
        <v>255</v>
      </c>
      <c r="F34" t="s">
        <v>285</v>
      </c>
      <c r="G34" t="s">
        <v>286</v>
      </c>
      <c r="H34" t="s">
        <v>106</v>
      </c>
      <c r="I34" s="77">
        <v>294.14</v>
      </c>
      <c r="J34" s="77">
        <v>8611</v>
      </c>
      <c r="K34" s="77">
        <v>0</v>
      </c>
      <c r="L34" s="77">
        <v>90.827625904399994</v>
      </c>
      <c r="M34" s="78">
        <v>0</v>
      </c>
      <c r="N34" s="78">
        <v>4.5900000000000003E-2</v>
      </c>
      <c r="O34" s="78">
        <v>1.1000000000000001E-3</v>
      </c>
    </row>
    <row r="35" spans="2:15">
      <c r="B35" t="s">
        <v>287</v>
      </c>
      <c r="C35" t="s">
        <v>288</v>
      </c>
      <c r="D35" t="s">
        <v>269</v>
      </c>
      <c r="E35" t="s">
        <v>255</v>
      </c>
      <c r="F35" t="s">
        <v>289</v>
      </c>
      <c r="G35" t="s">
        <v>286</v>
      </c>
      <c r="H35" t="s">
        <v>110</v>
      </c>
      <c r="I35" s="77">
        <v>133.37</v>
      </c>
      <c r="J35" s="77">
        <v>13696</v>
      </c>
      <c r="K35" s="77">
        <v>0</v>
      </c>
      <c r="L35" s="77">
        <v>71.169373130240004</v>
      </c>
      <c r="M35" s="78">
        <v>0</v>
      </c>
      <c r="N35" s="78">
        <v>3.5999999999999997E-2</v>
      </c>
      <c r="O35" s="78">
        <v>8.0000000000000004E-4</v>
      </c>
    </row>
    <row r="36" spans="2:15">
      <c r="B36" t="s">
        <v>290</v>
      </c>
      <c r="C36" t="s">
        <v>291</v>
      </c>
      <c r="D36" t="s">
        <v>269</v>
      </c>
      <c r="E36" t="s">
        <v>255</v>
      </c>
      <c r="F36" t="s">
        <v>292</v>
      </c>
      <c r="G36" t="s">
        <v>286</v>
      </c>
      <c r="H36" t="s">
        <v>110</v>
      </c>
      <c r="I36" s="77">
        <v>192.05</v>
      </c>
      <c r="J36" s="77">
        <v>13650</v>
      </c>
      <c r="K36" s="77">
        <v>0</v>
      </c>
      <c r="L36" s="77">
        <v>102.138201165</v>
      </c>
      <c r="M36" s="78">
        <v>0</v>
      </c>
      <c r="N36" s="78">
        <v>5.1700000000000003E-2</v>
      </c>
      <c r="O36" s="78">
        <v>1.1999999999999999E-3</v>
      </c>
    </row>
    <row r="37" spans="2:15">
      <c r="B37" t="s">
        <v>293</v>
      </c>
      <c r="C37" t="s">
        <v>294</v>
      </c>
      <c r="D37" t="s">
        <v>254</v>
      </c>
      <c r="E37" t="s">
        <v>255</v>
      </c>
      <c r="F37" t="s">
        <v>295</v>
      </c>
      <c r="G37" t="s">
        <v>296</v>
      </c>
      <c r="H37" t="s">
        <v>106</v>
      </c>
      <c r="I37" s="77">
        <v>74.540000000000006</v>
      </c>
      <c r="J37" s="77">
        <v>24672</v>
      </c>
      <c r="K37" s="77">
        <v>0</v>
      </c>
      <c r="L37" s="77">
        <v>65.948364556800001</v>
      </c>
      <c r="M37" s="78">
        <v>0</v>
      </c>
      <c r="N37" s="78">
        <v>3.3399999999999999E-2</v>
      </c>
      <c r="O37" s="78">
        <v>8.0000000000000004E-4</v>
      </c>
    </row>
    <row r="38" spans="2:15">
      <c r="B38" t="s">
        <v>297</v>
      </c>
      <c r="C38" t="s">
        <v>298</v>
      </c>
      <c r="D38" t="s">
        <v>269</v>
      </c>
      <c r="E38" t="s">
        <v>255</v>
      </c>
      <c r="F38" t="s">
        <v>299</v>
      </c>
      <c r="G38" t="s">
        <v>300</v>
      </c>
      <c r="H38" t="s">
        <v>106</v>
      </c>
      <c r="I38" s="77">
        <v>161.69</v>
      </c>
      <c r="J38" s="77">
        <v>10132</v>
      </c>
      <c r="K38" s="77">
        <v>0</v>
      </c>
      <c r="L38" s="77">
        <v>58.747396848800001</v>
      </c>
      <c r="M38" s="78">
        <v>0</v>
      </c>
      <c r="N38" s="78">
        <v>2.9700000000000001E-2</v>
      </c>
      <c r="O38" s="78">
        <v>6.9999999999999999E-4</v>
      </c>
    </row>
    <row r="39" spans="2:15">
      <c r="B39" t="s">
        <v>301</v>
      </c>
      <c r="C39" t="s">
        <v>302</v>
      </c>
      <c r="D39" t="s">
        <v>269</v>
      </c>
      <c r="E39" t="s">
        <v>255</v>
      </c>
      <c r="F39" t="s">
        <v>303</v>
      </c>
      <c r="G39" t="s">
        <v>300</v>
      </c>
      <c r="H39" t="s">
        <v>106</v>
      </c>
      <c r="I39" s="77">
        <v>171.4</v>
      </c>
      <c r="J39" s="77">
        <v>20784</v>
      </c>
      <c r="K39" s="77">
        <v>0</v>
      </c>
      <c r="L39" s="77">
        <v>127.746860736</v>
      </c>
      <c r="M39" s="78">
        <v>0</v>
      </c>
      <c r="N39" s="78">
        <v>6.4600000000000005E-2</v>
      </c>
      <c r="O39" s="78">
        <v>1.5E-3</v>
      </c>
    </row>
    <row r="40" spans="2:15">
      <c r="B40" t="s">
        <v>304</v>
      </c>
      <c r="C40" t="s">
        <v>305</v>
      </c>
      <c r="D40" t="s">
        <v>254</v>
      </c>
      <c r="E40" t="s">
        <v>255</v>
      </c>
      <c r="F40" t="s">
        <v>306</v>
      </c>
      <c r="G40" t="s">
        <v>307</v>
      </c>
      <c r="H40" t="s">
        <v>106</v>
      </c>
      <c r="I40" s="77">
        <v>455.27</v>
      </c>
      <c r="J40" s="77">
        <v>4038</v>
      </c>
      <c r="K40" s="77">
        <v>0</v>
      </c>
      <c r="L40" s="77">
        <v>65.924316123599993</v>
      </c>
      <c r="M40" s="78">
        <v>0</v>
      </c>
      <c r="N40" s="78">
        <v>3.3300000000000003E-2</v>
      </c>
      <c r="O40" s="78">
        <v>8.0000000000000004E-4</v>
      </c>
    </row>
    <row r="41" spans="2:15">
      <c r="B41" t="s">
        <v>308</v>
      </c>
      <c r="C41" t="s">
        <v>309</v>
      </c>
      <c r="D41" t="s">
        <v>269</v>
      </c>
      <c r="E41" t="s">
        <v>255</v>
      </c>
      <c r="F41" t="s">
        <v>310</v>
      </c>
      <c r="G41" t="s">
        <v>311</v>
      </c>
      <c r="H41" t="s">
        <v>106</v>
      </c>
      <c r="I41" s="77">
        <v>179.43</v>
      </c>
      <c r="J41" s="77">
        <v>10200</v>
      </c>
      <c r="K41" s="77">
        <v>0</v>
      </c>
      <c r="L41" s="77">
        <v>65.630469959999999</v>
      </c>
      <c r="M41" s="78">
        <v>0</v>
      </c>
      <c r="N41" s="78">
        <v>3.32E-2</v>
      </c>
      <c r="O41" s="78">
        <v>8.0000000000000004E-4</v>
      </c>
    </row>
    <row r="42" spans="2:15">
      <c r="B42" t="s">
        <v>312</v>
      </c>
      <c r="C42" t="s">
        <v>313</v>
      </c>
      <c r="D42" t="s">
        <v>123</v>
      </c>
      <c r="E42" t="s">
        <v>255</v>
      </c>
      <c r="F42" t="s">
        <v>314</v>
      </c>
      <c r="G42" t="s">
        <v>315</v>
      </c>
      <c r="H42" t="s">
        <v>110</v>
      </c>
      <c r="I42" s="77">
        <v>45.53</v>
      </c>
      <c r="J42" s="77">
        <v>62370</v>
      </c>
      <c r="K42" s="77">
        <v>0</v>
      </c>
      <c r="L42" s="77">
        <v>110.6406290682</v>
      </c>
      <c r="M42" s="78">
        <v>0</v>
      </c>
      <c r="N42" s="78">
        <v>5.6000000000000001E-2</v>
      </c>
      <c r="O42" s="78">
        <v>1.2999999999999999E-3</v>
      </c>
    </row>
    <row r="43" spans="2:15">
      <c r="B43" t="s">
        <v>316</v>
      </c>
      <c r="C43" t="s">
        <v>317</v>
      </c>
      <c r="D43" t="s">
        <v>254</v>
      </c>
      <c r="E43" t="s">
        <v>255</v>
      </c>
      <c r="F43" t="s">
        <v>318</v>
      </c>
      <c r="G43" t="s">
        <v>315</v>
      </c>
      <c r="H43" t="s">
        <v>106</v>
      </c>
      <c r="I43" s="77">
        <v>200.85</v>
      </c>
      <c r="J43" s="77">
        <v>9291.8756910000047</v>
      </c>
      <c r="K43" s="77">
        <v>0</v>
      </c>
      <c r="L43" s="77">
        <v>66.924558118789406</v>
      </c>
      <c r="M43" s="78">
        <v>0</v>
      </c>
      <c r="N43" s="78">
        <v>3.39E-2</v>
      </c>
      <c r="O43" s="78">
        <v>8.0000000000000004E-4</v>
      </c>
    </row>
    <row r="44" spans="2:15">
      <c r="B44" t="s">
        <v>319</v>
      </c>
      <c r="C44" t="s">
        <v>320</v>
      </c>
      <c r="D44" t="s">
        <v>269</v>
      </c>
      <c r="E44" t="s">
        <v>255</v>
      </c>
      <c r="F44" t="s">
        <v>321</v>
      </c>
      <c r="G44" t="s">
        <v>322</v>
      </c>
      <c r="H44" t="s">
        <v>106</v>
      </c>
      <c r="I44" s="77">
        <v>184.16</v>
      </c>
      <c r="J44" s="77">
        <v>16236</v>
      </c>
      <c r="K44" s="77">
        <v>0</v>
      </c>
      <c r="L44" s="77">
        <v>107.22218031360001</v>
      </c>
      <c r="M44" s="78">
        <v>0</v>
      </c>
      <c r="N44" s="78">
        <v>5.4199999999999998E-2</v>
      </c>
      <c r="O44" s="78">
        <v>1.2999999999999999E-3</v>
      </c>
    </row>
    <row r="45" spans="2:15">
      <c r="B45" t="s">
        <v>323</v>
      </c>
      <c r="C45" t="s">
        <v>324</v>
      </c>
      <c r="D45" t="s">
        <v>269</v>
      </c>
      <c r="E45" t="s">
        <v>255</v>
      </c>
      <c r="F45" t="s">
        <v>325</v>
      </c>
      <c r="G45" t="s">
        <v>322</v>
      </c>
      <c r="H45" t="s">
        <v>106</v>
      </c>
      <c r="I45" s="77">
        <v>41.78</v>
      </c>
      <c r="J45" s="77">
        <v>63375</v>
      </c>
      <c r="K45" s="77">
        <v>0.69472</v>
      </c>
      <c r="L45" s="77">
        <v>95.645096949999996</v>
      </c>
      <c r="M45" s="78">
        <v>0</v>
      </c>
      <c r="N45" s="78">
        <v>4.8399999999999999E-2</v>
      </c>
      <c r="O45" s="78">
        <v>1.1000000000000001E-3</v>
      </c>
    </row>
    <row r="46" spans="2:15">
      <c r="B46" t="s">
        <v>326</v>
      </c>
      <c r="C46" t="s">
        <v>327</v>
      </c>
      <c r="D46" t="s">
        <v>269</v>
      </c>
      <c r="E46" t="s">
        <v>255</v>
      </c>
      <c r="F46" t="s">
        <v>328</v>
      </c>
      <c r="G46" t="s">
        <v>322</v>
      </c>
      <c r="H46" t="s">
        <v>106</v>
      </c>
      <c r="I46" s="77">
        <v>144.62</v>
      </c>
      <c r="J46" s="77">
        <v>12740</v>
      </c>
      <c r="K46" s="77">
        <v>0</v>
      </c>
      <c r="L46" s="77">
        <v>66.070572568000003</v>
      </c>
      <c r="M46" s="78">
        <v>0</v>
      </c>
      <c r="N46" s="78">
        <v>3.3399999999999999E-2</v>
      </c>
      <c r="O46" s="78">
        <v>8.0000000000000004E-4</v>
      </c>
    </row>
    <row r="47" spans="2:15">
      <c r="B47" t="s">
        <v>329</v>
      </c>
      <c r="C47" t="s">
        <v>330</v>
      </c>
      <c r="D47" t="s">
        <v>331</v>
      </c>
      <c r="E47" t="s">
        <v>255</v>
      </c>
      <c r="F47" t="s">
        <v>332</v>
      </c>
      <c r="G47" t="s">
        <v>322</v>
      </c>
      <c r="H47" t="s">
        <v>106</v>
      </c>
      <c r="I47" s="77">
        <v>19.600000000000001</v>
      </c>
      <c r="J47" s="77">
        <v>121550</v>
      </c>
      <c r="K47" s="77">
        <v>0</v>
      </c>
      <c r="L47" s="77">
        <v>85.432146799999998</v>
      </c>
      <c r="M47" s="78">
        <v>0</v>
      </c>
      <c r="N47" s="78">
        <v>4.3200000000000002E-2</v>
      </c>
      <c r="O47" s="78">
        <v>1E-3</v>
      </c>
    </row>
    <row r="48" spans="2:15">
      <c r="B48" t="s">
        <v>225</v>
      </c>
      <c r="E48" s="16"/>
      <c r="F48" s="16"/>
      <c r="G48" s="16"/>
    </row>
    <row r="49" spans="2:7">
      <c r="B49" t="s">
        <v>239</v>
      </c>
      <c r="E49" s="16"/>
      <c r="F49" s="16"/>
      <c r="G49" s="16"/>
    </row>
    <row r="50" spans="2:7">
      <c r="B50" t="s">
        <v>240</v>
      </c>
      <c r="E50" s="16"/>
      <c r="F50" s="16"/>
      <c r="G50" s="16"/>
    </row>
    <row r="51" spans="2:7">
      <c r="B51" t="s">
        <v>241</v>
      </c>
      <c r="E51" s="16"/>
      <c r="F51" s="16"/>
      <c r="G51" s="16"/>
    </row>
    <row r="52" spans="2:7">
      <c r="B52" t="s">
        <v>242</v>
      </c>
      <c r="E52" s="16"/>
      <c r="F52" s="16"/>
      <c r="G52" s="16"/>
    </row>
    <row r="53" spans="2:7">
      <c r="E53" s="16"/>
      <c r="F53" s="16"/>
      <c r="G53" s="16"/>
    </row>
    <row r="54" spans="2:7">
      <c r="E54" s="16"/>
      <c r="F54" s="16"/>
      <c r="G54" s="16"/>
    </row>
    <row r="55" spans="2:7">
      <c r="E55" s="16"/>
      <c r="F55" s="16"/>
      <c r="G55" s="16"/>
    </row>
    <row r="56" spans="2:7">
      <c r="E56" s="16"/>
      <c r="F56" s="16"/>
      <c r="G56" s="16"/>
    </row>
    <row r="57" spans="2:7">
      <c r="E57" s="16"/>
      <c r="F57" s="16"/>
      <c r="G57" s="16"/>
    </row>
    <row r="58" spans="2:7">
      <c r="E58" s="16"/>
      <c r="F58" s="16"/>
      <c r="G58" s="16"/>
    </row>
    <row r="59" spans="2:7">
      <c r="E59" s="16"/>
      <c r="F59" s="16"/>
      <c r="G59" s="16"/>
    </row>
    <row r="60" spans="2:7">
      <c r="E60" s="16"/>
      <c r="F60" s="16"/>
      <c r="G60" s="16"/>
    </row>
    <row r="61" spans="2:7">
      <c r="E61" s="16"/>
      <c r="F61" s="16"/>
      <c r="G61" s="16"/>
    </row>
    <row r="62" spans="2:7">
      <c r="E62" s="16"/>
      <c r="F62" s="16"/>
      <c r="G62" s="16"/>
    </row>
    <row r="63" spans="2:7">
      <c r="E63" s="16"/>
      <c r="F63" s="16"/>
      <c r="G63" s="16"/>
    </row>
    <row r="64" spans="2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930</v>
      </c>
    </row>
    <row r="3" spans="2:63" s="1" customFormat="1">
      <c r="B3" s="2" t="s">
        <v>2</v>
      </c>
      <c r="C3" s="99" t="s">
        <v>931</v>
      </c>
    </row>
    <row r="4" spans="2:63" s="1" customFormat="1">
      <c r="B4" s="2" t="s">
        <v>3</v>
      </c>
      <c r="C4" s="100" t="s">
        <v>197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325125.71999999997</v>
      </c>
      <c r="I11" s="7"/>
      <c r="J11" s="75">
        <v>0.10378999999999999</v>
      </c>
      <c r="K11" s="75">
        <v>45468.907104641155</v>
      </c>
      <c r="L11" s="7"/>
      <c r="M11" s="76">
        <v>1</v>
      </c>
      <c r="N11" s="76">
        <v>0.53349999999999997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333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334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335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336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247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211</v>
      </c>
      <c r="C22" t="s">
        <v>211</v>
      </c>
      <c r="D22" s="16"/>
      <c r="E22" s="16"/>
      <c r="F22" t="s">
        <v>211</v>
      </c>
      <c r="G22" t="s">
        <v>211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337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211</v>
      </c>
      <c r="C24" t="s">
        <v>211</v>
      </c>
      <c r="D24" s="16"/>
      <c r="E24" s="16"/>
      <c r="F24" t="s">
        <v>211</v>
      </c>
      <c r="G24" t="s">
        <v>211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223</v>
      </c>
      <c r="D25" s="16"/>
      <c r="E25" s="16"/>
      <c r="F25" s="16"/>
      <c r="G25" s="16"/>
      <c r="H25" s="81">
        <v>325125.71999999997</v>
      </c>
      <c r="J25" s="81">
        <v>0.10378999999999999</v>
      </c>
      <c r="K25" s="81">
        <v>45468.907104641155</v>
      </c>
      <c r="M25" s="80">
        <v>1</v>
      </c>
      <c r="N25" s="80">
        <v>0.53349999999999997</v>
      </c>
    </row>
    <row r="26" spans="2:14">
      <c r="B26" s="79" t="s">
        <v>338</v>
      </c>
      <c r="D26" s="16"/>
      <c r="E26" s="16"/>
      <c r="F26" s="16"/>
      <c r="G26" s="16"/>
      <c r="H26" s="81">
        <v>178072.67</v>
      </c>
      <c r="J26" s="81">
        <v>0.10378999999999999</v>
      </c>
      <c r="K26" s="81">
        <v>13386.390770883158</v>
      </c>
      <c r="M26" s="80">
        <v>0.2944</v>
      </c>
      <c r="N26" s="80">
        <v>0.15709999999999999</v>
      </c>
    </row>
    <row r="27" spans="2:14">
      <c r="B27" t="s">
        <v>339</v>
      </c>
      <c r="C27" t="s">
        <v>340</v>
      </c>
      <c r="D27" t="s">
        <v>269</v>
      </c>
      <c r="E27" t="s">
        <v>341</v>
      </c>
      <c r="F27" t="s">
        <v>286</v>
      </c>
      <c r="G27" t="s">
        <v>106</v>
      </c>
      <c r="H27" s="77">
        <v>916.85</v>
      </c>
      <c r="I27" s="77">
        <v>3160</v>
      </c>
      <c r="J27" s="77">
        <v>0</v>
      </c>
      <c r="K27" s="77">
        <v>103.89524156</v>
      </c>
      <c r="L27" s="78">
        <v>0</v>
      </c>
      <c r="M27" s="78">
        <v>2.3E-3</v>
      </c>
      <c r="N27" s="78">
        <v>1.1999999999999999E-3</v>
      </c>
    </row>
    <row r="28" spans="2:14">
      <c r="B28" t="s">
        <v>342</v>
      </c>
      <c r="C28" t="s">
        <v>343</v>
      </c>
      <c r="D28" t="s">
        <v>269</v>
      </c>
      <c r="E28" t="s">
        <v>341</v>
      </c>
      <c r="F28" t="s">
        <v>286</v>
      </c>
      <c r="G28" t="s">
        <v>106</v>
      </c>
      <c r="H28" s="77">
        <v>1160.1400000000001</v>
      </c>
      <c r="I28" s="77">
        <v>3863.5</v>
      </c>
      <c r="J28" s="77">
        <v>0</v>
      </c>
      <c r="K28" s="77">
        <v>160.73172391540001</v>
      </c>
      <c r="L28" s="78">
        <v>0</v>
      </c>
      <c r="M28" s="78">
        <v>3.5000000000000001E-3</v>
      </c>
      <c r="N28" s="78">
        <v>1.9E-3</v>
      </c>
    </row>
    <row r="29" spans="2:14">
      <c r="B29" t="s">
        <v>344</v>
      </c>
      <c r="C29" t="s">
        <v>345</v>
      </c>
      <c r="D29" t="s">
        <v>269</v>
      </c>
      <c r="E29" t="s">
        <v>346</v>
      </c>
      <c r="F29" t="s">
        <v>286</v>
      </c>
      <c r="G29" t="s">
        <v>106</v>
      </c>
      <c r="H29" s="77">
        <v>2005.34</v>
      </c>
      <c r="I29" s="77">
        <v>5421.5</v>
      </c>
      <c r="J29" s="77">
        <v>0</v>
      </c>
      <c r="K29" s="77">
        <v>389.86815604660001</v>
      </c>
      <c r="L29" s="78">
        <v>1E-4</v>
      </c>
      <c r="M29" s="78">
        <v>8.6E-3</v>
      </c>
      <c r="N29" s="78">
        <v>4.5999999999999999E-3</v>
      </c>
    </row>
    <row r="30" spans="2:14">
      <c r="B30" t="s">
        <v>347</v>
      </c>
      <c r="C30" t="s">
        <v>348</v>
      </c>
      <c r="D30" t="s">
        <v>349</v>
      </c>
      <c r="E30" t="s">
        <v>350</v>
      </c>
      <c r="F30" t="s">
        <v>286</v>
      </c>
      <c r="G30" t="s">
        <v>106</v>
      </c>
      <c r="H30" s="77">
        <v>3749.29</v>
      </c>
      <c r="I30" s="77">
        <v>498.1</v>
      </c>
      <c r="J30" s="77">
        <v>0</v>
      </c>
      <c r="K30" s="77">
        <v>66.969315575140001</v>
      </c>
      <c r="L30" s="78">
        <v>0</v>
      </c>
      <c r="M30" s="78">
        <v>1.5E-3</v>
      </c>
      <c r="N30" s="78">
        <v>8.0000000000000004E-4</v>
      </c>
    </row>
    <row r="31" spans="2:14">
      <c r="B31" t="s">
        <v>351</v>
      </c>
      <c r="C31" t="s">
        <v>352</v>
      </c>
      <c r="D31" t="s">
        <v>353</v>
      </c>
      <c r="E31" t="s">
        <v>354</v>
      </c>
      <c r="F31" t="s">
        <v>286</v>
      </c>
      <c r="G31" t="s">
        <v>200</v>
      </c>
      <c r="H31" s="77">
        <v>24638.2</v>
      </c>
      <c r="I31" s="77">
        <v>19750</v>
      </c>
      <c r="J31" s="77">
        <v>0</v>
      </c>
      <c r="K31" s="77">
        <v>131.44159403399999</v>
      </c>
      <c r="L31" s="78">
        <v>1E-4</v>
      </c>
      <c r="M31" s="78">
        <v>2.8999999999999998E-3</v>
      </c>
      <c r="N31" s="78">
        <v>1.5E-3</v>
      </c>
    </row>
    <row r="32" spans="2:14">
      <c r="B32" t="s">
        <v>355</v>
      </c>
      <c r="C32" t="s">
        <v>356</v>
      </c>
      <c r="D32" t="s">
        <v>331</v>
      </c>
      <c r="E32" t="s">
        <v>357</v>
      </c>
      <c r="F32" t="s">
        <v>286</v>
      </c>
      <c r="G32" t="s">
        <v>106</v>
      </c>
      <c r="H32" s="77">
        <v>1499.72</v>
      </c>
      <c r="I32" s="77">
        <v>3010.75</v>
      </c>
      <c r="J32" s="77">
        <v>0</v>
      </c>
      <c r="K32" s="77">
        <v>161.91801216139999</v>
      </c>
      <c r="L32" s="78">
        <v>1E-4</v>
      </c>
      <c r="M32" s="78">
        <v>3.5999999999999999E-3</v>
      </c>
      <c r="N32" s="78">
        <v>1.9E-3</v>
      </c>
    </row>
    <row r="33" spans="2:14">
      <c r="B33" t="s">
        <v>358</v>
      </c>
      <c r="C33" t="s">
        <v>359</v>
      </c>
      <c r="D33" t="s">
        <v>269</v>
      </c>
      <c r="E33" t="s">
        <v>360</v>
      </c>
      <c r="F33" t="s">
        <v>286</v>
      </c>
      <c r="G33" t="s">
        <v>110</v>
      </c>
      <c r="H33" s="77">
        <v>562.92999999999995</v>
      </c>
      <c r="I33" s="77">
        <v>19330</v>
      </c>
      <c r="J33" s="77">
        <v>0</v>
      </c>
      <c r="K33" s="77">
        <v>423.96254449780002</v>
      </c>
      <c r="L33" s="78">
        <v>2.0000000000000001E-4</v>
      </c>
      <c r="M33" s="78">
        <v>9.2999999999999992E-3</v>
      </c>
      <c r="N33" s="78">
        <v>5.0000000000000001E-3</v>
      </c>
    </row>
    <row r="34" spans="2:14">
      <c r="B34" t="s">
        <v>361</v>
      </c>
      <c r="C34" t="s">
        <v>362</v>
      </c>
      <c r="D34" t="s">
        <v>123</v>
      </c>
      <c r="E34" t="s">
        <v>363</v>
      </c>
      <c r="F34" t="s">
        <v>364</v>
      </c>
      <c r="G34" t="s">
        <v>106</v>
      </c>
      <c r="H34" s="77">
        <v>3646.38</v>
      </c>
      <c r="I34" s="77">
        <v>6246.9</v>
      </c>
      <c r="J34" s="77">
        <v>0</v>
      </c>
      <c r="K34" s="77">
        <v>816.83956402091997</v>
      </c>
      <c r="L34" s="78">
        <v>1E-4</v>
      </c>
      <c r="M34" s="78">
        <v>1.7999999999999999E-2</v>
      </c>
      <c r="N34" s="78">
        <v>9.5999999999999992E-3</v>
      </c>
    </row>
    <row r="35" spans="2:14">
      <c r="B35" t="s">
        <v>365</v>
      </c>
      <c r="C35" t="s">
        <v>366</v>
      </c>
      <c r="D35" t="s">
        <v>254</v>
      </c>
      <c r="E35" t="s">
        <v>341</v>
      </c>
      <c r="F35" t="s">
        <v>364</v>
      </c>
      <c r="G35" t="s">
        <v>106</v>
      </c>
      <c r="H35" s="77">
        <v>508.72</v>
      </c>
      <c r="I35" s="77">
        <v>29731</v>
      </c>
      <c r="J35" s="77">
        <v>0</v>
      </c>
      <c r="K35" s="77">
        <v>542.37368991519998</v>
      </c>
      <c r="L35" s="78">
        <v>0</v>
      </c>
      <c r="M35" s="78">
        <v>1.1900000000000001E-2</v>
      </c>
      <c r="N35" s="78">
        <v>6.4000000000000003E-3</v>
      </c>
    </row>
    <row r="36" spans="2:14">
      <c r="B36" t="s">
        <v>367</v>
      </c>
      <c r="C36" t="s">
        <v>368</v>
      </c>
      <c r="D36" t="s">
        <v>331</v>
      </c>
      <c r="E36" t="s">
        <v>341</v>
      </c>
      <c r="F36" t="s">
        <v>364</v>
      </c>
      <c r="G36" t="s">
        <v>106</v>
      </c>
      <c r="H36" s="77">
        <v>27442.59</v>
      </c>
      <c r="I36" s="77">
        <v>725.85</v>
      </c>
      <c r="J36" s="77">
        <v>0</v>
      </c>
      <c r="K36" s="77">
        <v>714.30265370078996</v>
      </c>
      <c r="L36" s="78">
        <v>0</v>
      </c>
      <c r="M36" s="78">
        <v>1.5699999999999999E-2</v>
      </c>
      <c r="N36" s="78">
        <v>8.3999999999999995E-3</v>
      </c>
    </row>
    <row r="37" spans="2:14">
      <c r="B37" t="s">
        <v>369</v>
      </c>
      <c r="C37" t="s">
        <v>370</v>
      </c>
      <c r="D37" t="s">
        <v>331</v>
      </c>
      <c r="E37" t="s">
        <v>341</v>
      </c>
      <c r="F37" t="s">
        <v>364</v>
      </c>
      <c r="G37" t="s">
        <v>106</v>
      </c>
      <c r="H37" s="77">
        <v>12976.3</v>
      </c>
      <c r="I37" s="77">
        <v>984</v>
      </c>
      <c r="J37" s="77">
        <v>0</v>
      </c>
      <c r="K37" s="77">
        <v>457.88483611200002</v>
      </c>
      <c r="L37" s="78">
        <v>1E-4</v>
      </c>
      <c r="M37" s="78">
        <v>1.01E-2</v>
      </c>
      <c r="N37" s="78">
        <v>5.4000000000000003E-3</v>
      </c>
    </row>
    <row r="38" spans="2:14">
      <c r="B38" t="s">
        <v>371</v>
      </c>
      <c r="C38" t="s">
        <v>372</v>
      </c>
      <c r="D38" t="s">
        <v>123</v>
      </c>
      <c r="E38" t="s">
        <v>341</v>
      </c>
      <c r="F38" t="s">
        <v>364</v>
      </c>
      <c r="G38" t="s">
        <v>201</v>
      </c>
      <c r="H38" s="77">
        <v>33166.9</v>
      </c>
      <c r="I38" s="77">
        <v>2122</v>
      </c>
      <c r="J38" s="77">
        <v>0</v>
      </c>
      <c r="K38" s="77">
        <v>321.49657910240001</v>
      </c>
      <c r="L38" s="78">
        <v>1E-4</v>
      </c>
      <c r="M38" s="78">
        <v>7.1000000000000004E-3</v>
      </c>
      <c r="N38" s="78">
        <v>3.8E-3</v>
      </c>
    </row>
    <row r="39" spans="2:14">
      <c r="B39" t="s">
        <v>373</v>
      </c>
      <c r="C39" t="s">
        <v>374</v>
      </c>
      <c r="D39" t="s">
        <v>254</v>
      </c>
      <c r="E39" t="s">
        <v>341</v>
      </c>
      <c r="F39" t="s">
        <v>364</v>
      </c>
      <c r="G39" t="s">
        <v>106</v>
      </c>
      <c r="H39" s="77">
        <v>552.08000000000004</v>
      </c>
      <c r="I39" s="77">
        <v>6838</v>
      </c>
      <c r="J39" s="77">
        <v>0</v>
      </c>
      <c r="K39" s="77">
        <v>135.37591221439999</v>
      </c>
      <c r="L39" s="78">
        <v>0</v>
      </c>
      <c r="M39" s="78">
        <v>3.0000000000000001E-3</v>
      </c>
      <c r="N39" s="78">
        <v>1.6000000000000001E-3</v>
      </c>
    </row>
    <row r="40" spans="2:14">
      <c r="B40" t="s">
        <v>375</v>
      </c>
      <c r="C40" t="s">
        <v>376</v>
      </c>
      <c r="D40" t="s">
        <v>269</v>
      </c>
      <c r="E40" t="s">
        <v>341</v>
      </c>
      <c r="F40" t="s">
        <v>364</v>
      </c>
      <c r="G40" t="s">
        <v>106</v>
      </c>
      <c r="H40" s="77">
        <v>618.63</v>
      </c>
      <c r="I40" s="77">
        <v>5038</v>
      </c>
      <c r="J40" s="77">
        <v>0</v>
      </c>
      <c r="K40" s="77">
        <v>111.76335372840001</v>
      </c>
      <c r="L40" s="78">
        <v>0</v>
      </c>
      <c r="M40" s="78">
        <v>2.5000000000000001E-3</v>
      </c>
      <c r="N40" s="78">
        <v>1.2999999999999999E-3</v>
      </c>
    </row>
    <row r="41" spans="2:14">
      <c r="B41" t="s">
        <v>377</v>
      </c>
      <c r="C41" t="s">
        <v>378</v>
      </c>
      <c r="D41" t="s">
        <v>331</v>
      </c>
      <c r="E41" t="s">
        <v>341</v>
      </c>
      <c r="F41" t="s">
        <v>364</v>
      </c>
      <c r="G41" t="s">
        <v>106</v>
      </c>
      <c r="H41" s="77">
        <v>8738.68</v>
      </c>
      <c r="I41" s="77">
        <v>482.8</v>
      </c>
      <c r="J41" s="77">
        <v>0</v>
      </c>
      <c r="K41" s="77">
        <v>151.29458448544</v>
      </c>
      <c r="L41" s="78">
        <v>1E-4</v>
      </c>
      <c r="M41" s="78">
        <v>3.3E-3</v>
      </c>
      <c r="N41" s="78">
        <v>1.8E-3</v>
      </c>
    </row>
    <row r="42" spans="2:14">
      <c r="B42" t="s">
        <v>379</v>
      </c>
      <c r="C42" t="s">
        <v>380</v>
      </c>
      <c r="D42" t="s">
        <v>381</v>
      </c>
      <c r="E42" t="s">
        <v>341</v>
      </c>
      <c r="F42" t="s">
        <v>364</v>
      </c>
      <c r="G42" t="s">
        <v>110</v>
      </c>
      <c r="H42" s="77">
        <v>7766.39</v>
      </c>
      <c r="I42" s="77">
        <v>638</v>
      </c>
      <c r="J42" s="77">
        <v>0</v>
      </c>
      <c r="K42" s="77">
        <v>193.05502762084001</v>
      </c>
      <c r="L42" s="78">
        <v>0</v>
      </c>
      <c r="M42" s="78">
        <v>4.1999999999999997E-3</v>
      </c>
      <c r="N42" s="78">
        <v>2.3E-3</v>
      </c>
    </row>
    <row r="43" spans="2:14">
      <c r="B43" t="s">
        <v>382</v>
      </c>
      <c r="C43" t="s">
        <v>383</v>
      </c>
      <c r="D43" t="s">
        <v>381</v>
      </c>
      <c r="E43" t="s">
        <v>341</v>
      </c>
      <c r="F43" t="s">
        <v>364</v>
      </c>
      <c r="G43" t="s">
        <v>106</v>
      </c>
      <c r="H43" s="77">
        <v>5138.0200000000004</v>
      </c>
      <c r="I43" s="77">
        <v>649.07000000000005</v>
      </c>
      <c r="J43" s="77">
        <v>0</v>
      </c>
      <c r="K43" s="77">
        <v>119.59075624060399</v>
      </c>
      <c r="L43" s="78">
        <v>0</v>
      </c>
      <c r="M43" s="78">
        <v>2.5999999999999999E-3</v>
      </c>
      <c r="N43" s="78">
        <v>1.4E-3</v>
      </c>
    </row>
    <row r="44" spans="2:14">
      <c r="B44" t="s">
        <v>384</v>
      </c>
      <c r="C44" t="s">
        <v>385</v>
      </c>
      <c r="D44" t="s">
        <v>254</v>
      </c>
      <c r="E44" t="s">
        <v>341</v>
      </c>
      <c r="F44" t="s">
        <v>364</v>
      </c>
      <c r="G44" t="s">
        <v>106</v>
      </c>
      <c r="H44" s="77">
        <v>324.05</v>
      </c>
      <c r="I44" s="77">
        <v>11438</v>
      </c>
      <c r="J44" s="77">
        <v>0</v>
      </c>
      <c r="K44" s="77">
        <v>132.91451265399999</v>
      </c>
      <c r="L44" s="78">
        <v>0</v>
      </c>
      <c r="M44" s="78">
        <v>2.8999999999999998E-3</v>
      </c>
      <c r="N44" s="78">
        <v>1.6000000000000001E-3</v>
      </c>
    </row>
    <row r="45" spans="2:14">
      <c r="B45" t="s">
        <v>386</v>
      </c>
      <c r="C45" t="s">
        <v>387</v>
      </c>
      <c r="D45" t="s">
        <v>123</v>
      </c>
      <c r="E45" t="s">
        <v>341</v>
      </c>
      <c r="F45" t="s">
        <v>364</v>
      </c>
      <c r="G45" t="s">
        <v>110</v>
      </c>
      <c r="H45" s="77">
        <v>11104.03</v>
      </c>
      <c r="I45" s="77">
        <v>2845.5</v>
      </c>
      <c r="J45" s="77">
        <v>0</v>
      </c>
      <c r="K45" s="77">
        <v>1231.06350957513</v>
      </c>
      <c r="L45" s="78">
        <v>0</v>
      </c>
      <c r="M45" s="78">
        <v>2.7099999999999999E-2</v>
      </c>
      <c r="N45" s="78">
        <v>1.44E-2</v>
      </c>
    </row>
    <row r="46" spans="2:14">
      <c r="B46" t="s">
        <v>388</v>
      </c>
      <c r="C46" t="s">
        <v>389</v>
      </c>
      <c r="D46" t="s">
        <v>254</v>
      </c>
      <c r="E46" t="s">
        <v>390</v>
      </c>
      <c r="F46" t="s">
        <v>364</v>
      </c>
      <c r="G46" t="s">
        <v>106</v>
      </c>
      <c r="H46" s="77">
        <v>2242.65</v>
      </c>
      <c r="I46" s="77">
        <v>5688</v>
      </c>
      <c r="J46" s="77">
        <v>0</v>
      </c>
      <c r="K46" s="77">
        <v>457.437088152</v>
      </c>
      <c r="L46" s="78">
        <v>0</v>
      </c>
      <c r="M46" s="78">
        <v>1.01E-2</v>
      </c>
      <c r="N46" s="78">
        <v>5.4000000000000003E-3</v>
      </c>
    </row>
    <row r="47" spans="2:14">
      <c r="B47" t="s">
        <v>391</v>
      </c>
      <c r="C47" t="s">
        <v>392</v>
      </c>
      <c r="D47" t="s">
        <v>254</v>
      </c>
      <c r="E47" t="s">
        <v>393</v>
      </c>
      <c r="F47" t="s">
        <v>364</v>
      </c>
      <c r="G47" t="s">
        <v>106</v>
      </c>
      <c r="H47" s="77">
        <v>1678.91</v>
      </c>
      <c r="I47" s="77">
        <v>7411</v>
      </c>
      <c r="J47" s="77">
        <v>0</v>
      </c>
      <c r="K47" s="77">
        <v>446.18453607859999</v>
      </c>
      <c r="L47" s="78">
        <v>0</v>
      </c>
      <c r="M47" s="78">
        <v>9.7999999999999997E-3</v>
      </c>
      <c r="N47" s="78">
        <v>5.1999999999999998E-3</v>
      </c>
    </row>
    <row r="48" spans="2:14">
      <c r="B48" t="s">
        <v>394</v>
      </c>
      <c r="C48" t="s">
        <v>395</v>
      </c>
      <c r="D48" t="s">
        <v>269</v>
      </c>
      <c r="E48" t="s">
        <v>396</v>
      </c>
      <c r="F48" t="s">
        <v>364</v>
      </c>
      <c r="G48" t="s">
        <v>116</v>
      </c>
      <c r="H48" s="77">
        <v>3381.59</v>
      </c>
      <c r="I48" s="77">
        <v>4927</v>
      </c>
      <c r="J48" s="77">
        <v>0</v>
      </c>
      <c r="K48" s="77">
        <v>441.00249523317001</v>
      </c>
      <c r="L48" s="78">
        <v>0</v>
      </c>
      <c r="M48" s="78">
        <v>9.7000000000000003E-3</v>
      </c>
      <c r="N48" s="78">
        <v>5.1999999999999998E-3</v>
      </c>
    </row>
    <row r="49" spans="2:14">
      <c r="B49" t="s">
        <v>397</v>
      </c>
      <c r="C49" t="s">
        <v>398</v>
      </c>
      <c r="D49" t="s">
        <v>331</v>
      </c>
      <c r="E49" t="s">
        <v>399</v>
      </c>
      <c r="F49" t="s">
        <v>364</v>
      </c>
      <c r="G49" t="s">
        <v>106</v>
      </c>
      <c r="H49" s="77">
        <v>5007.9799999999996</v>
      </c>
      <c r="I49" s="77">
        <v>1002</v>
      </c>
      <c r="J49" s="77">
        <v>0</v>
      </c>
      <c r="K49" s="77">
        <v>179.9453351256</v>
      </c>
      <c r="L49" s="78">
        <v>0</v>
      </c>
      <c r="M49" s="78">
        <v>4.0000000000000001E-3</v>
      </c>
      <c r="N49" s="78">
        <v>2.0999999999999999E-3</v>
      </c>
    </row>
    <row r="50" spans="2:14">
      <c r="B50" t="s">
        <v>400</v>
      </c>
      <c r="C50" t="s">
        <v>401</v>
      </c>
      <c r="D50" t="s">
        <v>269</v>
      </c>
      <c r="E50" t="s">
        <v>402</v>
      </c>
      <c r="F50" t="s">
        <v>364</v>
      </c>
      <c r="G50" t="s">
        <v>106</v>
      </c>
      <c r="H50" s="77">
        <v>709.69</v>
      </c>
      <c r="I50" s="77">
        <v>4592.5</v>
      </c>
      <c r="J50" s="77">
        <v>0</v>
      </c>
      <c r="K50" s="77">
        <v>116.8767525145</v>
      </c>
      <c r="L50" s="78">
        <v>1E-4</v>
      </c>
      <c r="M50" s="78">
        <v>2.5999999999999999E-3</v>
      </c>
      <c r="N50" s="78">
        <v>1.4E-3</v>
      </c>
    </row>
    <row r="51" spans="2:14">
      <c r="B51" t="s">
        <v>403</v>
      </c>
      <c r="C51" t="s">
        <v>404</v>
      </c>
      <c r="D51" t="s">
        <v>331</v>
      </c>
      <c r="E51" t="s">
        <v>402</v>
      </c>
      <c r="F51" t="s">
        <v>364</v>
      </c>
      <c r="G51" t="s">
        <v>106</v>
      </c>
      <c r="H51" s="77">
        <v>31.42</v>
      </c>
      <c r="I51" s="77">
        <v>77857</v>
      </c>
      <c r="J51" s="77">
        <v>0</v>
      </c>
      <c r="K51" s="77">
        <v>87.723132468399996</v>
      </c>
      <c r="L51" s="78">
        <v>0</v>
      </c>
      <c r="M51" s="78">
        <v>1.9E-3</v>
      </c>
      <c r="N51" s="78">
        <v>1E-3</v>
      </c>
    </row>
    <row r="52" spans="2:14">
      <c r="B52" t="s">
        <v>405</v>
      </c>
      <c r="C52" t="s">
        <v>406</v>
      </c>
      <c r="D52" t="s">
        <v>381</v>
      </c>
      <c r="E52" t="s">
        <v>407</v>
      </c>
      <c r="F52" t="s">
        <v>364</v>
      </c>
      <c r="G52" t="s">
        <v>110</v>
      </c>
      <c r="H52" s="77">
        <v>2467.2600000000002</v>
      </c>
      <c r="I52" s="77">
        <v>20196</v>
      </c>
      <c r="J52" s="77">
        <v>0</v>
      </c>
      <c r="K52" s="77">
        <v>1941.4290416875201</v>
      </c>
      <c r="L52" s="78">
        <v>1E-4</v>
      </c>
      <c r="M52" s="78">
        <v>4.2700000000000002E-2</v>
      </c>
      <c r="N52" s="78">
        <v>2.2800000000000001E-2</v>
      </c>
    </row>
    <row r="53" spans="2:14">
      <c r="B53" t="s">
        <v>408</v>
      </c>
      <c r="C53" t="s">
        <v>409</v>
      </c>
      <c r="D53" t="s">
        <v>381</v>
      </c>
      <c r="E53" t="s">
        <v>407</v>
      </c>
      <c r="F53" t="s">
        <v>364</v>
      </c>
      <c r="G53" t="s">
        <v>110</v>
      </c>
      <c r="H53" s="77">
        <v>859.66</v>
      </c>
      <c r="I53" s="77">
        <v>8947.1</v>
      </c>
      <c r="J53" s="77">
        <v>0</v>
      </c>
      <c r="K53" s="77">
        <v>299.67481982253202</v>
      </c>
      <c r="L53" s="78">
        <v>2.0000000000000001E-4</v>
      </c>
      <c r="M53" s="78">
        <v>6.6E-3</v>
      </c>
      <c r="N53" s="78">
        <v>3.5000000000000001E-3</v>
      </c>
    </row>
    <row r="54" spans="2:14">
      <c r="B54" t="s">
        <v>410</v>
      </c>
      <c r="C54" t="s">
        <v>411</v>
      </c>
      <c r="D54" t="s">
        <v>381</v>
      </c>
      <c r="E54" t="s">
        <v>407</v>
      </c>
      <c r="F54" t="s">
        <v>364</v>
      </c>
      <c r="G54" t="s">
        <v>110</v>
      </c>
      <c r="H54" s="77">
        <v>919.43</v>
      </c>
      <c r="I54" s="77">
        <v>2128</v>
      </c>
      <c r="J54" s="77">
        <v>0</v>
      </c>
      <c r="K54" s="77">
        <v>76.230985772479997</v>
      </c>
      <c r="L54" s="78">
        <v>0</v>
      </c>
      <c r="M54" s="78">
        <v>1.6999999999999999E-3</v>
      </c>
      <c r="N54" s="78">
        <v>8.9999999999999998E-4</v>
      </c>
    </row>
    <row r="55" spans="2:14">
      <c r="B55" t="s">
        <v>412</v>
      </c>
      <c r="C55" t="s">
        <v>413</v>
      </c>
      <c r="D55" t="s">
        <v>381</v>
      </c>
      <c r="E55" t="s">
        <v>407</v>
      </c>
      <c r="F55" t="s">
        <v>364</v>
      </c>
      <c r="G55" t="s">
        <v>110</v>
      </c>
      <c r="H55" s="77">
        <v>669.71</v>
      </c>
      <c r="I55" s="77">
        <v>5423.6</v>
      </c>
      <c r="J55" s="77">
        <v>0</v>
      </c>
      <c r="K55" s="77">
        <v>141.51930199607199</v>
      </c>
      <c r="L55" s="78">
        <v>1E-4</v>
      </c>
      <c r="M55" s="78">
        <v>3.0999999999999999E-3</v>
      </c>
      <c r="N55" s="78">
        <v>1.6999999999999999E-3</v>
      </c>
    </row>
    <row r="56" spans="2:14">
      <c r="B56" t="s">
        <v>414</v>
      </c>
      <c r="C56" t="s">
        <v>415</v>
      </c>
      <c r="D56" t="s">
        <v>353</v>
      </c>
      <c r="E56" t="s">
        <v>354</v>
      </c>
      <c r="F56" t="s">
        <v>364</v>
      </c>
      <c r="G56" t="s">
        <v>200</v>
      </c>
      <c r="H56" s="77">
        <v>3763.14</v>
      </c>
      <c r="I56" s="77">
        <v>209400</v>
      </c>
      <c r="J56" s="77">
        <v>0</v>
      </c>
      <c r="K56" s="77">
        <v>212.85496950192001</v>
      </c>
      <c r="L56" s="78">
        <v>0</v>
      </c>
      <c r="M56" s="78">
        <v>4.7000000000000002E-3</v>
      </c>
      <c r="N56" s="78">
        <v>2.5000000000000001E-3</v>
      </c>
    </row>
    <row r="57" spans="2:14">
      <c r="B57" t="s">
        <v>416</v>
      </c>
      <c r="C57" t="s">
        <v>417</v>
      </c>
      <c r="D57" t="s">
        <v>269</v>
      </c>
      <c r="E57" t="s">
        <v>418</v>
      </c>
      <c r="F57" t="s">
        <v>364</v>
      </c>
      <c r="G57" t="s">
        <v>106</v>
      </c>
      <c r="H57" s="77">
        <v>60.8</v>
      </c>
      <c r="I57" s="77">
        <v>31568</v>
      </c>
      <c r="J57" s="77">
        <v>0.10378999999999999</v>
      </c>
      <c r="K57" s="77">
        <v>68.931121583999996</v>
      </c>
      <c r="L57" s="78">
        <v>0</v>
      </c>
      <c r="M57" s="78">
        <v>1.5E-3</v>
      </c>
      <c r="N57" s="78">
        <v>8.0000000000000004E-4</v>
      </c>
    </row>
    <row r="58" spans="2:14">
      <c r="B58" t="s">
        <v>419</v>
      </c>
      <c r="C58" t="s">
        <v>420</v>
      </c>
      <c r="D58" t="s">
        <v>254</v>
      </c>
      <c r="E58" t="s">
        <v>421</v>
      </c>
      <c r="F58" t="s">
        <v>364</v>
      </c>
      <c r="G58" t="s">
        <v>106</v>
      </c>
      <c r="H58" s="77">
        <v>342.79</v>
      </c>
      <c r="I58" s="77">
        <v>6720</v>
      </c>
      <c r="J58" s="77">
        <v>0</v>
      </c>
      <c r="K58" s="77">
        <v>82.605259967999999</v>
      </c>
      <c r="L58" s="78">
        <v>0</v>
      </c>
      <c r="M58" s="78">
        <v>1.8E-3</v>
      </c>
      <c r="N58" s="78">
        <v>1E-3</v>
      </c>
    </row>
    <row r="59" spans="2:14">
      <c r="B59" t="s">
        <v>422</v>
      </c>
      <c r="C59" t="s">
        <v>423</v>
      </c>
      <c r="D59" t="s">
        <v>254</v>
      </c>
      <c r="E59" t="s">
        <v>360</v>
      </c>
      <c r="F59" t="s">
        <v>364</v>
      </c>
      <c r="G59" t="s">
        <v>106</v>
      </c>
      <c r="H59" s="77">
        <v>837.14</v>
      </c>
      <c r="I59" s="77">
        <v>14888</v>
      </c>
      <c r="J59" s="77">
        <v>0</v>
      </c>
      <c r="K59" s="77">
        <v>446.93538387519999</v>
      </c>
      <c r="L59" s="78">
        <v>0</v>
      </c>
      <c r="M59" s="78">
        <v>9.7999999999999997E-3</v>
      </c>
      <c r="N59" s="78">
        <v>5.1999999999999998E-3</v>
      </c>
    </row>
    <row r="60" spans="2:14">
      <c r="B60" t="s">
        <v>424</v>
      </c>
      <c r="C60" t="s">
        <v>425</v>
      </c>
      <c r="D60" t="s">
        <v>254</v>
      </c>
      <c r="E60" t="s">
        <v>360</v>
      </c>
      <c r="F60" t="s">
        <v>364</v>
      </c>
      <c r="G60" t="s">
        <v>106</v>
      </c>
      <c r="H60" s="77">
        <v>455.22</v>
      </c>
      <c r="I60" s="77">
        <v>14565</v>
      </c>
      <c r="J60" s="77">
        <v>0</v>
      </c>
      <c r="K60" s="77">
        <v>237.76181569799999</v>
      </c>
      <c r="L60" s="78">
        <v>0</v>
      </c>
      <c r="M60" s="78">
        <v>5.1999999999999998E-3</v>
      </c>
      <c r="N60" s="78">
        <v>2.8E-3</v>
      </c>
    </row>
    <row r="61" spans="2:14">
      <c r="B61" t="s">
        <v>426</v>
      </c>
      <c r="C61" t="s">
        <v>427</v>
      </c>
      <c r="D61" t="s">
        <v>254</v>
      </c>
      <c r="E61" t="s">
        <v>360</v>
      </c>
      <c r="F61" t="s">
        <v>364</v>
      </c>
      <c r="G61" t="s">
        <v>106</v>
      </c>
      <c r="H61" s="77">
        <v>410.47</v>
      </c>
      <c r="I61" s="77">
        <v>8226</v>
      </c>
      <c r="J61" s="77">
        <v>0</v>
      </c>
      <c r="K61" s="77">
        <v>121.08223024919999</v>
      </c>
      <c r="L61" s="78">
        <v>0</v>
      </c>
      <c r="M61" s="78">
        <v>2.7000000000000001E-3</v>
      </c>
      <c r="N61" s="78">
        <v>1.4E-3</v>
      </c>
    </row>
    <row r="62" spans="2:14">
      <c r="B62" t="s">
        <v>428</v>
      </c>
      <c r="C62" t="s">
        <v>429</v>
      </c>
      <c r="D62" t="s">
        <v>254</v>
      </c>
      <c r="E62" t="s">
        <v>360</v>
      </c>
      <c r="F62" t="s">
        <v>364</v>
      </c>
      <c r="G62" t="s">
        <v>106</v>
      </c>
      <c r="H62" s="77">
        <v>2976.7</v>
      </c>
      <c r="I62" s="77">
        <v>3180</v>
      </c>
      <c r="J62" s="77">
        <v>0</v>
      </c>
      <c r="K62" s="77">
        <v>339.44738916</v>
      </c>
      <c r="L62" s="78">
        <v>0</v>
      </c>
      <c r="M62" s="78">
        <v>7.4999999999999997E-3</v>
      </c>
      <c r="N62" s="78">
        <v>4.0000000000000001E-3</v>
      </c>
    </row>
    <row r="63" spans="2:14">
      <c r="B63" t="s">
        <v>430</v>
      </c>
      <c r="C63" t="s">
        <v>431</v>
      </c>
      <c r="D63" t="s">
        <v>254</v>
      </c>
      <c r="E63" t="s">
        <v>360</v>
      </c>
      <c r="F63" t="s">
        <v>364</v>
      </c>
      <c r="G63" t="s">
        <v>106</v>
      </c>
      <c r="H63" s="77">
        <v>270.48</v>
      </c>
      <c r="I63" s="77">
        <v>12809</v>
      </c>
      <c r="J63" s="77">
        <v>0</v>
      </c>
      <c r="K63" s="77">
        <v>124.2397785552</v>
      </c>
      <c r="L63" s="78">
        <v>0</v>
      </c>
      <c r="M63" s="78">
        <v>2.7000000000000001E-3</v>
      </c>
      <c r="N63" s="78">
        <v>1.5E-3</v>
      </c>
    </row>
    <row r="64" spans="2:14">
      <c r="B64" t="s">
        <v>432</v>
      </c>
      <c r="C64" t="s">
        <v>433</v>
      </c>
      <c r="D64" t="s">
        <v>254</v>
      </c>
      <c r="E64" t="s">
        <v>360</v>
      </c>
      <c r="F64" t="s">
        <v>364</v>
      </c>
      <c r="G64" t="s">
        <v>106</v>
      </c>
      <c r="H64" s="77">
        <v>830.2</v>
      </c>
      <c r="I64" s="77">
        <v>9986</v>
      </c>
      <c r="J64" s="77">
        <v>0</v>
      </c>
      <c r="K64" s="77">
        <v>297.29292639200003</v>
      </c>
      <c r="L64" s="78">
        <v>0</v>
      </c>
      <c r="M64" s="78">
        <v>6.4999999999999997E-3</v>
      </c>
      <c r="N64" s="78">
        <v>3.5000000000000001E-3</v>
      </c>
    </row>
    <row r="65" spans="2:14">
      <c r="B65" t="s">
        <v>434</v>
      </c>
      <c r="C65" t="s">
        <v>435</v>
      </c>
      <c r="D65" t="s">
        <v>254</v>
      </c>
      <c r="E65" t="s">
        <v>360</v>
      </c>
      <c r="F65" t="s">
        <v>364</v>
      </c>
      <c r="G65" t="s">
        <v>106</v>
      </c>
      <c r="H65" s="77">
        <v>905.19</v>
      </c>
      <c r="I65" s="77">
        <v>5242</v>
      </c>
      <c r="J65" s="77">
        <v>0</v>
      </c>
      <c r="K65" s="77">
        <v>170.1559144428</v>
      </c>
      <c r="L65" s="78">
        <v>0</v>
      </c>
      <c r="M65" s="78">
        <v>3.7000000000000002E-3</v>
      </c>
      <c r="N65" s="78">
        <v>2E-3</v>
      </c>
    </row>
    <row r="66" spans="2:14">
      <c r="B66" t="s">
        <v>436</v>
      </c>
      <c r="C66" t="s">
        <v>437</v>
      </c>
      <c r="D66" t="s">
        <v>123</v>
      </c>
      <c r="E66" t="s">
        <v>360</v>
      </c>
      <c r="F66" t="s">
        <v>364</v>
      </c>
      <c r="G66" t="s">
        <v>110</v>
      </c>
      <c r="H66" s="77">
        <v>167.15</v>
      </c>
      <c r="I66" s="77">
        <v>22630</v>
      </c>
      <c r="J66" s="77">
        <v>0</v>
      </c>
      <c r="K66" s="77">
        <v>147.37783652900001</v>
      </c>
      <c r="L66" s="78">
        <v>1E-4</v>
      </c>
      <c r="M66" s="78">
        <v>3.2000000000000002E-3</v>
      </c>
      <c r="N66" s="78">
        <v>1.6999999999999999E-3</v>
      </c>
    </row>
    <row r="67" spans="2:14">
      <c r="B67" t="s">
        <v>438</v>
      </c>
      <c r="C67" t="s">
        <v>439</v>
      </c>
      <c r="D67" t="s">
        <v>254</v>
      </c>
      <c r="E67" t="s">
        <v>360</v>
      </c>
      <c r="F67" t="s">
        <v>364</v>
      </c>
      <c r="G67" t="s">
        <v>106</v>
      </c>
      <c r="H67" s="77">
        <v>618.95000000000005</v>
      </c>
      <c r="I67" s="77">
        <v>7467</v>
      </c>
      <c r="J67" s="77">
        <v>0</v>
      </c>
      <c r="K67" s="77">
        <v>165.734149449</v>
      </c>
      <c r="L67" s="78">
        <v>0</v>
      </c>
      <c r="M67" s="78">
        <v>3.5999999999999999E-3</v>
      </c>
      <c r="N67" s="78">
        <v>1.9E-3</v>
      </c>
    </row>
    <row r="68" spans="2:14">
      <c r="B68" t="s">
        <v>440</v>
      </c>
      <c r="C68" t="s">
        <v>441</v>
      </c>
      <c r="D68" t="s">
        <v>107</v>
      </c>
      <c r="E68" t="s">
        <v>442</v>
      </c>
      <c r="F68" t="s">
        <v>364</v>
      </c>
      <c r="G68" t="s">
        <v>120</v>
      </c>
      <c r="H68" s="77">
        <v>1950.9</v>
      </c>
      <c r="I68" s="77">
        <v>8905</v>
      </c>
      <c r="J68" s="77">
        <v>0</v>
      </c>
      <c r="K68" s="77">
        <v>417.20693946749998</v>
      </c>
      <c r="L68" s="78">
        <v>0</v>
      </c>
      <c r="M68" s="78">
        <v>9.1999999999999998E-3</v>
      </c>
      <c r="N68" s="78">
        <v>4.8999999999999998E-3</v>
      </c>
    </row>
    <row r="69" spans="2:14">
      <c r="B69" s="79" t="s">
        <v>443</v>
      </c>
      <c r="D69" s="16"/>
      <c r="E69" s="16"/>
      <c r="F69" s="16"/>
      <c r="G69" s="16"/>
      <c r="H69" s="81">
        <v>147053.04999999999</v>
      </c>
      <c r="J69" s="81">
        <v>0</v>
      </c>
      <c r="K69" s="81">
        <v>32082.516333758002</v>
      </c>
      <c r="M69" s="80">
        <v>0.7056</v>
      </c>
      <c r="N69" s="80">
        <v>0.37640000000000001</v>
      </c>
    </row>
    <row r="70" spans="2:14">
      <c r="B70" t="s">
        <v>444</v>
      </c>
      <c r="C70" t="s">
        <v>445</v>
      </c>
      <c r="D70" t="s">
        <v>381</v>
      </c>
      <c r="E70" t="s">
        <v>446</v>
      </c>
      <c r="F70" t="s">
        <v>447</v>
      </c>
      <c r="G70" t="s">
        <v>110</v>
      </c>
      <c r="H70" s="77">
        <v>3810</v>
      </c>
      <c r="I70" s="77">
        <v>19850</v>
      </c>
      <c r="J70" s="77">
        <v>0</v>
      </c>
      <c r="K70" s="77">
        <v>2946.6376169999999</v>
      </c>
      <c r="L70" s="78">
        <v>2.0999999999999999E-3</v>
      </c>
      <c r="M70" s="78">
        <v>6.4799999999999996E-2</v>
      </c>
      <c r="N70" s="78">
        <v>3.4599999999999999E-2</v>
      </c>
    </row>
    <row r="71" spans="2:14">
      <c r="B71" t="s">
        <v>448</v>
      </c>
      <c r="C71" t="s">
        <v>449</v>
      </c>
      <c r="D71" t="s">
        <v>269</v>
      </c>
      <c r="E71" t="s">
        <v>341</v>
      </c>
      <c r="F71" t="s">
        <v>447</v>
      </c>
      <c r="G71" t="s">
        <v>106</v>
      </c>
      <c r="H71" s="77">
        <v>7347</v>
      </c>
      <c r="I71" s="77">
        <v>8206</v>
      </c>
      <c r="J71" s="77">
        <v>0</v>
      </c>
      <c r="K71" s="77">
        <v>2161.9808245200002</v>
      </c>
      <c r="L71" s="78">
        <v>0</v>
      </c>
      <c r="M71" s="78">
        <v>4.7500000000000001E-2</v>
      </c>
      <c r="N71" s="78">
        <v>2.5399999999999999E-2</v>
      </c>
    </row>
    <row r="72" spans="2:14">
      <c r="B72" t="s">
        <v>450</v>
      </c>
      <c r="C72" t="s">
        <v>451</v>
      </c>
      <c r="D72" t="s">
        <v>331</v>
      </c>
      <c r="E72" t="s">
        <v>341</v>
      </c>
      <c r="F72" t="s">
        <v>447</v>
      </c>
      <c r="G72" t="s">
        <v>106</v>
      </c>
      <c r="H72" s="77">
        <v>7639</v>
      </c>
      <c r="I72" s="77">
        <v>8688.5</v>
      </c>
      <c r="J72" s="77">
        <v>0</v>
      </c>
      <c r="K72" s="77">
        <v>2380.0802507899998</v>
      </c>
      <c r="L72" s="78">
        <v>2.8999999999999998E-3</v>
      </c>
      <c r="M72" s="78">
        <v>5.2299999999999999E-2</v>
      </c>
      <c r="N72" s="78">
        <v>2.7900000000000001E-2</v>
      </c>
    </row>
    <row r="73" spans="2:14">
      <c r="B73" t="s">
        <v>452</v>
      </c>
      <c r="C73" t="s">
        <v>453</v>
      </c>
      <c r="D73" t="s">
        <v>331</v>
      </c>
      <c r="E73" t="s">
        <v>341</v>
      </c>
      <c r="F73" t="s">
        <v>447</v>
      </c>
      <c r="G73" t="s">
        <v>106</v>
      </c>
      <c r="H73" s="77">
        <v>3877</v>
      </c>
      <c r="I73" s="77">
        <v>10262</v>
      </c>
      <c r="J73" s="77">
        <v>0</v>
      </c>
      <c r="K73" s="77">
        <v>1426.7178556399999</v>
      </c>
      <c r="L73" s="78">
        <v>1E-4</v>
      </c>
      <c r="M73" s="78">
        <v>3.1399999999999997E-2</v>
      </c>
      <c r="N73" s="78">
        <v>1.67E-2</v>
      </c>
    </row>
    <row r="74" spans="2:14">
      <c r="B74" t="s">
        <v>454</v>
      </c>
      <c r="C74" t="s">
        <v>455</v>
      </c>
      <c r="D74" t="s">
        <v>456</v>
      </c>
      <c r="E74" t="s">
        <v>457</v>
      </c>
      <c r="F74" t="s">
        <v>447</v>
      </c>
      <c r="G74" t="s">
        <v>110</v>
      </c>
      <c r="H74" s="77">
        <v>6185</v>
      </c>
      <c r="I74" s="77">
        <v>14135</v>
      </c>
      <c r="J74" s="77">
        <v>0</v>
      </c>
      <c r="K74" s="77">
        <v>3406.2518759499999</v>
      </c>
      <c r="L74" s="78">
        <v>3.3999999999999998E-3</v>
      </c>
      <c r="M74" s="78">
        <v>7.4899999999999994E-2</v>
      </c>
      <c r="N74" s="78">
        <v>0.04</v>
      </c>
    </row>
    <row r="75" spans="2:14">
      <c r="B75" t="s">
        <v>458</v>
      </c>
      <c r="C75" t="s">
        <v>459</v>
      </c>
      <c r="D75" t="s">
        <v>331</v>
      </c>
      <c r="E75" t="s">
        <v>457</v>
      </c>
      <c r="F75" t="s">
        <v>447</v>
      </c>
      <c r="G75" t="s">
        <v>106</v>
      </c>
      <c r="H75" s="77">
        <v>5153</v>
      </c>
      <c r="I75" s="77">
        <v>16036</v>
      </c>
      <c r="J75" s="77">
        <v>0</v>
      </c>
      <c r="K75" s="77">
        <v>2963.2375968800002</v>
      </c>
      <c r="L75" s="78">
        <v>1.2E-2</v>
      </c>
      <c r="M75" s="78">
        <v>6.5199999999999994E-2</v>
      </c>
      <c r="N75" s="78">
        <v>3.4799999999999998E-2</v>
      </c>
    </row>
    <row r="76" spans="2:14">
      <c r="B76" t="s">
        <v>460</v>
      </c>
      <c r="C76" t="s">
        <v>461</v>
      </c>
      <c r="D76" t="s">
        <v>269</v>
      </c>
      <c r="E76" t="s">
        <v>402</v>
      </c>
      <c r="F76" t="s">
        <v>447</v>
      </c>
      <c r="G76" t="s">
        <v>106</v>
      </c>
      <c r="H76" s="77">
        <v>41161</v>
      </c>
      <c r="I76" s="77">
        <v>1732</v>
      </c>
      <c r="J76" s="77">
        <v>0</v>
      </c>
      <c r="K76" s="77">
        <v>2556.48995272</v>
      </c>
      <c r="L76" s="78">
        <v>6.9999999999999999E-4</v>
      </c>
      <c r="M76" s="78">
        <v>5.62E-2</v>
      </c>
      <c r="N76" s="78">
        <v>0.03</v>
      </c>
    </row>
    <row r="77" spans="2:14">
      <c r="B77" t="s">
        <v>462</v>
      </c>
      <c r="C77" t="s">
        <v>463</v>
      </c>
      <c r="D77" t="s">
        <v>254</v>
      </c>
      <c r="E77" t="s">
        <v>464</v>
      </c>
      <c r="F77" t="s">
        <v>447</v>
      </c>
      <c r="G77" t="s">
        <v>106</v>
      </c>
      <c r="H77" s="77">
        <v>9852</v>
      </c>
      <c r="I77" s="77">
        <v>9544</v>
      </c>
      <c r="J77" s="77">
        <v>0</v>
      </c>
      <c r="K77" s="77">
        <v>3371.82571968</v>
      </c>
      <c r="L77" s="78">
        <v>1.4E-3</v>
      </c>
      <c r="M77" s="78">
        <v>7.4200000000000002E-2</v>
      </c>
      <c r="N77" s="78">
        <v>3.9600000000000003E-2</v>
      </c>
    </row>
    <row r="78" spans="2:14">
      <c r="B78" t="s">
        <v>465</v>
      </c>
      <c r="C78" t="s">
        <v>466</v>
      </c>
      <c r="D78" t="s">
        <v>254</v>
      </c>
      <c r="E78" t="s">
        <v>360</v>
      </c>
      <c r="F78" t="s">
        <v>447</v>
      </c>
      <c r="G78" t="s">
        <v>106</v>
      </c>
      <c r="H78" s="77">
        <v>4031</v>
      </c>
      <c r="I78" s="77">
        <v>9174</v>
      </c>
      <c r="J78" s="77">
        <v>0</v>
      </c>
      <c r="K78" s="77">
        <v>1326.1169288399999</v>
      </c>
      <c r="L78" s="78">
        <v>0</v>
      </c>
      <c r="M78" s="78">
        <v>2.92E-2</v>
      </c>
      <c r="N78" s="78">
        <v>1.5599999999999999E-2</v>
      </c>
    </row>
    <row r="79" spans="2:14">
      <c r="B79" t="s">
        <v>467</v>
      </c>
      <c r="C79" t="s">
        <v>468</v>
      </c>
      <c r="D79" t="s">
        <v>254</v>
      </c>
      <c r="E79" t="s">
        <v>360</v>
      </c>
      <c r="F79" t="s">
        <v>447</v>
      </c>
      <c r="G79" t="s">
        <v>106</v>
      </c>
      <c r="H79" s="77">
        <v>24519</v>
      </c>
      <c r="I79" s="77">
        <v>2882</v>
      </c>
      <c r="J79" s="77">
        <v>0</v>
      </c>
      <c r="K79" s="77">
        <v>2534.0023618800001</v>
      </c>
      <c r="L79" s="78">
        <v>2.8999999999999998E-3</v>
      </c>
      <c r="M79" s="78">
        <v>5.57E-2</v>
      </c>
      <c r="N79" s="78">
        <v>2.9700000000000001E-2</v>
      </c>
    </row>
    <row r="80" spans="2:14">
      <c r="B80" t="s">
        <v>469</v>
      </c>
      <c r="C80" t="s">
        <v>470</v>
      </c>
      <c r="D80" t="s">
        <v>269</v>
      </c>
      <c r="E80" t="s">
        <v>442</v>
      </c>
      <c r="F80" t="s">
        <v>447</v>
      </c>
      <c r="G80" t="s">
        <v>106</v>
      </c>
      <c r="H80" s="77">
        <v>14549</v>
      </c>
      <c r="I80" s="77">
        <v>5845</v>
      </c>
      <c r="J80" s="77">
        <v>0</v>
      </c>
      <c r="K80" s="77">
        <v>3049.4951332999999</v>
      </c>
      <c r="L80" s="78">
        <v>5.9999999999999995E-4</v>
      </c>
      <c r="M80" s="78">
        <v>6.7100000000000007E-2</v>
      </c>
      <c r="N80" s="78">
        <v>3.5799999999999998E-2</v>
      </c>
    </row>
    <row r="81" spans="2:14">
      <c r="B81" t="s">
        <v>471</v>
      </c>
      <c r="C81" t="s">
        <v>472</v>
      </c>
      <c r="D81" t="s">
        <v>254</v>
      </c>
      <c r="E81" t="s">
        <v>473</v>
      </c>
      <c r="F81" t="s">
        <v>447</v>
      </c>
      <c r="G81" t="s">
        <v>106</v>
      </c>
      <c r="H81" s="77">
        <v>1105.05</v>
      </c>
      <c r="I81" s="77">
        <v>2786</v>
      </c>
      <c r="J81" s="77">
        <v>0</v>
      </c>
      <c r="K81" s="77">
        <v>110.40108109800001</v>
      </c>
      <c r="L81" s="78">
        <v>0</v>
      </c>
      <c r="M81" s="78">
        <v>2.3999999999999998E-3</v>
      </c>
      <c r="N81" s="78">
        <v>1.2999999999999999E-3</v>
      </c>
    </row>
    <row r="82" spans="2:14">
      <c r="B82" t="s">
        <v>474</v>
      </c>
      <c r="C82" t="s">
        <v>475</v>
      </c>
      <c r="D82" t="s">
        <v>123</v>
      </c>
      <c r="E82" t="s">
        <v>341</v>
      </c>
      <c r="F82" t="s">
        <v>123</v>
      </c>
      <c r="G82" t="s">
        <v>106</v>
      </c>
      <c r="H82" s="77">
        <v>1732</v>
      </c>
      <c r="I82" s="77">
        <v>18073</v>
      </c>
      <c r="J82" s="77">
        <v>0</v>
      </c>
      <c r="K82" s="77">
        <v>1122.50535496</v>
      </c>
      <c r="L82" s="78">
        <v>0</v>
      </c>
      <c r="M82" s="78">
        <v>2.47E-2</v>
      </c>
      <c r="N82" s="78">
        <v>1.32E-2</v>
      </c>
    </row>
    <row r="83" spans="2:14">
      <c r="B83" t="s">
        <v>476</v>
      </c>
      <c r="C83" t="s">
        <v>477</v>
      </c>
      <c r="D83" t="s">
        <v>123</v>
      </c>
      <c r="E83" t="s">
        <v>442</v>
      </c>
      <c r="F83" t="s">
        <v>123</v>
      </c>
      <c r="G83" t="s">
        <v>106</v>
      </c>
      <c r="H83" s="77">
        <v>16093</v>
      </c>
      <c r="I83" s="77">
        <v>4725</v>
      </c>
      <c r="J83" s="77">
        <v>0</v>
      </c>
      <c r="K83" s="77">
        <v>2726.7737805000002</v>
      </c>
      <c r="L83" s="78">
        <v>0</v>
      </c>
      <c r="M83" s="78">
        <v>0.06</v>
      </c>
      <c r="N83" s="78">
        <v>3.2000000000000001E-2</v>
      </c>
    </row>
    <row r="84" spans="2:14">
      <c r="B84" s="79" t="s">
        <v>247</v>
      </c>
      <c r="D84" s="16"/>
      <c r="E84" s="16"/>
      <c r="F84" s="16"/>
      <c r="G84" s="16"/>
      <c r="H84" s="81">
        <v>0</v>
      </c>
      <c r="J84" s="81">
        <v>0</v>
      </c>
      <c r="K84" s="81">
        <v>0</v>
      </c>
      <c r="M84" s="80">
        <v>0</v>
      </c>
      <c r="N84" s="80">
        <v>0</v>
      </c>
    </row>
    <row r="85" spans="2:14">
      <c r="B85" t="s">
        <v>211</v>
      </c>
      <c r="C85" t="s">
        <v>211</v>
      </c>
      <c r="D85" s="16"/>
      <c r="E85" s="16"/>
      <c r="F85" t="s">
        <v>211</v>
      </c>
      <c r="G85" t="s">
        <v>211</v>
      </c>
      <c r="H85" s="77">
        <v>0</v>
      </c>
      <c r="I85" s="77">
        <v>0</v>
      </c>
      <c r="K85" s="77">
        <v>0</v>
      </c>
      <c r="L85" s="78">
        <v>0</v>
      </c>
      <c r="M85" s="78">
        <v>0</v>
      </c>
      <c r="N85" s="78">
        <v>0</v>
      </c>
    </row>
    <row r="86" spans="2:14">
      <c r="B86" s="79" t="s">
        <v>337</v>
      </c>
      <c r="D86" s="16"/>
      <c r="E86" s="16"/>
      <c r="F86" s="16"/>
      <c r="G86" s="16"/>
      <c r="H86" s="81">
        <v>0</v>
      </c>
      <c r="J86" s="81">
        <v>0</v>
      </c>
      <c r="K86" s="81">
        <v>0</v>
      </c>
      <c r="M86" s="80">
        <v>0</v>
      </c>
      <c r="N86" s="80">
        <v>0</v>
      </c>
    </row>
    <row r="87" spans="2:14">
      <c r="B87" t="s">
        <v>211</v>
      </c>
      <c r="C87" t="s">
        <v>211</v>
      </c>
      <c r="D87" s="16"/>
      <c r="E87" s="16"/>
      <c r="F87" t="s">
        <v>211</v>
      </c>
      <c r="G87" t="s">
        <v>211</v>
      </c>
      <c r="H87" s="77">
        <v>0</v>
      </c>
      <c r="I87" s="77">
        <v>0</v>
      </c>
      <c r="K87" s="77">
        <v>0</v>
      </c>
      <c r="L87" s="78">
        <v>0</v>
      </c>
      <c r="M87" s="78">
        <v>0</v>
      </c>
      <c r="N87" s="78">
        <v>0</v>
      </c>
    </row>
    <row r="88" spans="2:14">
      <c r="B88" t="s">
        <v>225</v>
      </c>
      <c r="D88" s="16"/>
      <c r="E88" s="16"/>
      <c r="F88" s="16"/>
      <c r="G88" s="16"/>
    </row>
    <row r="89" spans="2:14">
      <c r="B89" t="s">
        <v>239</v>
      </c>
      <c r="D89" s="16"/>
      <c r="E89" s="16"/>
      <c r="F89" s="16"/>
      <c r="G89" s="16"/>
    </row>
    <row r="90" spans="2:14">
      <c r="B90" t="s">
        <v>240</v>
      </c>
      <c r="D90" s="16"/>
      <c r="E90" s="16"/>
      <c r="F90" s="16"/>
      <c r="G90" s="16"/>
    </row>
    <row r="91" spans="2:14">
      <c r="B91" t="s">
        <v>241</v>
      </c>
      <c r="D91" s="16"/>
      <c r="E91" s="16"/>
      <c r="F91" s="16"/>
      <c r="G91" s="16"/>
    </row>
    <row r="92" spans="2:14">
      <c r="B92" t="s">
        <v>242</v>
      </c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930</v>
      </c>
    </row>
    <row r="3" spans="2:65" s="1" customFormat="1">
      <c r="B3" s="2" t="s">
        <v>2</v>
      </c>
      <c r="C3" s="99" t="s">
        <v>931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17135.349999999999</v>
      </c>
      <c r="K11" s="7"/>
      <c r="L11" s="75">
        <v>5759.318390196624</v>
      </c>
      <c r="M11" s="7"/>
      <c r="N11" s="76">
        <v>1</v>
      </c>
      <c r="O11" s="76">
        <v>6.7599999999999993E-2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478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211</v>
      </c>
      <c r="C14" t="s">
        <v>211</v>
      </c>
      <c r="D14" s="16"/>
      <c r="E14" s="16"/>
      <c r="F14" t="s">
        <v>211</v>
      </c>
      <c r="G14" t="s">
        <v>211</v>
      </c>
      <c r="I14" t="s">
        <v>211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479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211</v>
      </c>
      <c r="C16" t="s">
        <v>211</v>
      </c>
      <c r="D16" s="16"/>
      <c r="E16" s="16"/>
      <c r="F16" t="s">
        <v>211</v>
      </c>
      <c r="G16" t="s">
        <v>211</v>
      </c>
      <c r="I16" t="s">
        <v>211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211</v>
      </c>
      <c r="C18" t="s">
        <v>211</v>
      </c>
      <c r="D18" s="16"/>
      <c r="E18" s="16"/>
      <c r="F18" t="s">
        <v>211</v>
      </c>
      <c r="G18" t="s">
        <v>211</v>
      </c>
      <c r="I18" t="s">
        <v>211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247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211</v>
      </c>
      <c r="C20" t="s">
        <v>211</v>
      </c>
      <c r="D20" s="16"/>
      <c r="E20" s="16"/>
      <c r="F20" t="s">
        <v>211</v>
      </c>
      <c r="G20" t="s">
        <v>211</v>
      </c>
      <c r="I20" t="s">
        <v>211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17135.349999999999</v>
      </c>
      <c r="L21" s="81">
        <v>5759.318390196624</v>
      </c>
      <c r="N21" s="80">
        <v>1</v>
      </c>
      <c r="O21" s="80">
        <v>6.7599999999999993E-2</v>
      </c>
    </row>
    <row r="22" spans="2:15">
      <c r="B22" s="79" t="s">
        <v>478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211</v>
      </c>
      <c r="C23" t="s">
        <v>211</v>
      </c>
      <c r="D23" s="16"/>
      <c r="E23" s="16"/>
      <c r="F23" t="s">
        <v>211</v>
      </c>
      <c r="G23" t="s">
        <v>211</v>
      </c>
      <c r="I23" t="s">
        <v>211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479</v>
      </c>
      <c r="C24" s="16"/>
      <c r="D24" s="16"/>
      <c r="E24" s="16"/>
      <c r="J24" s="81">
        <v>8372.3700000000008</v>
      </c>
      <c r="L24" s="81">
        <v>4731.5363495928004</v>
      </c>
      <c r="N24" s="80">
        <v>0.82150000000000001</v>
      </c>
      <c r="O24" s="80">
        <v>5.5500000000000001E-2</v>
      </c>
    </row>
    <row r="25" spans="2:15">
      <c r="B25" t="s">
        <v>480</v>
      </c>
      <c r="C25" t="s">
        <v>481</v>
      </c>
      <c r="D25" t="s">
        <v>123</v>
      </c>
      <c r="E25" t="s">
        <v>482</v>
      </c>
      <c r="F25" t="s">
        <v>447</v>
      </c>
      <c r="G25" t="s">
        <v>483</v>
      </c>
      <c r="H25" t="s">
        <v>207</v>
      </c>
      <c r="I25" t="s">
        <v>106</v>
      </c>
      <c r="J25" s="77">
        <v>6875.37</v>
      </c>
      <c r="K25" s="77">
        <v>11839</v>
      </c>
      <c r="L25" s="77">
        <v>2918.9145447197998</v>
      </c>
      <c r="M25" s="78">
        <v>0</v>
      </c>
      <c r="N25" s="78">
        <v>0.50680000000000003</v>
      </c>
      <c r="O25" s="78">
        <v>3.4200000000000001E-2</v>
      </c>
    </row>
    <row r="26" spans="2:15">
      <c r="B26" t="s">
        <v>484</v>
      </c>
      <c r="C26" t="s">
        <v>485</v>
      </c>
      <c r="D26" t="s">
        <v>123</v>
      </c>
      <c r="E26" t="s">
        <v>354</v>
      </c>
      <c r="F26" t="s">
        <v>447</v>
      </c>
      <c r="G26" t="s">
        <v>486</v>
      </c>
      <c r="H26" t="s">
        <v>213</v>
      </c>
      <c r="I26" t="s">
        <v>106</v>
      </c>
      <c r="J26" s="77">
        <v>1497</v>
      </c>
      <c r="K26" s="77">
        <v>33765.65</v>
      </c>
      <c r="L26" s="77">
        <v>1812.621804873</v>
      </c>
      <c r="M26" s="78">
        <v>2.9999999999999997E-4</v>
      </c>
      <c r="N26" s="78">
        <v>0.31469999999999998</v>
      </c>
      <c r="O26" s="78">
        <v>2.1299999999999999E-2</v>
      </c>
    </row>
    <row r="27" spans="2:15">
      <c r="B27" s="79" t="s">
        <v>92</v>
      </c>
      <c r="C27" s="16"/>
      <c r="D27" s="16"/>
      <c r="E27" s="16"/>
      <c r="J27" s="81">
        <v>8762.98</v>
      </c>
      <c r="L27" s="81">
        <v>1027.782040603824</v>
      </c>
      <c r="N27" s="80">
        <v>0.17849999999999999</v>
      </c>
      <c r="O27" s="80">
        <v>1.21E-2</v>
      </c>
    </row>
    <row r="28" spans="2:15">
      <c r="B28" t="s">
        <v>487</v>
      </c>
      <c r="C28" t="s">
        <v>488</v>
      </c>
      <c r="D28" t="s">
        <v>123</v>
      </c>
      <c r="E28" t="s">
        <v>442</v>
      </c>
      <c r="F28" t="s">
        <v>364</v>
      </c>
      <c r="G28" t="s">
        <v>489</v>
      </c>
      <c r="H28" t="s">
        <v>213</v>
      </c>
      <c r="I28" t="s">
        <v>106</v>
      </c>
      <c r="J28" s="77">
        <v>1486.29</v>
      </c>
      <c r="K28" s="77">
        <v>12089.56</v>
      </c>
      <c r="L28" s="77">
        <v>644.35371386786403</v>
      </c>
      <c r="M28" s="78">
        <v>0</v>
      </c>
      <c r="N28" s="78">
        <v>0.1119</v>
      </c>
      <c r="O28" s="78">
        <v>7.6E-3</v>
      </c>
    </row>
    <row r="29" spans="2:15">
      <c r="B29" t="s">
        <v>490</v>
      </c>
      <c r="C29" t="s">
        <v>491</v>
      </c>
      <c r="D29" t="s">
        <v>123</v>
      </c>
      <c r="E29" t="s">
        <v>341</v>
      </c>
      <c r="F29" t="s">
        <v>364</v>
      </c>
      <c r="G29" t="s">
        <v>211</v>
      </c>
      <c r="H29" t="s">
        <v>212</v>
      </c>
      <c r="I29" t="s">
        <v>106</v>
      </c>
      <c r="J29" s="77">
        <v>7276.69</v>
      </c>
      <c r="K29" s="77">
        <v>1469.4</v>
      </c>
      <c r="L29" s="77">
        <v>383.42832673596001</v>
      </c>
      <c r="M29" s="78">
        <v>0</v>
      </c>
      <c r="N29" s="78">
        <v>6.6600000000000006E-2</v>
      </c>
      <c r="O29" s="78">
        <v>4.4999999999999997E-3</v>
      </c>
    </row>
    <row r="30" spans="2:15">
      <c r="B30" s="79" t="s">
        <v>247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211</v>
      </c>
      <c r="C31" t="s">
        <v>211</v>
      </c>
      <c r="D31" s="16"/>
      <c r="E31" s="16"/>
      <c r="F31" t="s">
        <v>211</v>
      </c>
      <c r="G31" t="s">
        <v>211</v>
      </c>
      <c r="I31" t="s">
        <v>211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225</v>
      </c>
      <c r="C32" s="16"/>
      <c r="D32" s="16"/>
      <c r="E32" s="16"/>
    </row>
    <row r="33" spans="2:5">
      <c r="B33" t="s">
        <v>239</v>
      </c>
      <c r="C33" s="16"/>
      <c r="D33" s="16"/>
      <c r="E33" s="16"/>
    </row>
    <row r="34" spans="2:5">
      <c r="B34" t="s">
        <v>240</v>
      </c>
      <c r="C34" s="16"/>
      <c r="D34" s="16"/>
      <c r="E34" s="16"/>
    </row>
    <row r="35" spans="2:5">
      <c r="B35" t="s">
        <v>241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930</v>
      </c>
    </row>
    <row r="3" spans="2:60" s="1" customFormat="1">
      <c r="B3" s="2" t="s">
        <v>2</v>
      </c>
      <c r="C3" s="99" t="s">
        <v>931</v>
      </c>
    </row>
    <row r="4" spans="2:60" s="1" customFormat="1">
      <c r="B4" s="2" t="s">
        <v>3</v>
      </c>
      <c r="C4" s="100" t="s">
        <v>197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492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211</v>
      </c>
      <c r="C14" t="s">
        <v>211</v>
      </c>
      <c r="D14" s="16"/>
      <c r="E14" t="s">
        <v>211</v>
      </c>
      <c r="F14" t="s">
        <v>211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493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211</v>
      </c>
      <c r="C17" t="s">
        <v>211</v>
      </c>
      <c r="D17" s="16"/>
      <c r="E17" t="s">
        <v>211</v>
      </c>
      <c r="F17" t="s">
        <v>211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225</v>
      </c>
      <c r="D18" s="16"/>
      <c r="E18" s="16"/>
    </row>
    <row r="19" spans="2:12">
      <c r="B19" t="s">
        <v>239</v>
      </c>
      <c r="D19" s="16"/>
      <c r="E19" s="16"/>
    </row>
    <row r="20" spans="2:12">
      <c r="B20" t="s">
        <v>240</v>
      </c>
      <c r="D20" s="16"/>
      <c r="E20" s="16"/>
    </row>
    <row r="21" spans="2:12">
      <c r="B21" t="s">
        <v>241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2023-05-28T11:30:46Z</dcterms:modified>
</cp:coreProperties>
</file>