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רשימות נכסים\2023\קבצים לדיווח לאינטרנט 03-23\"/>
    </mc:Choice>
  </mc:AlternateContent>
  <xr:revisionPtr revIDLastSave="0" documentId="8_{1FD3461A-EC52-469F-BB27-2ED1519F5120}" xr6:coauthVersionLast="47" xr6:coauthVersionMax="47" xr10:uidLastSave="{00000000-0000-0000-0000-000000000000}"/>
  <workbookProtection lockStructure="1"/>
  <bookViews>
    <workbookView xWindow="-120" yWindow="-120" windowWidth="29040" windowHeight="15990" tabRatio="938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קונצרני'!$B$8:$U$388</definedName>
    <definedName name="_xlnm._FilterDatabase" localSheetId="9" hidden="1">אופציות!$B$8:$L$100</definedName>
    <definedName name="_xlnm._FilterDatabase" localSheetId="21" hidden="1">הלוואות!$B$7:$R$990</definedName>
    <definedName name="_xlnm._FilterDatabase" localSheetId="25" hidden="1">'השקעות אחרות '!$B$7:$K$613</definedName>
    <definedName name="_xlnm._FilterDatabase" localSheetId="23" hidden="1">'זכויות מקרקעין'!$B$7:$I$862</definedName>
    <definedName name="_xlnm._FilterDatabase" localSheetId="10" hidden="1">'חוזים עתידיים'!$B$8:$K$99</definedName>
    <definedName name="_xlnm._FilterDatabase" localSheetId="8" hidden="1">'כתבי אופציה'!$B$8:$L$100</definedName>
    <definedName name="_xlnm._FilterDatabase" localSheetId="12" hidden="1">'לא סחיר- תעודות התחייבות ממשלתי'!$B$8:$P$998</definedName>
    <definedName name="_xlnm._FilterDatabase" localSheetId="14" hidden="1">'לא סחיר - אג"ח קונצרני'!$B$8:$S$100</definedName>
    <definedName name="_xlnm._FilterDatabase" localSheetId="18" hidden="1">'לא סחיר - אופציות'!$B$8:$L$15</definedName>
    <definedName name="_xlnm._FilterDatabase" localSheetId="19" hidden="1">'לא סחיר - חוזים עתידיים'!$B$8:$K$1000</definedName>
    <definedName name="_xlnm._FilterDatabase" localSheetId="17" hidden="1">'לא סחיר - כתבי אופציה'!$B$8:$L$100</definedName>
    <definedName name="_xlnm._FilterDatabase" localSheetId="15" hidden="1">'לא סחיר - מניות'!$B$8:$M$200</definedName>
    <definedName name="_xlnm._FilterDatabase" localSheetId="16" hidden="1">'לא סחיר - קרנות השקעה'!$B$8:$K$400</definedName>
    <definedName name="_xlnm._FilterDatabase" localSheetId="1" hidden="1">מזומנים!$B$7:$L$190</definedName>
    <definedName name="_xlnm._FilterDatabase" localSheetId="5" hidden="1">מניות!$B$211:$O$211</definedName>
    <definedName name="_xlnm._FilterDatabase" localSheetId="28" hidden="1">'עלות מתואמת אג"ח קונצרני ל.סחיר'!$B$7:$P$13</definedName>
    <definedName name="_xlnm._FilterDatabase" localSheetId="29" hidden="1">'עלות מתואמת מסגרות אשראי ללווים'!$B$7:$P$13</definedName>
    <definedName name="_xlnm._FilterDatabase" localSheetId="22" hidden="1">'פקדונות מעל 3 חודשים'!$B$7:$O$14</definedName>
    <definedName name="_xlnm._FilterDatabase" localSheetId="7" hidden="1">'קרנות נאמנות'!$B$8:$O$200</definedName>
    <definedName name="_xlnm._FilterDatabase" localSheetId="6" hidden="1">'קרנות סל'!$B$8:$N$200</definedName>
    <definedName name="_xlnm._FilterDatabase" localSheetId="2" hidden="1">'תעודות התחייבות ממשלתיות'!$B$8:$R$199</definedName>
    <definedName name="_new1">[1]הערות!$E$55</definedName>
    <definedName name="_new2">[2]הערות!$E$55</definedName>
    <definedName name="a">#REF!</definedName>
    <definedName name="adi_1212" localSheetId="2">'תעודות התחייבות ממשלתיות'!$B$6:$R$27</definedName>
    <definedName name="currency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ates">#REF!</definedName>
    <definedName name="list_dates">#REF!</definedName>
    <definedName name="Market">#REF!</definedName>
    <definedName name="mess28">[3]הערות!$E$53</definedName>
    <definedName name="nomoremess">[4]הערות!$E$55</definedName>
    <definedName name="print_adi" localSheetId="18">'לא סחיר - אופציות'!$B$6:$L$44</definedName>
    <definedName name="Print_Area" localSheetId="4">'אג"ח קונצרני'!$B$6:$U$32</definedName>
    <definedName name="Print_Area" localSheetId="9">אופציות!$B$6:$L$41</definedName>
    <definedName name="Print_Area" localSheetId="21">הלוואות!$B$6:$Q$53</definedName>
    <definedName name="Print_Area" localSheetId="24">'השקעה בחברות מוחזקות'!$B$6:$K$17</definedName>
    <definedName name="Print_Area" localSheetId="25">'השקעות אחרות '!$B$6:$K$17</definedName>
    <definedName name="Print_Area" localSheetId="23">'זכויות מקרקעין'!$B$6:$J$24</definedName>
    <definedName name="Print_Area" localSheetId="10">'חוזים עתידיים'!$B$6:$I$18</definedName>
    <definedName name="Print_Area" localSheetId="26">'יתרת התחייבות להשקעה'!$B$6:$D$16</definedName>
    <definedName name="Print_Area" localSheetId="8">'כתבי אופציה'!$B$6:$L$20</definedName>
    <definedName name="Print_Area" localSheetId="12">'לא סחיר- תעודות התחייבות ממשלתי'!$B$6:$P$22</definedName>
    <definedName name="Print_Area" localSheetId="14">'לא סחיר - אג"ח קונצרני'!$B$6:$S$32</definedName>
    <definedName name="Print_Area" localSheetId="18">'לא סחיר - אופציות'!$B$12:$B$43</definedName>
    <definedName name="Print_Area" localSheetId="19">'לא סחיר - חוזים עתידיים'!$B$6:$K$41</definedName>
    <definedName name="Print_Area" localSheetId="17">'לא סחיר - כתבי אופציה'!$B$6:$L$19</definedName>
    <definedName name="Print_Area" localSheetId="20">'לא סחיר - מוצרים מובנים'!$B$6:$Q$36</definedName>
    <definedName name="Print_Area" localSheetId="15">'לא סחיר - מניות'!$B$6:$M$22</definedName>
    <definedName name="Print_Area" localSheetId="16">'לא סחיר - קרנות השקעה'!$B$6:$K$38</definedName>
    <definedName name="Print_Area" localSheetId="13">'לא סחיר - תעודות חוב מסחריות'!$B$6:$S$32</definedName>
    <definedName name="Print_Area" localSheetId="11">'מוצרים מובנים'!$B$6:$Q$37</definedName>
    <definedName name="Print_Area" localSheetId="1">מזומנים!$B$6:$K$40</definedName>
    <definedName name="Print_Area" localSheetId="5">מניות!$B$6:$O$32</definedName>
    <definedName name="Print_Area" localSheetId="0">'סכום נכסי הקרן'!$B$6:$D$49</definedName>
    <definedName name="Print_Area" localSheetId="22">'פקדונות מעל 3 חודשים'!$B$6:$O$30</definedName>
    <definedName name="Print_Area" localSheetId="7">'קרנות נאמנות'!$B$6:$O$38</definedName>
    <definedName name="Print_Area" localSheetId="6">'קרנות סל'!$B$6:$N$44</definedName>
    <definedName name="Print_Area" localSheetId="2">'תעודות התחייבות ממשלתיות'!$B$8:$R$12</definedName>
    <definedName name="Print_Area" localSheetId="3">'תעודות חוב מסחריות '!$B$6:$T$29</definedName>
    <definedName name="range_data">#REF!</definedName>
    <definedName name="Raters">#REF!</definedName>
    <definedName name="Rating">#REF!</definedName>
    <definedName name="table_company">#REF!</definedName>
    <definedName name="Type_Business">#REF!</definedName>
    <definedName name="val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88" l="1"/>
  <c r="C42" i="88" l="1"/>
  <c r="C23" i="88"/>
  <c r="L48" i="58"/>
  <c r="K48" i="58"/>
  <c r="J47" i="58"/>
  <c r="J48" i="58"/>
  <c r="D23" i="88" l="1"/>
  <c r="P12" i="78"/>
  <c r="O21" i="78"/>
  <c r="P23" i="78"/>
  <c r="P13" i="69"/>
  <c r="P12" i="69"/>
  <c r="P11" i="69"/>
  <c r="P14" i="69"/>
  <c r="O13" i="69"/>
  <c r="O12" i="69"/>
  <c r="O11" i="69" s="1"/>
  <c r="M13" i="69"/>
  <c r="M12" i="69"/>
  <c r="M11" i="69" s="1"/>
  <c r="C24" i="88" s="1"/>
  <c r="D24" i="88" s="1"/>
  <c r="L184" i="62" l="1"/>
  <c r="L211" i="62"/>
  <c r="L111" i="62"/>
  <c r="L12" i="62" s="1"/>
  <c r="L11" i="62" s="1"/>
  <c r="R13" i="61"/>
  <c r="R12" i="61" s="1"/>
  <c r="R11" i="61" s="1"/>
  <c r="K13" i="81"/>
  <c r="K12" i="81"/>
  <c r="I11" i="81"/>
  <c r="K11" i="81" s="1"/>
  <c r="I10" i="81" l="1"/>
  <c r="J11" i="81" l="1"/>
  <c r="K10" i="81"/>
  <c r="J13" i="81"/>
  <c r="J10" i="81"/>
  <c r="J12" i="81"/>
  <c r="J12" i="58" l="1"/>
  <c r="J11" i="58" s="1"/>
  <c r="J19" i="58"/>
  <c r="L19" i="58" s="1"/>
  <c r="D42" i="88"/>
  <c r="D38" i="88"/>
  <c r="D33" i="88"/>
  <c r="D31" i="88"/>
  <c r="D29" i="88"/>
  <c r="D28" i="88"/>
  <c r="D26" i="88"/>
  <c r="D21" i="88"/>
  <c r="D20" i="88"/>
  <c r="D19" i="88"/>
  <c r="D18" i="88"/>
  <c r="D17" i="88"/>
  <c r="D16" i="88"/>
  <c r="D13" i="88"/>
  <c r="D12" i="88"/>
  <c r="C16" i="88"/>
  <c r="C15" i="88"/>
  <c r="D15" i="88" s="1"/>
  <c r="C43" i="88"/>
  <c r="C10" i="88"/>
  <c r="C37" i="88"/>
  <c r="D37" i="88" s="1"/>
  <c r="R157" i="78"/>
  <c r="Q157" i="78"/>
  <c r="R156" i="78"/>
  <c r="Q156" i="78"/>
  <c r="R155" i="78"/>
  <c r="Q155" i="78"/>
  <c r="R154" i="78"/>
  <c r="Q154" i="78"/>
  <c r="R153" i="78"/>
  <c r="Q153" i="78"/>
  <c r="R152" i="78"/>
  <c r="Q152" i="78"/>
  <c r="R151" i="78"/>
  <c r="Q151" i="78"/>
  <c r="R150" i="78"/>
  <c r="Q150" i="78"/>
  <c r="R149" i="78"/>
  <c r="Q149" i="78"/>
  <c r="R148" i="78"/>
  <c r="Q148" i="78"/>
  <c r="R147" i="78"/>
  <c r="Q147" i="78"/>
  <c r="R146" i="78"/>
  <c r="Q146" i="78"/>
  <c r="R145" i="78"/>
  <c r="Q145" i="78"/>
  <c r="R144" i="78"/>
  <c r="Q144" i="78"/>
  <c r="R143" i="78"/>
  <c r="Q143" i="78"/>
  <c r="R142" i="78"/>
  <c r="Q142" i="78"/>
  <c r="R141" i="78"/>
  <c r="Q141" i="78"/>
  <c r="R140" i="78"/>
  <c r="Q140" i="78"/>
  <c r="R139" i="78"/>
  <c r="Q139" i="78"/>
  <c r="R138" i="78"/>
  <c r="Q138" i="78"/>
  <c r="R137" i="78"/>
  <c r="Q137" i="78"/>
  <c r="R136" i="78"/>
  <c r="Q136" i="78"/>
  <c r="R135" i="78"/>
  <c r="Q135" i="78"/>
  <c r="R134" i="78"/>
  <c r="Q134" i="78"/>
  <c r="R133" i="78"/>
  <c r="Q133" i="78"/>
  <c r="R132" i="78"/>
  <c r="Q132" i="78"/>
  <c r="R131" i="78"/>
  <c r="Q131" i="78"/>
  <c r="R130" i="78"/>
  <c r="Q130" i="78"/>
  <c r="R129" i="78"/>
  <c r="Q129" i="78"/>
  <c r="R128" i="78"/>
  <c r="Q128" i="78"/>
  <c r="R127" i="78"/>
  <c r="Q127" i="78"/>
  <c r="R126" i="78"/>
  <c r="Q126" i="78"/>
  <c r="R125" i="78"/>
  <c r="Q125" i="78"/>
  <c r="R124" i="78"/>
  <c r="Q124" i="78"/>
  <c r="R123" i="78"/>
  <c r="Q123" i="78"/>
  <c r="R122" i="78"/>
  <c r="Q122" i="78"/>
  <c r="R121" i="78"/>
  <c r="Q121" i="78"/>
  <c r="R120" i="78"/>
  <c r="Q120" i="78"/>
  <c r="R119" i="78"/>
  <c r="Q119" i="78"/>
  <c r="R118" i="78"/>
  <c r="Q118" i="78"/>
  <c r="R117" i="78"/>
  <c r="Q117" i="78"/>
  <c r="R116" i="78"/>
  <c r="Q116" i="78"/>
  <c r="R115" i="78"/>
  <c r="Q115" i="78"/>
  <c r="R114" i="78"/>
  <c r="Q114" i="78"/>
  <c r="R113" i="78"/>
  <c r="Q113" i="78"/>
  <c r="R112" i="78"/>
  <c r="Q112" i="78"/>
  <c r="R111" i="78"/>
  <c r="Q111" i="78"/>
  <c r="R110" i="78"/>
  <c r="Q110" i="78"/>
  <c r="R109" i="78"/>
  <c r="Q109" i="78"/>
  <c r="R108" i="78"/>
  <c r="Q108" i="78"/>
  <c r="R107" i="78"/>
  <c r="Q107" i="78"/>
  <c r="R106" i="78"/>
  <c r="Q106" i="78"/>
  <c r="R105" i="78"/>
  <c r="Q105" i="78"/>
  <c r="R104" i="78"/>
  <c r="Q104" i="78"/>
  <c r="R103" i="78"/>
  <c r="Q103" i="78"/>
  <c r="R102" i="78"/>
  <c r="Q102" i="78"/>
  <c r="R101" i="78"/>
  <c r="Q101" i="78"/>
  <c r="R100" i="78"/>
  <c r="Q100" i="78"/>
  <c r="R99" i="78"/>
  <c r="Q99" i="78"/>
  <c r="R98" i="78"/>
  <c r="Q98" i="78"/>
  <c r="R97" i="78"/>
  <c r="Q97" i="78"/>
  <c r="R96" i="78"/>
  <c r="Q96" i="78"/>
  <c r="R95" i="78"/>
  <c r="Q95" i="78"/>
  <c r="R94" i="78"/>
  <c r="Q94" i="78"/>
  <c r="R93" i="78"/>
  <c r="Q93" i="78"/>
  <c r="R92" i="78"/>
  <c r="Q92" i="78"/>
  <c r="R91" i="78"/>
  <c r="Q91" i="78"/>
  <c r="R90" i="78"/>
  <c r="Q90" i="78"/>
  <c r="R89" i="78"/>
  <c r="Q89" i="78"/>
  <c r="R88" i="78"/>
  <c r="Q88" i="78"/>
  <c r="R87" i="78"/>
  <c r="Q87" i="78"/>
  <c r="R86" i="78"/>
  <c r="Q86" i="78"/>
  <c r="R85" i="78"/>
  <c r="Q85" i="78"/>
  <c r="R84" i="78"/>
  <c r="Q84" i="78"/>
  <c r="R83" i="78"/>
  <c r="Q83" i="78"/>
  <c r="R82" i="78"/>
  <c r="Q82" i="78"/>
  <c r="R81" i="78"/>
  <c r="Q81" i="78"/>
  <c r="R80" i="78"/>
  <c r="Q80" i="78"/>
  <c r="R79" i="78"/>
  <c r="Q79" i="78"/>
  <c r="R78" i="78"/>
  <c r="Q78" i="78"/>
  <c r="R77" i="78"/>
  <c r="Q77" i="78"/>
  <c r="R76" i="78"/>
  <c r="Q76" i="78"/>
  <c r="R74" i="78"/>
  <c r="Q74" i="78"/>
  <c r="R73" i="78"/>
  <c r="Q73" i="78"/>
  <c r="R72" i="78"/>
  <c r="Q72" i="78"/>
  <c r="R71" i="78"/>
  <c r="Q71" i="78"/>
  <c r="R70" i="78"/>
  <c r="Q70" i="78"/>
  <c r="R69" i="78"/>
  <c r="Q69" i="78"/>
  <c r="R68" i="78"/>
  <c r="Q68" i="78"/>
  <c r="R67" i="78"/>
  <c r="Q67" i="78"/>
  <c r="R66" i="78"/>
  <c r="Q66" i="78"/>
  <c r="R65" i="78"/>
  <c r="Q65" i="78"/>
  <c r="R64" i="78"/>
  <c r="Q64" i="78"/>
  <c r="R63" i="78"/>
  <c r="Q63" i="78"/>
  <c r="R62" i="78"/>
  <c r="Q62" i="78"/>
  <c r="R61" i="78"/>
  <c r="Q61" i="78"/>
  <c r="R60" i="78"/>
  <c r="Q60" i="78"/>
  <c r="R59" i="78"/>
  <c r="Q59" i="78"/>
  <c r="R58" i="78"/>
  <c r="Q58" i="78"/>
  <c r="R57" i="78"/>
  <c r="Q57" i="78"/>
  <c r="R56" i="78"/>
  <c r="Q56" i="78"/>
  <c r="R55" i="78"/>
  <c r="Q55" i="78"/>
  <c r="R54" i="78"/>
  <c r="Q54" i="78"/>
  <c r="R53" i="78"/>
  <c r="Q53" i="78"/>
  <c r="R52" i="78"/>
  <c r="Q52" i="78"/>
  <c r="R51" i="78"/>
  <c r="Q51" i="78"/>
  <c r="R50" i="78"/>
  <c r="Q50" i="78"/>
  <c r="R49" i="78"/>
  <c r="Q49" i="78"/>
  <c r="R48" i="78"/>
  <c r="Q48" i="78"/>
  <c r="R47" i="78"/>
  <c r="Q47" i="78"/>
  <c r="R46" i="78"/>
  <c r="Q46" i="78"/>
  <c r="R45" i="78"/>
  <c r="Q45" i="78"/>
  <c r="R44" i="78"/>
  <c r="Q44" i="78"/>
  <c r="R43" i="78"/>
  <c r="Q43" i="78"/>
  <c r="R42" i="78"/>
  <c r="Q42" i="78"/>
  <c r="R41" i="78"/>
  <c r="Q41" i="78"/>
  <c r="R40" i="78"/>
  <c r="Q40" i="78"/>
  <c r="R39" i="78"/>
  <c r="Q39" i="78"/>
  <c r="R38" i="78"/>
  <c r="Q38" i="78"/>
  <c r="R37" i="78"/>
  <c r="Q37" i="78"/>
  <c r="R36" i="78"/>
  <c r="Q36" i="78"/>
  <c r="R35" i="78"/>
  <c r="Q35" i="78"/>
  <c r="R34" i="78"/>
  <c r="Q34" i="78"/>
  <c r="R33" i="78"/>
  <c r="Q33" i="78"/>
  <c r="R32" i="78"/>
  <c r="Q32" i="78"/>
  <c r="R31" i="78"/>
  <c r="Q31" i="78"/>
  <c r="R30" i="78"/>
  <c r="Q30" i="78"/>
  <c r="R29" i="78"/>
  <c r="Q29" i="78"/>
  <c r="R28" i="78"/>
  <c r="Q28" i="78"/>
  <c r="R27" i="78"/>
  <c r="Q27" i="78"/>
  <c r="R26" i="78"/>
  <c r="Q26" i="78"/>
  <c r="R25" i="78"/>
  <c r="Q25" i="78"/>
  <c r="R24" i="78"/>
  <c r="Q24" i="78"/>
  <c r="R23" i="78"/>
  <c r="Q23" i="78"/>
  <c r="R21" i="78"/>
  <c r="Q21" i="78"/>
  <c r="R20" i="78"/>
  <c r="Q20" i="78"/>
  <c r="R19" i="78"/>
  <c r="Q19" i="78"/>
  <c r="R18" i="78"/>
  <c r="Q18" i="78"/>
  <c r="R17" i="78"/>
  <c r="Q17" i="78"/>
  <c r="R16" i="78"/>
  <c r="Q16" i="78"/>
  <c r="R15" i="78"/>
  <c r="Q15" i="78"/>
  <c r="R14" i="78"/>
  <c r="Q14" i="78"/>
  <c r="R13" i="78"/>
  <c r="Q13" i="78"/>
  <c r="R12" i="78"/>
  <c r="Q12" i="78"/>
  <c r="R11" i="78"/>
  <c r="Q11" i="78"/>
  <c r="R10" i="78"/>
  <c r="Q10" i="78"/>
  <c r="K369" i="76"/>
  <c r="J369" i="76"/>
  <c r="K368" i="76"/>
  <c r="J368" i="76"/>
  <c r="K367" i="76"/>
  <c r="J367" i="76"/>
  <c r="K365" i="76"/>
  <c r="J365" i="76"/>
  <c r="K364" i="76"/>
  <c r="J364" i="76"/>
  <c r="K363" i="76"/>
  <c r="J363" i="76"/>
  <c r="K362" i="76"/>
  <c r="J362" i="76"/>
  <c r="K361" i="76"/>
  <c r="J361" i="76"/>
  <c r="K360" i="76"/>
  <c r="J360" i="76"/>
  <c r="K359" i="76"/>
  <c r="J359" i="76"/>
  <c r="K358" i="76"/>
  <c r="J358" i="76"/>
  <c r="K357" i="76"/>
  <c r="J357" i="76"/>
  <c r="K356" i="76"/>
  <c r="J356" i="76"/>
  <c r="K354" i="76"/>
  <c r="J354" i="76"/>
  <c r="K353" i="76"/>
  <c r="J353" i="76"/>
  <c r="K352" i="76"/>
  <c r="J352" i="76"/>
  <c r="K351" i="76"/>
  <c r="J351" i="76"/>
  <c r="K350" i="76"/>
  <c r="J350" i="76"/>
  <c r="K349" i="76"/>
  <c r="J349" i="76"/>
  <c r="K348" i="76"/>
  <c r="J348" i="76"/>
  <c r="K347" i="76"/>
  <c r="J347" i="76"/>
  <c r="K346" i="76"/>
  <c r="J346" i="76"/>
  <c r="K345" i="76"/>
  <c r="J345" i="76"/>
  <c r="K344" i="76"/>
  <c r="J344" i="76"/>
  <c r="K343" i="76"/>
  <c r="J343" i="76"/>
  <c r="K342" i="76"/>
  <c r="J342" i="76"/>
  <c r="K341" i="76"/>
  <c r="J341" i="76"/>
  <c r="K340" i="76"/>
  <c r="J340" i="76"/>
  <c r="K339" i="76"/>
  <c r="J339" i="76"/>
  <c r="K338" i="76"/>
  <c r="J338" i="76"/>
  <c r="K337" i="76"/>
  <c r="J337" i="76"/>
  <c r="K336" i="76"/>
  <c r="J336" i="76"/>
  <c r="K335" i="76"/>
  <c r="J335" i="76"/>
  <c r="K334" i="76"/>
  <c r="J334" i="76"/>
  <c r="K333" i="76"/>
  <c r="J333" i="76"/>
  <c r="K332" i="76"/>
  <c r="J332" i="76"/>
  <c r="K331" i="76"/>
  <c r="J331" i="76"/>
  <c r="K330" i="76"/>
  <c r="J330" i="76"/>
  <c r="K329" i="76"/>
  <c r="J329" i="76"/>
  <c r="K328" i="76"/>
  <c r="J328" i="76"/>
  <c r="K327" i="76"/>
  <c r="J327" i="76"/>
  <c r="K326" i="76"/>
  <c r="J326" i="76"/>
  <c r="K325" i="76"/>
  <c r="J325" i="76"/>
  <c r="K324" i="76"/>
  <c r="J324" i="76"/>
  <c r="K323" i="76"/>
  <c r="J323" i="76"/>
  <c r="K322" i="76"/>
  <c r="J322" i="76"/>
  <c r="K321" i="76"/>
  <c r="J321" i="76"/>
  <c r="K320" i="76"/>
  <c r="J320" i="76"/>
  <c r="K319" i="76"/>
  <c r="J319" i="76"/>
  <c r="K318" i="76"/>
  <c r="J318" i="76"/>
  <c r="K317" i="76"/>
  <c r="J317" i="76"/>
  <c r="K316" i="76"/>
  <c r="J316" i="76"/>
  <c r="K315" i="76"/>
  <c r="J315" i="76"/>
  <c r="K314" i="76"/>
  <c r="J314" i="76"/>
  <c r="K313" i="76"/>
  <c r="J313" i="76"/>
  <c r="K312" i="76"/>
  <c r="J312" i="76"/>
  <c r="K311" i="76"/>
  <c r="J311" i="76"/>
  <c r="K310" i="76"/>
  <c r="J310" i="76"/>
  <c r="K309" i="76"/>
  <c r="J309" i="76"/>
  <c r="K308" i="76"/>
  <c r="J308" i="76"/>
  <c r="K307" i="76"/>
  <c r="J307" i="76"/>
  <c r="K306" i="76"/>
  <c r="J306" i="76"/>
  <c r="K305" i="76"/>
  <c r="J305" i="76"/>
  <c r="K304" i="76"/>
  <c r="J304" i="76"/>
  <c r="K303" i="76"/>
  <c r="J303" i="76"/>
  <c r="K302" i="76"/>
  <c r="J302" i="76"/>
  <c r="K301" i="76"/>
  <c r="J301" i="76"/>
  <c r="K300" i="76"/>
  <c r="J300" i="76"/>
  <c r="K299" i="76"/>
  <c r="J299" i="76"/>
  <c r="K298" i="76"/>
  <c r="J298" i="76"/>
  <c r="K297" i="76"/>
  <c r="J297" i="76"/>
  <c r="K296" i="76"/>
  <c r="J296" i="76"/>
  <c r="K295" i="76"/>
  <c r="J295" i="76"/>
  <c r="K294" i="76"/>
  <c r="J294" i="76"/>
  <c r="K293" i="76"/>
  <c r="J293" i="76"/>
  <c r="K292" i="76"/>
  <c r="J292" i="76"/>
  <c r="K291" i="76"/>
  <c r="J291" i="76"/>
  <c r="K290" i="76"/>
  <c r="J290" i="76"/>
  <c r="K289" i="76"/>
  <c r="J289" i="76"/>
  <c r="K288" i="76"/>
  <c r="J288" i="76"/>
  <c r="K287" i="76"/>
  <c r="J287" i="76"/>
  <c r="K286" i="76"/>
  <c r="J286" i="76"/>
  <c r="K285" i="76"/>
  <c r="J285" i="76"/>
  <c r="K284" i="76"/>
  <c r="J284" i="76"/>
  <c r="K283" i="76"/>
  <c r="J283" i="76"/>
  <c r="K282" i="76"/>
  <c r="J282" i="76"/>
  <c r="K281" i="76"/>
  <c r="J281" i="76"/>
  <c r="K280" i="76"/>
  <c r="J280" i="76"/>
  <c r="K279" i="76"/>
  <c r="J279" i="76"/>
  <c r="K277" i="76"/>
  <c r="J277" i="76"/>
  <c r="K276" i="76"/>
  <c r="J276" i="76"/>
  <c r="K275" i="76"/>
  <c r="J275" i="76"/>
  <c r="K274" i="76"/>
  <c r="J274" i="76"/>
  <c r="K273" i="76"/>
  <c r="J273" i="76"/>
  <c r="K272" i="76"/>
  <c r="J272" i="76"/>
  <c r="K271" i="76"/>
  <c r="J271" i="76"/>
  <c r="K270" i="76"/>
  <c r="J270" i="76"/>
  <c r="K269" i="76"/>
  <c r="J269" i="76"/>
  <c r="K268" i="76"/>
  <c r="J268" i="76"/>
  <c r="K267" i="76"/>
  <c r="J267" i="76"/>
  <c r="K266" i="76"/>
  <c r="J266" i="76"/>
  <c r="K265" i="76"/>
  <c r="J265" i="76"/>
  <c r="K264" i="76"/>
  <c r="J264" i="76"/>
  <c r="K263" i="76"/>
  <c r="J263" i="76"/>
  <c r="K262" i="76"/>
  <c r="J262" i="76"/>
  <c r="K261" i="76"/>
  <c r="J261" i="76"/>
  <c r="K260" i="76"/>
  <c r="J260" i="76"/>
  <c r="K259" i="76"/>
  <c r="J259" i="76"/>
  <c r="K258" i="76"/>
  <c r="J258" i="76"/>
  <c r="K257" i="76"/>
  <c r="J257" i="76"/>
  <c r="K256" i="76"/>
  <c r="J256" i="76"/>
  <c r="K255" i="76"/>
  <c r="J255" i="76"/>
  <c r="K254" i="76"/>
  <c r="J254" i="76"/>
  <c r="K253" i="76"/>
  <c r="J253" i="76"/>
  <c r="K252" i="76"/>
  <c r="J252" i="76"/>
  <c r="K251" i="76"/>
  <c r="J251" i="76"/>
  <c r="K250" i="76"/>
  <c r="J250" i="76"/>
  <c r="K249" i="76"/>
  <c r="J249" i="76"/>
  <c r="K248" i="76"/>
  <c r="J248" i="76"/>
  <c r="K247" i="76"/>
  <c r="J247" i="76"/>
  <c r="K246" i="76"/>
  <c r="J246" i="76"/>
  <c r="K245" i="76"/>
  <c r="J245" i="76"/>
  <c r="K244" i="76"/>
  <c r="J244" i="76"/>
  <c r="K243" i="76"/>
  <c r="J243" i="76"/>
  <c r="K242" i="76"/>
  <c r="J242" i="76"/>
  <c r="K241" i="76"/>
  <c r="J241" i="76"/>
  <c r="K240" i="76"/>
  <c r="J240" i="76"/>
  <c r="K239" i="76"/>
  <c r="J239" i="76"/>
  <c r="K238" i="76"/>
  <c r="J238" i="76"/>
  <c r="K237" i="76"/>
  <c r="J237" i="76"/>
  <c r="K236" i="76"/>
  <c r="J236" i="76"/>
  <c r="K235" i="76"/>
  <c r="J235" i="76"/>
  <c r="K234" i="76"/>
  <c r="J234" i="76"/>
  <c r="K233" i="76"/>
  <c r="J233" i="76"/>
  <c r="K232" i="76"/>
  <c r="J232" i="76"/>
  <c r="K231" i="76"/>
  <c r="J231" i="76"/>
  <c r="K230" i="76"/>
  <c r="J230" i="76"/>
  <c r="K229" i="76"/>
  <c r="J229" i="76"/>
  <c r="K228" i="76"/>
  <c r="J228" i="76"/>
  <c r="K227" i="76"/>
  <c r="J227" i="76"/>
  <c r="K226" i="76"/>
  <c r="J226" i="76"/>
  <c r="K225" i="76"/>
  <c r="J225" i="76"/>
  <c r="K224" i="76"/>
  <c r="J224" i="76"/>
  <c r="K223" i="76"/>
  <c r="J223" i="76"/>
  <c r="K222" i="76"/>
  <c r="J222" i="76"/>
  <c r="K221" i="76"/>
  <c r="J221" i="76"/>
  <c r="K220" i="76"/>
  <c r="J220" i="76"/>
  <c r="K219" i="76"/>
  <c r="J219" i="76"/>
  <c r="K218" i="76"/>
  <c r="J218" i="76"/>
  <c r="K217" i="76"/>
  <c r="J217" i="76"/>
  <c r="K216" i="76"/>
  <c r="J216" i="76"/>
  <c r="K215" i="76"/>
  <c r="J215" i="76"/>
  <c r="K214" i="76"/>
  <c r="J214" i="76"/>
  <c r="K213" i="76"/>
  <c r="J213" i="76"/>
  <c r="K212" i="76"/>
  <c r="J212" i="76"/>
  <c r="K211" i="76"/>
  <c r="J211" i="76"/>
  <c r="K210" i="76"/>
  <c r="J210" i="76"/>
  <c r="K209" i="76"/>
  <c r="J209" i="76"/>
  <c r="K208" i="76"/>
  <c r="J208" i="76"/>
  <c r="K207" i="76"/>
  <c r="J207" i="76"/>
  <c r="K206" i="76"/>
  <c r="J206" i="76"/>
  <c r="K205" i="76"/>
  <c r="J205" i="76"/>
  <c r="K204" i="76"/>
  <c r="J204" i="76"/>
  <c r="K203" i="76"/>
  <c r="J203" i="76"/>
  <c r="K202" i="76"/>
  <c r="J202" i="76"/>
  <c r="K201" i="76"/>
  <c r="J201" i="76"/>
  <c r="K200" i="76"/>
  <c r="J200" i="76"/>
  <c r="K199" i="76"/>
  <c r="J199" i="76"/>
  <c r="K198" i="76"/>
  <c r="J198" i="76"/>
  <c r="K197" i="76"/>
  <c r="J197" i="76"/>
  <c r="K196" i="76"/>
  <c r="J196" i="76"/>
  <c r="K195" i="76"/>
  <c r="J195" i="76"/>
  <c r="K194" i="76"/>
  <c r="J194" i="76"/>
  <c r="K193" i="76"/>
  <c r="J193" i="76"/>
  <c r="K192" i="76"/>
  <c r="J192" i="76"/>
  <c r="K191" i="76"/>
  <c r="J191" i="76"/>
  <c r="K190" i="76"/>
  <c r="J190" i="76"/>
  <c r="K189" i="76"/>
  <c r="J189" i="76"/>
  <c r="K188" i="76"/>
  <c r="J188" i="76"/>
  <c r="K187" i="76"/>
  <c r="J187" i="76"/>
  <c r="K186" i="76"/>
  <c r="J186" i="76"/>
  <c r="K185" i="76"/>
  <c r="J185" i="76"/>
  <c r="K184" i="76"/>
  <c r="J184" i="76"/>
  <c r="K183" i="76"/>
  <c r="J183" i="76"/>
  <c r="K182" i="76"/>
  <c r="J182" i="76"/>
  <c r="K181" i="76"/>
  <c r="J181" i="76"/>
  <c r="K180" i="76"/>
  <c r="J180" i="76"/>
  <c r="K179" i="76"/>
  <c r="J179" i="76"/>
  <c r="K178" i="76"/>
  <c r="J178" i="76"/>
  <c r="K177" i="76"/>
  <c r="J177" i="76"/>
  <c r="K176" i="76"/>
  <c r="J176" i="76"/>
  <c r="K175" i="76"/>
  <c r="J175" i="76"/>
  <c r="K174" i="76"/>
  <c r="J174" i="76"/>
  <c r="K173" i="76"/>
  <c r="J173" i="76"/>
  <c r="K172" i="76"/>
  <c r="J172" i="76"/>
  <c r="K171" i="76"/>
  <c r="J171" i="76"/>
  <c r="K170" i="76"/>
  <c r="J170" i="76"/>
  <c r="K169" i="76"/>
  <c r="J169" i="76"/>
  <c r="K168" i="76"/>
  <c r="J168" i="76"/>
  <c r="K167" i="76"/>
  <c r="J167" i="76"/>
  <c r="K166" i="76"/>
  <c r="J166" i="76"/>
  <c r="K165" i="76"/>
  <c r="J165" i="76"/>
  <c r="K164" i="76"/>
  <c r="J164" i="76"/>
  <c r="K163" i="76"/>
  <c r="J163" i="76"/>
  <c r="K162" i="76"/>
  <c r="J162" i="76"/>
  <c r="K161" i="76"/>
  <c r="J161" i="76"/>
  <c r="K160" i="76"/>
  <c r="J160" i="76"/>
  <c r="K159" i="76"/>
  <c r="J159" i="76"/>
  <c r="K158" i="76"/>
  <c r="J158" i="76"/>
  <c r="K157" i="76"/>
  <c r="J157" i="76"/>
  <c r="K156" i="76"/>
  <c r="J156" i="76"/>
  <c r="K155" i="76"/>
  <c r="J155" i="76"/>
  <c r="K154" i="76"/>
  <c r="J154" i="76"/>
  <c r="K153" i="76"/>
  <c r="J153" i="76"/>
  <c r="K152" i="76"/>
  <c r="J152" i="76"/>
  <c r="K151" i="76"/>
  <c r="J151" i="76"/>
  <c r="K150" i="76"/>
  <c r="J150" i="76"/>
  <c r="K149" i="76"/>
  <c r="J149" i="76"/>
  <c r="K148" i="76"/>
  <c r="J148" i="76"/>
  <c r="K147" i="76"/>
  <c r="J147" i="76"/>
  <c r="K146" i="76"/>
  <c r="J146" i="76"/>
  <c r="K145" i="76"/>
  <c r="J145" i="76"/>
  <c r="K144" i="76"/>
  <c r="J144" i="76"/>
  <c r="K143" i="76"/>
  <c r="J143" i="76"/>
  <c r="K142" i="76"/>
  <c r="J142" i="76"/>
  <c r="K141" i="76"/>
  <c r="J141" i="76"/>
  <c r="K140" i="76"/>
  <c r="J140" i="76"/>
  <c r="K139" i="76"/>
  <c r="J139" i="76"/>
  <c r="K138" i="76"/>
  <c r="J138" i="76"/>
  <c r="K137" i="76"/>
  <c r="J137" i="76"/>
  <c r="K136" i="76"/>
  <c r="J136" i="76"/>
  <c r="K135" i="76"/>
  <c r="J135" i="76"/>
  <c r="K134" i="76"/>
  <c r="J134" i="76"/>
  <c r="K133" i="76"/>
  <c r="J133" i="76"/>
  <c r="K132" i="76"/>
  <c r="J132" i="76"/>
  <c r="K131" i="76"/>
  <c r="J131" i="76"/>
  <c r="K130" i="76"/>
  <c r="J130" i="76"/>
  <c r="K129" i="76"/>
  <c r="J129" i="76"/>
  <c r="K128" i="76"/>
  <c r="J128" i="76"/>
  <c r="K127" i="76"/>
  <c r="J127" i="76"/>
  <c r="K126" i="76"/>
  <c r="J126" i="76"/>
  <c r="K125" i="76"/>
  <c r="J125" i="76"/>
  <c r="K124" i="76"/>
  <c r="J124" i="76"/>
  <c r="K123" i="76"/>
  <c r="J123" i="76"/>
  <c r="K122" i="76"/>
  <c r="J122" i="76"/>
  <c r="K121" i="76"/>
  <c r="J121" i="76"/>
  <c r="K120" i="76"/>
  <c r="J120" i="76"/>
  <c r="K119" i="76"/>
  <c r="J119" i="76"/>
  <c r="K118" i="76"/>
  <c r="J118" i="76"/>
  <c r="K117" i="76"/>
  <c r="J117" i="76"/>
  <c r="K116" i="76"/>
  <c r="J116" i="76"/>
  <c r="K115" i="76"/>
  <c r="J115" i="76"/>
  <c r="K114" i="76"/>
  <c r="J114" i="76"/>
  <c r="K113" i="76"/>
  <c r="J113" i="76"/>
  <c r="K112" i="76"/>
  <c r="J112" i="76"/>
  <c r="K111" i="76"/>
  <c r="J111" i="76"/>
  <c r="K110" i="76"/>
  <c r="J110" i="76"/>
  <c r="K109" i="76"/>
  <c r="J109" i="76"/>
  <c r="K108" i="76"/>
  <c r="J108" i="76"/>
  <c r="K107" i="76"/>
  <c r="J107" i="76"/>
  <c r="K106" i="76"/>
  <c r="J106" i="76"/>
  <c r="K105" i="76"/>
  <c r="J105" i="76"/>
  <c r="K104" i="76"/>
  <c r="J104" i="76"/>
  <c r="K103" i="76"/>
  <c r="J103" i="76"/>
  <c r="K102" i="76"/>
  <c r="J102" i="76"/>
  <c r="K101" i="76"/>
  <c r="J101" i="76"/>
  <c r="K100" i="76"/>
  <c r="J100" i="76"/>
  <c r="K99" i="76"/>
  <c r="J99" i="76"/>
  <c r="K98" i="76"/>
  <c r="J98" i="76"/>
  <c r="K97" i="76"/>
  <c r="J97" i="76"/>
  <c r="K96" i="76"/>
  <c r="J96" i="76"/>
  <c r="K95" i="76"/>
  <c r="J95" i="76"/>
  <c r="K94" i="76"/>
  <c r="J94" i="76"/>
  <c r="K93" i="76"/>
  <c r="J93" i="76"/>
  <c r="K92" i="76"/>
  <c r="J92" i="76"/>
  <c r="K91" i="76"/>
  <c r="J91" i="76"/>
  <c r="K90" i="76"/>
  <c r="J90" i="76"/>
  <c r="K89" i="76"/>
  <c r="J89" i="76"/>
  <c r="K88" i="76"/>
  <c r="J88" i="76"/>
  <c r="K87" i="76"/>
  <c r="J87" i="76"/>
  <c r="K86" i="76"/>
  <c r="J86" i="76"/>
  <c r="K85" i="76"/>
  <c r="J85" i="76"/>
  <c r="K84" i="76"/>
  <c r="J84" i="76"/>
  <c r="K83" i="76"/>
  <c r="J83" i="76"/>
  <c r="K82" i="76"/>
  <c r="J82" i="76"/>
  <c r="K81" i="76"/>
  <c r="J81" i="76"/>
  <c r="K80" i="76"/>
  <c r="J80" i="76"/>
  <c r="K79" i="76"/>
  <c r="J79" i="76"/>
  <c r="K78" i="76"/>
  <c r="J78" i="76"/>
  <c r="K77" i="76"/>
  <c r="J77" i="76"/>
  <c r="K76" i="76"/>
  <c r="J76" i="76"/>
  <c r="K75" i="76"/>
  <c r="J75" i="76"/>
  <c r="K74" i="76"/>
  <c r="J74" i="76"/>
  <c r="K73" i="76"/>
  <c r="J73" i="76"/>
  <c r="K72" i="76"/>
  <c r="J72" i="76"/>
  <c r="K71" i="76"/>
  <c r="J71" i="76"/>
  <c r="K70" i="76"/>
  <c r="J70" i="76"/>
  <c r="K69" i="76"/>
  <c r="J69" i="76"/>
  <c r="K68" i="76"/>
  <c r="J68" i="76"/>
  <c r="K67" i="76"/>
  <c r="J67" i="76"/>
  <c r="K66" i="76"/>
  <c r="J66" i="76"/>
  <c r="K65" i="76"/>
  <c r="J65" i="76"/>
  <c r="K64" i="76"/>
  <c r="J64" i="76"/>
  <c r="K63" i="76"/>
  <c r="J63" i="76"/>
  <c r="K62" i="76"/>
  <c r="J62" i="76"/>
  <c r="K61" i="76"/>
  <c r="J61" i="76"/>
  <c r="K60" i="76"/>
  <c r="J60" i="76"/>
  <c r="K59" i="76"/>
  <c r="J59" i="76"/>
  <c r="K58" i="76"/>
  <c r="J58" i="76"/>
  <c r="K57" i="76"/>
  <c r="J57" i="76"/>
  <c r="K56" i="76"/>
  <c r="J56" i="76"/>
  <c r="K55" i="76"/>
  <c r="J55" i="76"/>
  <c r="K54" i="76"/>
  <c r="J54" i="76"/>
  <c r="K53" i="76"/>
  <c r="J53" i="76"/>
  <c r="K52" i="76"/>
  <c r="J52" i="76"/>
  <c r="K51" i="76"/>
  <c r="J51" i="76"/>
  <c r="K50" i="76"/>
  <c r="J50" i="76"/>
  <c r="K49" i="76"/>
  <c r="J49" i="76"/>
  <c r="K48" i="76"/>
  <c r="J48" i="76"/>
  <c r="K47" i="76"/>
  <c r="J47" i="76"/>
  <c r="K46" i="76"/>
  <c r="J46" i="76"/>
  <c r="K45" i="76"/>
  <c r="J45" i="76"/>
  <c r="K44" i="76"/>
  <c r="J44" i="76"/>
  <c r="K43" i="76"/>
  <c r="J43" i="76"/>
  <c r="K42" i="76"/>
  <c r="J42" i="76"/>
  <c r="K41" i="76"/>
  <c r="J41" i="76"/>
  <c r="K40" i="76"/>
  <c r="J40" i="76"/>
  <c r="K39" i="76"/>
  <c r="J39" i="76"/>
  <c r="K38" i="76"/>
  <c r="J38" i="76"/>
  <c r="K37" i="76"/>
  <c r="J37" i="76"/>
  <c r="K36" i="76"/>
  <c r="J36" i="76"/>
  <c r="K35" i="76"/>
  <c r="J35" i="76"/>
  <c r="K34" i="76"/>
  <c r="J34" i="76"/>
  <c r="K33" i="76"/>
  <c r="J33" i="76"/>
  <c r="K32" i="76"/>
  <c r="J32" i="76"/>
  <c r="K31" i="76"/>
  <c r="J31" i="76"/>
  <c r="K30" i="76"/>
  <c r="J30" i="76"/>
  <c r="K29" i="76"/>
  <c r="J29" i="76"/>
  <c r="K28" i="76"/>
  <c r="J28" i="76"/>
  <c r="K27" i="76"/>
  <c r="J27" i="76"/>
  <c r="K26" i="76"/>
  <c r="J26" i="76"/>
  <c r="K25" i="76"/>
  <c r="J25" i="76"/>
  <c r="K24" i="76"/>
  <c r="J24" i="76"/>
  <c r="K23" i="76"/>
  <c r="J23" i="76"/>
  <c r="K21" i="76"/>
  <c r="J21" i="76"/>
  <c r="K20" i="76"/>
  <c r="J20" i="76"/>
  <c r="K19" i="76"/>
  <c r="J19" i="76"/>
  <c r="K18" i="76"/>
  <c r="J18" i="76"/>
  <c r="K17" i="76"/>
  <c r="J17" i="76"/>
  <c r="K16" i="76"/>
  <c r="J16" i="76"/>
  <c r="K15" i="76"/>
  <c r="J15" i="76"/>
  <c r="K14" i="76"/>
  <c r="J14" i="76"/>
  <c r="K13" i="76"/>
  <c r="J13" i="76"/>
  <c r="K12" i="76"/>
  <c r="J12" i="76"/>
  <c r="K11" i="76"/>
  <c r="J11" i="76"/>
  <c r="L15" i="74"/>
  <c r="K15" i="74"/>
  <c r="L14" i="74"/>
  <c r="K14" i="74"/>
  <c r="L13" i="74"/>
  <c r="K13" i="74"/>
  <c r="L12" i="74"/>
  <c r="K12" i="74"/>
  <c r="L11" i="74"/>
  <c r="K11" i="74"/>
  <c r="K14" i="73"/>
  <c r="J14" i="73"/>
  <c r="K13" i="73"/>
  <c r="J13" i="73"/>
  <c r="K12" i="73"/>
  <c r="J12" i="73"/>
  <c r="K11" i="73"/>
  <c r="J11" i="73"/>
  <c r="S26" i="71"/>
  <c r="R26" i="71"/>
  <c r="S25" i="71"/>
  <c r="R25" i="71"/>
  <c r="S24" i="71"/>
  <c r="R24" i="71"/>
  <c r="S23" i="71"/>
  <c r="R23" i="71"/>
  <c r="S21" i="71"/>
  <c r="R21" i="71"/>
  <c r="S20" i="71"/>
  <c r="R20" i="71"/>
  <c r="S18" i="71"/>
  <c r="R18" i="71"/>
  <c r="S17" i="71"/>
  <c r="R17" i="71"/>
  <c r="S16" i="71"/>
  <c r="R16" i="71"/>
  <c r="S15" i="71"/>
  <c r="R15" i="71"/>
  <c r="S14" i="71"/>
  <c r="R14" i="71"/>
  <c r="S13" i="71"/>
  <c r="R13" i="71"/>
  <c r="S12" i="71"/>
  <c r="R12" i="71"/>
  <c r="S11" i="71"/>
  <c r="R11" i="71"/>
  <c r="K17" i="67"/>
  <c r="J17" i="67"/>
  <c r="K16" i="67"/>
  <c r="J16" i="67"/>
  <c r="K15" i="67"/>
  <c r="J15" i="67"/>
  <c r="K14" i="67"/>
  <c r="J14" i="67"/>
  <c r="K13" i="67"/>
  <c r="J13" i="67"/>
  <c r="K12" i="67"/>
  <c r="J12" i="67"/>
  <c r="K11" i="67"/>
  <c r="J11" i="67"/>
  <c r="L24" i="66"/>
  <c r="K24" i="66"/>
  <c r="L23" i="66"/>
  <c r="K23" i="66"/>
  <c r="L22" i="66"/>
  <c r="K22" i="66"/>
  <c r="L21" i="66"/>
  <c r="K21" i="66"/>
  <c r="L20" i="66"/>
  <c r="K20" i="66"/>
  <c r="L19" i="66"/>
  <c r="K19" i="66"/>
  <c r="L17" i="66"/>
  <c r="K17" i="66"/>
  <c r="L16" i="66"/>
  <c r="K16" i="66"/>
  <c r="L15" i="66"/>
  <c r="K15" i="66"/>
  <c r="L14" i="66"/>
  <c r="K14" i="66"/>
  <c r="L13" i="66"/>
  <c r="K13" i="66"/>
  <c r="L12" i="66"/>
  <c r="K12" i="66"/>
  <c r="L11" i="66"/>
  <c r="K11" i="66"/>
  <c r="L21" i="65"/>
  <c r="K21" i="65"/>
  <c r="L20" i="65"/>
  <c r="K20" i="65"/>
  <c r="L19" i="65"/>
  <c r="K19" i="65"/>
  <c r="L18" i="65"/>
  <c r="K18" i="65"/>
  <c r="L16" i="65"/>
  <c r="K16" i="65"/>
  <c r="L15" i="65"/>
  <c r="K15" i="65"/>
  <c r="L14" i="65"/>
  <c r="K14" i="65"/>
  <c r="L13" i="65"/>
  <c r="K13" i="65"/>
  <c r="L12" i="65"/>
  <c r="K12" i="65"/>
  <c r="L11" i="65"/>
  <c r="K11" i="65"/>
  <c r="O24" i="64"/>
  <c r="N24" i="64"/>
  <c r="O23" i="64"/>
  <c r="N23" i="64"/>
  <c r="O22" i="64"/>
  <c r="N22" i="64"/>
  <c r="O20" i="64"/>
  <c r="N20" i="64"/>
  <c r="O19" i="64"/>
  <c r="N19" i="64"/>
  <c r="O18" i="64"/>
  <c r="N18" i="64"/>
  <c r="O17" i="64"/>
  <c r="N17" i="64"/>
  <c r="O16" i="64"/>
  <c r="N16" i="64"/>
  <c r="O15" i="64"/>
  <c r="N15" i="64"/>
  <c r="O14" i="64"/>
  <c r="N14" i="64"/>
  <c r="O13" i="64"/>
  <c r="N13" i="64"/>
  <c r="O12" i="64"/>
  <c r="N12" i="64"/>
  <c r="O11" i="64"/>
  <c r="N11" i="64"/>
  <c r="N80" i="63"/>
  <c r="M80" i="63"/>
  <c r="N79" i="63"/>
  <c r="M79" i="63"/>
  <c r="N77" i="63"/>
  <c r="M77" i="63"/>
  <c r="N76" i="63"/>
  <c r="M76" i="63"/>
  <c r="N75" i="63"/>
  <c r="M75" i="63"/>
  <c r="N74" i="63"/>
  <c r="M74" i="63"/>
  <c r="N73" i="63"/>
  <c r="M73" i="63"/>
  <c r="N72" i="63"/>
  <c r="M72" i="63"/>
  <c r="N71" i="63"/>
  <c r="M71" i="63"/>
  <c r="N70" i="63"/>
  <c r="M70" i="63"/>
  <c r="N69" i="63"/>
  <c r="M69" i="63"/>
  <c r="N68" i="63"/>
  <c r="M68" i="63"/>
  <c r="N67" i="63"/>
  <c r="M67" i="63"/>
  <c r="N66" i="63"/>
  <c r="M66" i="63"/>
  <c r="N65" i="63"/>
  <c r="M65" i="63"/>
  <c r="N64" i="63"/>
  <c r="M64" i="63"/>
  <c r="N63" i="63"/>
  <c r="M63" i="63"/>
  <c r="N62" i="63"/>
  <c r="M62" i="63"/>
  <c r="N61" i="63"/>
  <c r="M61" i="63"/>
  <c r="N60" i="63"/>
  <c r="M60" i="63"/>
  <c r="N59" i="63"/>
  <c r="M59" i="63"/>
  <c r="N58" i="63"/>
  <c r="M58" i="63"/>
  <c r="N57" i="63"/>
  <c r="M57" i="63"/>
  <c r="N56" i="63"/>
  <c r="M56" i="63"/>
  <c r="N55" i="63"/>
  <c r="M55" i="63"/>
  <c r="N54" i="63"/>
  <c r="M54" i="63"/>
  <c r="N53" i="63"/>
  <c r="M53" i="63"/>
  <c r="N52" i="63"/>
  <c r="M52" i="63"/>
  <c r="N51" i="63"/>
  <c r="M51" i="63"/>
  <c r="N50" i="63"/>
  <c r="M50" i="63"/>
  <c r="N49" i="63"/>
  <c r="M49" i="63"/>
  <c r="N48" i="63"/>
  <c r="M48" i="63"/>
  <c r="N47" i="63"/>
  <c r="M47" i="63"/>
  <c r="N46" i="63"/>
  <c r="M46" i="63"/>
  <c r="N45" i="63"/>
  <c r="M45" i="63"/>
  <c r="N44" i="63"/>
  <c r="M44" i="63"/>
  <c r="N43" i="63"/>
  <c r="M43" i="63"/>
  <c r="N42" i="63"/>
  <c r="M42" i="63"/>
  <c r="N41" i="63"/>
  <c r="M41" i="63"/>
  <c r="N40" i="63"/>
  <c r="M40" i="63"/>
  <c r="N39" i="63"/>
  <c r="M39" i="63"/>
  <c r="N38" i="63"/>
  <c r="M38" i="63"/>
  <c r="N37" i="63"/>
  <c r="M37" i="63"/>
  <c r="N36" i="63"/>
  <c r="M36" i="63"/>
  <c r="N35" i="63"/>
  <c r="M35" i="63"/>
  <c r="N34" i="63"/>
  <c r="M34" i="63"/>
  <c r="N33" i="63"/>
  <c r="M33" i="63"/>
  <c r="N31" i="63"/>
  <c r="M31" i="63"/>
  <c r="N30" i="63"/>
  <c r="M30" i="63"/>
  <c r="N29" i="63"/>
  <c r="M29" i="63"/>
  <c r="N28" i="63"/>
  <c r="M28" i="63"/>
  <c r="N27" i="63"/>
  <c r="M27" i="63"/>
  <c r="N26" i="63"/>
  <c r="M26" i="63"/>
  <c r="N25" i="63"/>
  <c r="M25" i="63"/>
  <c r="N24" i="63"/>
  <c r="M24" i="63"/>
  <c r="N22" i="63"/>
  <c r="M22" i="63"/>
  <c r="N21" i="63"/>
  <c r="M21" i="63"/>
  <c r="N20" i="63"/>
  <c r="M20" i="63"/>
  <c r="N19" i="63"/>
  <c r="M19" i="63"/>
  <c r="N18" i="63"/>
  <c r="M18" i="63"/>
  <c r="N17" i="63"/>
  <c r="M17" i="63"/>
  <c r="N16" i="63"/>
  <c r="M16" i="63"/>
  <c r="N15" i="63"/>
  <c r="M15" i="63"/>
  <c r="N14" i="63"/>
  <c r="M14" i="63"/>
  <c r="N13" i="63"/>
  <c r="M13" i="63"/>
  <c r="N12" i="63"/>
  <c r="M12" i="63"/>
  <c r="N11" i="63"/>
  <c r="M11" i="63"/>
  <c r="O247" i="62"/>
  <c r="N247" i="62"/>
  <c r="O246" i="62"/>
  <c r="N246" i="62"/>
  <c r="O245" i="62"/>
  <c r="N245" i="62"/>
  <c r="O244" i="62"/>
  <c r="N244" i="62"/>
  <c r="O243" i="62"/>
  <c r="N243" i="62"/>
  <c r="O242" i="62"/>
  <c r="N242" i="62"/>
  <c r="O241" i="62"/>
  <c r="N241" i="62"/>
  <c r="O240" i="62"/>
  <c r="N240" i="62"/>
  <c r="O238" i="62"/>
  <c r="N238" i="62"/>
  <c r="O237" i="62"/>
  <c r="N237" i="62"/>
  <c r="O236" i="62"/>
  <c r="N236" i="62"/>
  <c r="O235" i="62"/>
  <c r="N235" i="62"/>
  <c r="O234" i="62"/>
  <c r="N234" i="62"/>
  <c r="O233" i="62"/>
  <c r="N233" i="62"/>
  <c r="O231" i="62"/>
  <c r="N231" i="62"/>
  <c r="O230" i="62"/>
  <c r="N230" i="62"/>
  <c r="O229" i="62"/>
  <c r="N229" i="62"/>
  <c r="O227" i="62"/>
  <c r="N227" i="62"/>
  <c r="O226" i="62"/>
  <c r="N226" i="62"/>
  <c r="O224" i="62"/>
  <c r="N224" i="62"/>
  <c r="O223" i="62"/>
  <c r="N223" i="62"/>
  <c r="O222" i="62"/>
  <c r="N222" i="62"/>
  <c r="O221" i="62"/>
  <c r="N221" i="62"/>
  <c r="O220" i="62"/>
  <c r="N220" i="62"/>
  <c r="O219" i="62"/>
  <c r="N219" i="62"/>
  <c r="O218" i="62"/>
  <c r="N218" i="62"/>
  <c r="O217" i="62"/>
  <c r="N217" i="62"/>
  <c r="O216" i="62"/>
  <c r="N216" i="62"/>
  <c r="O215" i="62"/>
  <c r="N215" i="62"/>
  <c r="O214" i="62"/>
  <c r="N214" i="62"/>
  <c r="O213" i="62"/>
  <c r="N213" i="62"/>
  <c r="O212" i="62"/>
  <c r="N212" i="62"/>
  <c r="O211" i="62"/>
  <c r="N211" i="62"/>
  <c r="O209" i="62"/>
  <c r="N209" i="62"/>
  <c r="O208" i="62"/>
  <c r="N208" i="62"/>
  <c r="O207" i="62"/>
  <c r="N207" i="62"/>
  <c r="O206" i="62"/>
  <c r="N206" i="62"/>
  <c r="O205" i="62"/>
  <c r="N205" i="62"/>
  <c r="O204" i="62"/>
  <c r="N204" i="62"/>
  <c r="O203" i="62"/>
  <c r="N203" i="62"/>
  <c r="O202" i="62"/>
  <c r="N202" i="62"/>
  <c r="O201" i="62"/>
  <c r="N201" i="62"/>
  <c r="O200" i="62"/>
  <c r="N200" i="62"/>
  <c r="O199" i="62"/>
  <c r="N199" i="62"/>
  <c r="O198" i="62"/>
  <c r="N198" i="62"/>
  <c r="O197" i="62"/>
  <c r="N197" i="62"/>
  <c r="O196" i="62"/>
  <c r="N196" i="62"/>
  <c r="O195" i="62"/>
  <c r="N195" i="62"/>
  <c r="O194" i="62"/>
  <c r="N194" i="62"/>
  <c r="O193" i="62"/>
  <c r="N193" i="62"/>
  <c r="O192" i="62"/>
  <c r="N192" i="62"/>
  <c r="O191" i="62"/>
  <c r="N191" i="62"/>
  <c r="O190" i="62"/>
  <c r="N190" i="62"/>
  <c r="O189" i="62"/>
  <c r="N189" i="62"/>
  <c r="O188" i="62"/>
  <c r="N188" i="62"/>
  <c r="O187" i="62"/>
  <c r="N187" i="62"/>
  <c r="O186" i="62"/>
  <c r="N186" i="62"/>
  <c r="O185" i="62"/>
  <c r="N185" i="62"/>
  <c r="O184" i="62"/>
  <c r="N184" i="62"/>
  <c r="O183" i="62"/>
  <c r="N183" i="62"/>
  <c r="O181" i="62"/>
  <c r="N181" i="62"/>
  <c r="O180" i="62"/>
  <c r="N180" i="62"/>
  <c r="O179" i="62"/>
  <c r="N179" i="62"/>
  <c r="O178" i="62"/>
  <c r="N178" i="62"/>
  <c r="O177" i="62"/>
  <c r="N177" i="62"/>
  <c r="O176" i="62"/>
  <c r="N176" i="62"/>
  <c r="O175" i="62"/>
  <c r="N175" i="62"/>
  <c r="O174" i="62"/>
  <c r="N174" i="62"/>
  <c r="O173" i="62"/>
  <c r="N173" i="62"/>
  <c r="O172" i="62"/>
  <c r="N172" i="62"/>
  <c r="O171" i="62"/>
  <c r="N171" i="62"/>
  <c r="O170" i="62"/>
  <c r="N170" i="62"/>
  <c r="O169" i="62"/>
  <c r="N169" i="62"/>
  <c r="O168" i="62"/>
  <c r="N168" i="62"/>
  <c r="O167" i="62"/>
  <c r="N167" i="62"/>
  <c r="O166" i="62"/>
  <c r="N166" i="62"/>
  <c r="O165" i="62"/>
  <c r="N165" i="62"/>
  <c r="O164" i="62"/>
  <c r="N164" i="62"/>
  <c r="O163" i="62"/>
  <c r="N163" i="62"/>
  <c r="O162" i="62"/>
  <c r="N162" i="62"/>
  <c r="O161" i="62"/>
  <c r="N161" i="62"/>
  <c r="O160" i="62"/>
  <c r="N160" i="62"/>
  <c r="O159" i="62"/>
  <c r="N159" i="62"/>
  <c r="O158" i="62"/>
  <c r="N158" i="62"/>
  <c r="O157" i="62"/>
  <c r="N157" i="62"/>
  <c r="O156" i="62"/>
  <c r="N156" i="62"/>
  <c r="O155" i="62"/>
  <c r="N155" i="62"/>
  <c r="O154" i="62"/>
  <c r="N154" i="62"/>
  <c r="O153" i="62"/>
  <c r="N153" i="62"/>
  <c r="O152" i="62"/>
  <c r="N152" i="62"/>
  <c r="O151" i="62"/>
  <c r="N151" i="62"/>
  <c r="O150" i="62"/>
  <c r="N150" i="62"/>
  <c r="O149" i="62"/>
  <c r="N149" i="62"/>
  <c r="O148" i="62"/>
  <c r="N148" i="62"/>
  <c r="O147" i="62"/>
  <c r="N147" i="62"/>
  <c r="O146" i="62"/>
  <c r="N146" i="62"/>
  <c r="O145" i="62"/>
  <c r="N145" i="62"/>
  <c r="O144" i="62"/>
  <c r="N144" i="62"/>
  <c r="O143" i="62"/>
  <c r="N143" i="62"/>
  <c r="O142" i="62"/>
  <c r="N142" i="62"/>
  <c r="O141" i="62"/>
  <c r="N141" i="62"/>
  <c r="O140" i="62"/>
  <c r="N140" i="62"/>
  <c r="O139" i="62"/>
  <c r="N139" i="62"/>
  <c r="O138" i="62"/>
  <c r="N138" i="62"/>
  <c r="O137" i="62"/>
  <c r="N137" i="62"/>
  <c r="O136" i="62"/>
  <c r="N136" i="62"/>
  <c r="O135" i="62"/>
  <c r="N135" i="62"/>
  <c r="O134" i="62"/>
  <c r="N134" i="62"/>
  <c r="O133" i="62"/>
  <c r="N133" i="62"/>
  <c r="O132" i="62"/>
  <c r="N132" i="62"/>
  <c r="O131" i="62"/>
  <c r="N131" i="62"/>
  <c r="O130" i="62"/>
  <c r="N130" i="62"/>
  <c r="O129" i="62"/>
  <c r="N129" i="62"/>
  <c r="O128" i="62"/>
  <c r="N128" i="62"/>
  <c r="O127" i="62"/>
  <c r="N127" i="62"/>
  <c r="O126" i="62"/>
  <c r="N126" i="62"/>
  <c r="O125" i="62"/>
  <c r="N125" i="62"/>
  <c r="O124" i="62"/>
  <c r="N124" i="62"/>
  <c r="O123" i="62"/>
  <c r="N123" i="62"/>
  <c r="O122" i="62"/>
  <c r="N122" i="62"/>
  <c r="O121" i="62"/>
  <c r="N121" i="62"/>
  <c r="O120" i="62"/>
  <c r="N120" i="62"/>
  <c r="O119" i="62"/>
  <c r="N119" i="62"/>
  <c r="O118" i="62"/>
  <c r="N118" i="62"/>
  <c r="O117" i="62"/>
  <c r="N117" i="62"/>
  <c r="O116" i="62"/>
  <c r="N116" i="62"/>
  <c r="O115" i="62"/>
  <c r="N115" i="62"/>
  <c r="O114" i="62"/>
  <c r="N114" i="62"/>
  <c r="O113" i="62"/>
  <c r="N113" i="62"/>
  <c r="O112" i="62"/>
  <c r="N112" i="62"/>
  <c r="O111" i="62"/>
  <c r="N111" i="62"/>
  <c r="O109" i="62"/>
  <c r="N109" i="62"/>
  <c r="O108" i="62"/>
  <c r="N108" i="62"/>
  <c r="O107" i="62"/>
  <c r="N107" i="62"/>
  <c r="O106" i="62"/>
  <c r="N106" i="62"/>
  <c r="O105" i="62"/>
  <c r="N105" i="62"/>
  <c r="O104" i="62"/>
  <c r="N104" i="62"/>
  <c r="O103" i="62"/>
  <c r="N103" i="62"/>
  <c r="O102" i="62"/>
  <c r="N102" i="62"/>
  <c r="O101" i="62"/>
  <c r="N101" i="62"/>
  <c r="O100" i="62"/>
  <c r="N100" i="62"/>
  <c r="O99" i="62"/>
  <c r="N99" i="62"/>
  <c r="O98" i="62"/>
  <c r="N98" i="62"/>
  <c r="O97" i="62"/>
  <c r="N97" i="62"/>
  <c r="O96" i="62"/>
  <c r="N96" i="62"/>
  <c r="O95" i="62"/>
  <c r="N95" i="62"/>
  <c r="O94" i="62"/>
  <c r="N94" i="62"/>
  <c r="O93" i="62"/>
  <c r="N93" i="62"/>
  <c r="O92" i="62"/>
  <c r="N92" i="62"/>
  <c r="O91" i="62"/>
  <c r="N91" i="62"/>
  <c r="O90" i="62"/>
  <c r="N90" i="62"/>
  <c r="O89" i="62"/>
  <c r="N89" i="62"/>
  <c r="O88" i="62"/>
  <c r="N88" i="62"/>
  <c r="O87" i="62"/>
  <c r="N87" i="62"/>
  <c r="O86" i="62"/>
  <c r="N86" i="62"/>
  <c r="O85" i="62"/>
  <c r="N85" i="62"/>
  <c r="O84" i="62"/>
  <c r="N84" i="62"/>
  <c r="O83" i="62"/>
  <c r="N83" i="62"/>
  <c r="O82" i="62"/>
  <c r="N82" i="62"/>
  <c r="O81" i="62"/>
  <c r="N81" i="62"/>
  <c r="O80" i="62"/>
  <c r="N80" i="62"/>
  <c r="O79" i="62"/>
  <c r="N79" i="62"/>
  <c r="O78" i="62"/>
  <c r="N78" i="62"/>
  <c r="O77" i="62"/>
  <c r="N77" i="62"/>
  <c r="O76" i="62"/>
  <c r="N76" i="62"/>
  <c r="O75" i="62"/>
  <c r="N75" i="62"/>
  <c r="O74" i="62"/>
  <c r="N74" i="62"/>
  <c r="O73" i="62"/>
  <c r="N73" i="62"/>
  <c r="O72" i="62"/>
  <c r="N72" i="62"/>
  <c r="O71" i="62"/>
  <c r="N71" i="62"/>
  <c r="O70" i="62"/>
  <c r="N70" i="62"/>
  <c r="O69" i="62"/>
  <c r="N69" i="62"/>
  <c r="O68" i="62"/>
  <c r="N68" i="62"/>
  <c r="O67" i="62"/>
  <c r="N67" i="62"/>
  <c r="O66" i="62"/>
  <c r="N66" i="62"/>
  <c r="O65" i="62"/>
  <c r="N65" i="62"/>
  <c r="O64" i="62"/>
  <c r="N64" i="62"/>
  <c r="O63" i="62"/>
  <c r="N63" i="62"/>
  <c r="O62" i="62"/>
  <c r="N62" i="62"/>
  <c r="O61" i="62"/>
  <c r="N61" i="62"/>
  <c r="O60" i="62"/>
  <c r="N60" i="62"/>
  <c r="O59" i="62"/>
  <c r="N59" i="62"/>
  <c r="O58" i="62"/>
  <c r="N58" i="62"/>
  <c r="O57" i="62"/>
  <c r="N57" i="62"/>
  <c r="O56" i="62"/>
  <c r="N56" i="62"/>
  <c r="O55" i="62"/>
  <c r="N55" i="62"/>
  <c r="O54" i="62"/>
  <c r="N54" i="62"/>
  <c r="O53" i="62"/>
  <c r="N53" i="62"/>
  <c r="O52" i="62"/>
  <c r="N52" i="62"/>
  <c r="O51" i="62"/>
  <c r="N51" i="62"/>
  <c r="O50" i="62"/>
  <c r="N50" i="62"/>
  <c r="O49" i="62"/>
  <c r="N49" i="62"/>
  <c r="O48" i="62"/>
  <c r="N48" i="62"/>
  <c r="O46" i="62"/>
  <c r="N46" i="62"/>
  <c r="O45" i="62"/>
  <c r="N45" i="62"/>
  <c r="O44" i="62"/>
  <c r="N44" i="62"/>
  <c r="O43" i="62"/>
  <c r="N43" i="62"/>
  <c r="O42" i="62"/>
  <c r="N42" i="62"/>
  <c r="O41" i="62"/>
  <c r="N41" i="62"/>
  <c r="O40" i="62"/>
  <c r="N40" i="62"/>
  <c r="O39" i="62"/>
  <c r="N39" i="62"/>
  <c r="O38" i="62"/>
  <c r="N38" i="62"/>
  <c r="O37" i="62"/>
  <c r="N37" i="62"/>
  <c r="O36" i="62"/>
  <c r="N36" i="62"/>
  <c r="O35" i="62"/>
  <c r="N35" i="62"/>
  <c r="O34" i="62"/>
  <c r="N34" i="62"/>
  <c r="O33" i="62"/>
  <c r="N33" i="62"/>
  <c r="O32" i="62"/>
  <c r="N32" i="62"/>
  <c r="O31" i="62"/>
  <c r="N31" i="62"/>
  <c r="O30" i="62"/>
  <c r="N30" i="62"/>
  <c r="O29" i="62"/>
  <c r="N29" i="62"/>
  <c r="O28" i="62"/>
  <c r="N28" i="62"/>
  <c r="O27" i="62"/>
  <c r="N27" i="62"/>
  <c r="O26" i="62"/>
  <c r="N26" i="62"/>
  <c r="O25" i="62"/>
  <c r="N25" i="62"/>
  <c r="O24" i="62"/>
  <c r="N24" i="62"/>
  <c r="O23" i="62"/>
  <c r="N23" i="62"/>
  <c r="O22" i="62"/>
  <c r="N22" i="62"/>
  <c r="O21" i="62"/>
  <c r="N21" i="62"/>
  <c r="O20" i="62"/>
  <c r="N20" i="62"/>
  <c r="O19" i="62"/>
  <c r="N19" i="62"/>
  <c r="O18" i="62"/>
  <c r="N18" i="62"/>
  <c r="O17" i="62"/>
  <c r="N17" i="62"/>
  <c r="O16" i="62"/>
  <c r="N16" i="62"/>
  <c r="O15" i="62"/>
  <c r="N15" i="62"/>
  <c r="O14" i="62"/>
  <c r="N14" i="62"/>
  <c r="O13" i="62"/>
  <c r="N13" i="62"/>
  <c r="O12" i="62"/>
  <c r="N12" i="62"/>
  <c r="O11" i="62"/>
  <c r="N11" i="62"/>
  <c r="U388" i="61"/>
  <c r="T388" i="61"/>
  <c r="U387" i="61"/>
  <c r="T387" i="61"/>
  <c r="U386" i="61"/>
  <c r="T386" i="61"/>
  <c r="U385" i="61"/>
  <c r="T385" i="61"/>
  <c r="U384" i="61"/>
  <c r="T384" i="61"/>
  <c r="U383" i="61"/>
  <c r="T383" i="61"/>
  <c r="U382" i="61"/>
  <c r="T382" i="61"/>
  <c r="U381" i="61"/>
  <c r="T381" i="61"/>
  <c r="U380" i="61"/>
  <c r="T380" i="61"/>
  <c r="U379" i="61"/>
  <c r="T379" i="61"/>
  <c r="U378" i="61"/>
  <c r="T378" i="61"/>
  <c r="U377" i="61"/>
  <c r="T377" i="61"/>
  <c r="U376" i="61"/>
  <c r="T376" i="61"/>
  <c r="U375" i="61"/>
  <c r="T375" i="61"/>
  <c r="U374" i="61"/>
  <c r="T374" i="61"/>
  <c r="U373" i="61"/>
  <c r="T373" i="61"/>
  <c r="U372" i="61"/>
  <c r="T372" i="61"/>
  <c r="U371" i="61"/>
  <c r="T371" i="61"/>
  <c r="U370" i="61"/>
  <c r="T370" i="61"/>
  <c r="U369" i="61"/>
  <c r="T369" i="61"/>
  <c r="U368" i="61"/>
  <c r="T368" i="61"/>
  <c r="U367" i="61"/>
  <c r="T367" i="61"/>
  <c r="U366" i="61"/>
  <c r="T366" i="61"/>
  <c r="U365" i="61"/>
  <c r="T365" i="61"/>
  <c r="U364" i="61"/>
  <c r="T364" i="61"/>
  <c r="U363" i="61"/>
  <c r="T363" i="61"/>
  <c r="U362" i="61"/>
  <c r="T362" i="61"/>
  <c r="U361" i="61"/>
  <c r="T361" i="61"/>
  <c r="U360" i="61"/>
  <c r="T360" i="61"/>
  <c r="U359" i="61"/>
  <c r="T359" i="61"/>
  <c r="U358" i="61"/>
  <c r="T358" i="61"/>
  <c r="U357" i="61"/>
  <c r="T357" i="61"/>
  <c r="U356" i="61"/>
  <c r="T356" i="61"/>
  <c r="U355" i="61"/>
  <c r="T355" i="61"/>
  <c r="U354" i="61"/>
  <c r="T354" i="61"/>
  <c r="U353" i="61"/>
  <c r="T353" i="61"/>
  <c r="U352" i="61"/>
  <c r="T352" i="61"/>
  <c r="U351" i="61"/>
  <c r="T351" i="61"/>
  <c r="U350" i="61"/>
  <c r="T350" i="61"/>
  <c r="U349" i="61"/>
  <c r="T349" i="61"/>
  <c r="U348" i="61"/>
  <c r="T348" i="61"/>
  <c r="U347" i="61"/>
  <c r="T347" i="61"/>
  <c r="U346" i="61"/>
  <c r="T346" i="61"/>
  <c r="U345" i="61"/>
  <c r="T345" i="61"/>
  <c r="U344" i="61"/>
  <c r="T344" i="61"/>
  <c r="U343" i="61"/>
  <c r="T343" i="61"/>
  <c r="U342" i="61"/>
  <c r="T342" i="61"/>
  <c r="U341" i="61"/>
  <c r="T341" i="61"/>
  <c r="U340" i="61"/>
  <c r="T340" i="61"/>
  <c r="U339" i="61"/>
  <c r="T339" i="61"/>
  <c r="U338" i="61"/>
  <c r="T338" i="61"/>
  <c r="U337" i="61"/>
  <c r="T337" i="61"/>
  <c r="U336" i="61"/>
  <c r="T336" i="61"/>
  <c r="U335" i="61"/>
  <c r="T335" i="61"/>
  <c r="U334" i="61"/>
  <c r="T334" i="61"/>
  <c r="U333" i="61"/>
  <c r="T333" i="61"/>
  <c r="U332" i="61"/>
  <c r="T332" i="61"/>
  <c r="U331" i="61"/>
  <c r="T331" i="61"/>
  <c r="U330" i="61"/>
  <c r="T330" i="61"/>
  <c r="U329" i="61"/>
  <c r="T329" i="61"/>
  <c r="U328" i="61"/>
  <c r="T328" i="61"/>
  <c r="U327" i="61"/>
  <c r="T327" i="61"/>
  <c r="U326" i="61"/>
  <c r="T326" i="61"/>
  <c r="U325" i="61"/>
  <c r="T325" i="61"/>
  <c r="U324" i="61"/>
  <c r="T324" i="61"/>
  <c r="U323" i="61"/>
  <c r="T323" i="61"/>
  <c r="U322" i="61"/>
  <c r="T322" i="61"/>
  <c r="U321" i="61"/>
  <c r="T321" i="61"/>
  <c r="U320" i="61"/>
  <c r="T320" i="61"/>
  <c r="U319" i="61"/>
  <c r="T319" i="61"/>
  <c r="U318" i="61"/>
  <c r="T318" i="61"/>
  <c r="U317" i="61"/>
  <c r="T317" i="61"/>
  <c r="U316" i="61"/>
  <c r="T316" i="61"/>
  <c r="U315" i="61"/>
  <c r="T315" i="61"/>
  <c r="U314" i="61"/>
  <c r="T314" i="61"/>
  <c r="U313" i="61"/>
  <c r="T313" i="61"/>
  <c r="U312" i="61"/>
  <c r="T312" i="61"/>
  <c r="U311" i="61"/>
  <c r="T311" i="61"/>
  <c r="U310" i="61"/>
  <c r="T310" i="61"/>
  <c r="U309" i="61"/>
  <c r="T309" i="61"/>
  <c r="U308" i="61"/>
  <c r="T308" i="61"/>
  <c r="U307" i="61"/>
  <c r="T307" i="61"/>
  <c r="U306" i="61"/>
  <c r="T306" i="61"/>
  <c r="U305" i="61"/>
  <c r="T305" i="61"/>
  <c r="U304" i="61"/>
  <c r="T304" i="61"/>
  <c r="U303" i="61"/>
  <c r="T303" i="61"/>
  <c r="U302" i="61"/>
  <c r="T302" i="61"/>
  <c r="U301" i="61"/>
  <c r="T301" i="61"/>
  <c r="U300" i="61"/>
  <c r="T300" i="61"/>
  <c r="U299" i="61"/>
  <c r="T299" i="61"/>
  <c r="U298" i="61"/>
  <c r="T298" i="61"/>
  <c r="U297" i="61"/>
  <c r="T297" i="61"/>
  <c r="U296" i="61"/>
  <c r="T296" i="61"/>
  <c r="U295" i="61"/>
  <c r="T295" i="61"/>
  <c r="U294" i="61"/>
  <c r="T294" i="61"/>
  <c r="U293" i="61"/>
  <c r="T293" i="61"/>
  <c r="U291" i="61"/>
  <c r="T291" i="61"/>
  <c r="U290" i="61"/>
  <c r="T290" i="61"/>
  <c r="U289" i="61"/>
  <c r="T289" i="61"/>
  <c r="U288" i="61"/>
  <c r="T288" i="61"/>
  <c r="U287" i="61"/>
  <c r="T287" i="61"/>
  <c r="U286" i="61"/>
  <c r="T286" i="61"/>
  <c r="U285" i="61"/>
  <c r="T285" i="61"/>
  <c r="U284" i="61"/>
  <c r="T284" i="61"/>
  <c r="U283" i="61"/>
  <c r="T283" i="61"/>
  <c r="U282" i="61"/>
  <c r="T282" i="61"/>
  <c r="U281" i="61"/>
  <c r="T281" i="61"/>
  <c r="U280" i="61"/>
  <c r="T280" i="61"/>
  <c r="U278" i="61"/>
  <c r="T278" i="61"/>
  <c r="U277" i="61"/>
  <c r="T277" i="61"/>
  <c r="U276" i="61"/>
  <c r="T276" i="61"/>
  <c r="U275" i="61"/>
  <c r="T275" i="61"/>
  <c r="U274" i="61"/>
  <c r="T274" i="61"/>
  <c r="U273" i="61"/>
  <c r="T273" i="61"/>
  <c r="U272" i="61"/>
  <c r="T272" i="61"/>
  <c r="U271" i="61"/>
  <c r="T271" i="61"/>
  <c r="U270" i="61"/>
  <c r="T270" i="61"/>
  <c r="U268" i="61"/>
  <c r="T268" i="61"/>
  <c r="U267" i="61"/>
  <c r="T267" i="61"/>
  <c r="U266" i="61"/>
  <c r="T266" i="61"/>
  <c r="U265" i="61"/>
  <c r="T265" i="61"/>
  <c r="U264" i="61"/>
  <c r="T264" i="61"/>
  <c r="U263" i="61"/>
  <c r="T263" i="61"/>
  <c r="U262" i="61"/>
  <c r="T262" i="61"/>
  <c r="U261" i="61"/>
  <c r="T261" i="61"/>
  <c r="U260" i="61"/>
  <c r="T260" i="61"/>
  <c r="U259" i="61"/>
  <c r="T259" i="61"/>
  <c r="U258" i="61"/>
  <c r="T258" i="61"/>
  <c r="U257" i="61"/>
  <c r="T257" i="61"/>
  <c r="U256" i="61"/>
  <c r="T256" i="61"/>
  <c r="U255" i="61"/>
  <c r="T255" i="61"/>
  <c r="U254" i="61"/>
  <c r="T254" i="61"/>
  <c r="U253" i="61"/>
  <c r="T253" i="61"/>
  <c r="U252" i="61"/>
  <c r="T252" i="61"/>
  <c r="U251" i="61"/>
  <c r="T251" i="61"/>
  <c r="U250" i="61"/>
  <c r="T250" i="61"/>
  <c r="U249" i="61"/>
  <c r="T249" i="61"/>
  <c r="U248" i="61"/>
  <c r="T248" i="61"/>
  <c r="U247" i="61"/>
  <c r="T247" i="61"/>
  <c r="U246" i="61"/>
  <c r="T246" i="61"/>
  <c r="U245" i="61"/>
  <c r="T245" i="61"/>
  <c r="U244" i="61"/>
  <c r="T244" i="61"/>
  <c r="U243" i="61"/>
  <c r="T243" i="61"/>
  <c r="U242" i="61"/>
  <c r="T242" i="61"/>
  <c r="U241" i="61"/>
  <c r="T241" i="61"/>
  <c r="U240" i="61"/>
  <c r="T240" i="61"/>
  <c r="U239" i="61"/>
  <c r="T239" i="61"/>
  <c r="U238" i="61"/>
  <c r="T238" i="61"/>
  <c r="U237" i="61"/>
  <c r="T237" i="61"/>
  <c r="U236" i="61"/>
  <c r="T236" i="61"/>
  <c r="U235" i="61"/>
  <c r="T235" i="61"/>
  <c r="U234" i="61"/>
  <c r="T234" i="61"/>
  <c r="U233" i="61"/>
  <c r="T233" i="61"/>
  <c r="U232" i="61"/>
  <c r="T232" i="61"/>
  <c r="U231" i="61"/>
  <c r="T231" i="61"/>
  <c r="U230" i="61"/>
  <c r="T230" i="61"/>
  <c r="U229" i="61"/>
  <c r="T229" i="61"/>
  <c r="U228" i="61"/>
  <c r="T228" i="61"/>
  <c r="U227" i="61"/>
  <c r="T227" i="61"/>
  <c r="U226" i="61"/>
  <c r="T226" i="61"/>
  <c r="U225" i="61"/>
  <c r="T225" i="61"/>
  <c r="U224" i="61"/>
  <c r="T224" i="61"/>
  <c r="U223" i="61"/>
  <c r="T223" i="61"/>
  <c r="U222" i="61"/>
  <c r="T222" i="61"/>
  <c r="U221" i="61"/>
  <c r="T221" i="61"/>
  <c r="U220" i="61"/>
  <c r="T220" i="61"/>
  <c r="U219" i="61"/>
  <c r="T219" i="61"/>
  <c r="U218" i="61"/>
  <c r="T218" i="61"/>
  <c r="U217" i="61"/>
  <c r="T217" i="61"/>
  <c r="U216" i="61"/>
  <c r="T216" i="61"/>
  <c r="U215" i="61"/>
  <c r="T215" i="61"/>
  <c r="U214" i="61"/>
  <c r="T214" i="61"/>
  <c r="U213" i="61"/>
  <c r="T213" i="61"/>
  <c r="U212" i="61"/>
  <c r="T212" i="61"/>
  <c r="U211" i="61"/>
  <c r="T211" i="61"/>
  <c r="U210" i="61"/>
  <c r="T210" i="61"/>
  <c r="U209" i="61"/>
  <c r="T209" i="61"/>
  <c r="U208" i="61"/>
  <c r="T208" i="61"/>
  <c r="U207" i="61"/>
  <c r="T207" i="61"/>
  <c r="U206" i="61"/>
  <c r="T206" i="61"/>
  <c r="U205" i="61"/>
  <c r="T205" i="61"/>
  <c r="U204" i="61"/>
  <c r="T204" i="61"/>
  <c r="U203" i="61"/>
  <c r="T203" i="61"/>
  <c r="U202" i="61"/>
  <c r="T202" i="61"/>
  <c r="U201" i="61"/>
  <c r="T201" i="61"/>
  <c r="U200" i="61"/>
  <c r="T200" i="61"/>
  <c r="U199" i="61"/>
  <c r="T199" i="61"/>
  <c r="U198" i="61"/>
  <c r="T198" i="61"/>
  <c r="U197" i="61"/>
  <c r="T197" i="61"/>
  <c r="U196" i="61"/>
  <c r="T196" i="61"/>
  <c r="U195" i="61"/>
  <c r="T195" i="61"/>
  <c r="U194" i="61"/>
  <c r="T194" i="61"/>
  <c r="U193" i="61"/>
  <c r="T193" i="61"/>
  <c r="U192" i="61"/>
  <c r="T192" i="61"/>
  <c r="U191" i="61"/>
  <c r="T191" i="61"/>
  <c r="U190" i="61"/>
  <c r="T190" i="61"/>
  <c r="U189" i="61"/>
  <c r="T189" i="61"/>
  <c r="U188" i="61"/>
  <c r="T188" i="61"/>
  <c r="U187" i="61"/>
  <c r="T187" i="61"/>
  <c r="U186" i="61"/>
  <c r="T186" i="61"/>
  <c r="U185" i="61"/>
  <c r="T185" i="61"/>
  <c r="U184" i="61"/>
  <c r="T184" i="61"/>
  <c r="U183" i="61"/>
  <c r="T183" i="61"/>
  <c r="U182" i="61"/>
  <c r="T182" i="61"/>
  <c r="U181" i="61"/>
  <c r="T181" i="61"/>
  <c r="U179" i="61"/>
  <c r="T179" i="61"/>
  <c r="U178" i="61"/>
  <c r="T178" i="61"/>
  <c r="U177" i="61"/>
  <c r="T177" i="61"/>
  <c r="U176" i="61"/>
  <c r="T176" i="61"/>
  <c r="U175" i="61"/>
  <c r="T175" i="61"/>
  <c r="U174" i="61"/>
  <c r="T174" i="61"/>
  <c r="U173" i="61"/>
  <c r="T173" i="61"/>
  <c r="U172" i="61"/>
  <c r="T172" i="61"/>
  <c r="U171" i="61"/>
  <c r="T171" i="61"/>
  <c r="U170" i="61"/>
  <c r="T170" i="61"/>
  <c r="U169" i="61"/>
  <c r="T169" i="61"/>
  <c r="U168" i="61"/>
  <c r="T168" i="61"/>
  <c r="U167" i="61"/>
  <c r="T167" i="61"/>
  <c r="U166" i="61"/>
  <c r="T166" i="61"/>
  <c r="U165" i="61"/>
  <c r="T165" i="61"/>
  <c r="U164" i="61"/>
  <c r="T164" i="61"/>
  <c r="U163" i="61"/>
  <c r="T163" i="61"/>
  <c r="U162" i="61"/>
  <c r="T162" i="61"/>
  <c r="U161" i="61"/>
  <c r="T161" i="61"/>
  <c r="U160" i="61"/>
  <c r="T160" i="61"/>
  <c r="U159" i="61"/>
  <c r="T159" i="61"/>
  <c r="U158" i="61"/>
  <c r="T158" i="61"/>
  <c r="U157" i="61"/>
  <c r="T157" i="61"/>
  <c r="U156" i="61"/>
  <c r="T156" i="61"/>
  <c r="U155" i="61"/>
  <c r="T155" i="61"/>
  <c r="U154" i="61"/>
  <c r="T154" i="61"/>
  <c r="U153" i="61"/>
  <c r="T153" i="61"/>
  <c r="U152" i="61"/>
  <c r="T152" i="61"/>
  <c r="U151" i="61"/>
  <c r="T151" i="61"/>
  <c r="U150" i="61"/>
  <c r="T150" i="61"/>
  <c r="U149" i="61"/>
  <c r="T149" i="61"/>
  <c r="U148" i="61"/>
  <c r="T148" i="61"/>
  <c r="U147" i="61"/>
  <c r="T147" i="61"/>
  <c r="U146" i="61"/>
  <c r="T146" i="61"/>
  <c r="U145" i="61"/>
  <c r="T145" i="61"/>
  <c r="U144" i="61"/>
  <c r="T144" i="61"/>
  <c r="U143" i="61"/>
  <c r="T143" i="61"/>
  <c r="U142" i="61"/>
  <c r="T142" i="61"/>
  <c r="U141" i="61"/>
  <c r="T141" i="61"/>
  <c r="U140" i="61"/>
  <c r="T140" i="61"/>
  <c r="U139" i="61"/>
  <c r="T139" i="61"/>
  <c r="U138" i="61"/>
  <c r="T138" i="61"/>
  <c r="U137" i="61"/>
  <c r="T137" i="61"/>
  <c r="U136" i="61"/>
  <c r="T136" i="61"/>
  <c r="U135" i="61"/>
  <c r="T135" i="61"/>
  <c r="U134" i="61"/>
  <c r="T134" i="61"/>
  <c r="U133" i="61"/>
  <c r="T133" i="61"/>
  <c r="U132" i="61"/>
  <c r="T132" i="61"/>
  <c r="U131" i="61"/>
  <c r="T131" i="61"/>
  <c r="U130" i="61"/>
  <c r="T130" i="61"/>
  <c r="U129" i="61"/>
  <c r="T129" i="61"/>
  <c r="U128" i="61"/>
  <c r="T128" i="61"/>
  <c r="U127" i="61"/>
  <c r="T127" i="61"/>
  <c r="U126" i="61"/>
  <c r="T126" i="61"/>
  <c r="U125" i="61"/>
  <c r="T125" i="61"/>
  <c r="U124" i="61"/>
  <c r="T124" i="61"/>
  <c r="U123" i="61"/>
  <c r="T123" i="61"/>
  <c r="U122" i="61"/>
  <c r="T122" i="61"/>
  <c r="U121" i="61"/>
  <c r="T121" i="61"/>
  <c r="U120" i="61"/>
  <c r="T120" i="61"/>
  <c r="U119" i="61"/>
  <c r="T119" i="61"/>
  <c r="U118" i="61"/>
  <c r="T118" i="61"/>
  <c r="U117" i="61"/>
  <c r="T117" i="61"/>
  <c r="U116" i="61"/>
  <c r="T116" i="61"/>
  <c r="U115" i="61"/>
  <c r="T115" i="61"/>
  <c r="U114" i="61"/>
  <c r="T114" i="61"/>
  <c r="U113" i="61"/>
  <c r="T113" i="61"/>
  <c r="U112" i="61"/>
  <c r="T112" i="61"/>
  <c r="U111" i="61"/>
  <c r="T111" i="61"/>
  <c r="U110" i="61"/>
  <c r="T110" i="61"/>
  <c r="U109" i="61"/>
  <c r="T109" i="61"/>
  <c r="U108" i="61"/>
  <c r="T108" i="61"/>
  <c r="U107" i="61"/>
  <c r="T107" i="61"/>
  <c r="U106" i="61"/>
  <c r="T106" i="61"/>
  <c r="U105" i="61"/>
  <c r="T105" i="61"/>
  <c r="U104" i="61"/>
  <c r="T104" i="61"/>
  <c r="U103" i="61"/>
  <c r="T103" i="61"/>
  <c r="U102" i="61"/>
  <c r="T102" i="61"/>
  <c r="U101" i="61"/>
  <c r="T101" i="61"/>
  <c r="U100" i="61"/>
  <c r="T100" i="61"/>
  <c r="U99" i="61"/>
  <c r="T99" i="61"/>
  <c r="U98" i="61"/>
  <c r="T98" i="61"/>
  <c r="U97" i="61"/>
  <c r="T97" i="61"/>
  <c r="U96" i="61"/>
  <c r="T96" i="61"/>
  <c r="U95" i="61"/>
  <c r="T95" i="61"/>
  <c r="U94" i="61"/>
  <c r="T94" i="61"/>
  <c r="U93" i="61"/>
  <c r="T93" i="61"/>
  <c r="U92" i="61"/>
  <c r="T92" i="61"/>
  <c r="U91" i="61"/>
  <c r="T91" i="61"/>
  <c r="U90" i="61"/>
  <c r="T90" i="61"/>
  <c r="U89" i="61"/>
  <c r="T89" i="61"/>
  <c r="U88" i="61"/>
  <c r="T88" i="61"/>
  <c r="U87" i="61"/>
  <c r="T87" i="61"/>
  <c r="U86" i="61"/>
  <c r="T86" i="61"/>
  <c r="U85" i="61"/>
  <c r="T85" i="61"/>
  <c r="U84" i="61"/>
  <c r="T84" i="61"/>
  <c r="U83" i="61"/>
  <c r="T83" i="61"/>
  <c r="U82" i="61"/>
  <c r="T82" i="61"/>
  <c r="U81" i="61"/>
  <c r="T81" i="61"/>
  <c r="U80" i="61"/>
  <c r="T80" i="61"/>
  <c r="U79" i="61"/>
  <c r="T79" i="61"/>
  <c r="U78" i="61"/>
  <c r="T78" i="61"/>
  <c r="U77" i="61"/>
  <c r="T77" i="61"/>
  <c r="U76" i="61"/>
  <c r="T76" i="61"/>
  <c r="U75" i="61"/>
  <c r="T75" i="61"/>
  <c r="U74" i="61"/>
  <c r="T74" i="61"/>
  <c r="U73" i="61"/>
  <c r="T73" i="61"/>
  <c r="U72" i="61"/>
  <c r="T72" i="61"/>
  <c r="U71" i="61"/>
  <c r="T71" i="61"/>
  <c r="U70" i="61"/>
  <c r="T70" i="61"/>
  <c r="U69" i="61"/>
  <c r="T69" i="61"/>
  <c r="U68" i="61"/>
  <c r="T68" i="61"/>
  <c r="U67" i="61"/>
  <c r="T67" i="61"/>
  <c r="U66" i="61"/>
  <c r="T66" i="61"/>
  <c r="U65" i="61"/>
  <c r="T65" i="61"/>
  <c r="U64" i="61"/>
  <c r="T64" i="61"/>
  <c r="U63" i="61"/>
  <c r="T63" i="61"/>
  <c r="U62" i="61"/>
  <c r="T62" i="61"/>
  <c r="U61" i="61"/>
  <c r="T61" i="61"/>
  <c r="U60" i="61"/>
  <c r="T60" i="61"/>
  <c r="U59" i="61"/>
  <c r="T59" i="61"/>
  <c r="U58" i="61"/>
  <c r="T58" i="61"/>
  <c r="U57" i="61"/>
  <c r="T57" i="61"/>
  <c r="U56" i="61"/>
  <c r="T56" i="61"/>
  <c r="U55" i="61"/>
  <c r="T55" i="61"/>
  <c r="U54" i="61"/>
  <c r="T54" i="61"/>
  <c r="U53" i="61"/>
  <c r="T53" i="61"/>
  <c r="U52" i="61"/>
  <c r="T52" i="61"/>
  <c r="U51" i="61"/>
  <c r="T51" i="61"/>
  <c r="U50" i="61"/>
  <c r="T50" i="61"/>
  <c r="U49" i="61"/>
  <c r="T49" i="61"/>
  <c r="U48" i="61"/>
  <c r="T48" i="61"/>
  <c r="U47" i="61"/>
  <c r="T47" i="61"/>
  <c r="U46" i="61"/>
  <c r="T46" i="61"/>
  <c r="U45" i="61"/>
  <c r="T45" i="61"/>
  <c r="U44" i="61"/>
  <c r="T44" i="61"/>
  <c r="U43" i="61"/>
  <c r="T43" i="61"/>
  <c r="U42" i="61"/>
  <c r="T42" i="61"/>
  <c r="U41" i="61"/>
  <c r="T41" i="61"/>
  <c r="U40" i="61"/>
  <c r="T40" i="61"/>
  <c r="U39" i="61"/>
  <c r="T39" i="61"/>
  <c r="U38" i="61"/>
  <c r="T38" i="61"/>
  <c r="U37" i="61"/>
  <c r="T37" i="61"/>
  <c r="U36" i="61"/>
  <c r="T36" i="61"/>
  <c r="U35" i="61"/>
  <c r="T35" i="61"/>
  <c r="U34" i="61"/>
  <c r="T34" i="61"/>
  <c r="U33" i="61"/>
  <c r="T33" i="61"/>
  <c r="U32" i="61"/>
  <c r="T32" i="61"/>
  <c r="U31" i="61"/>
  <c r="T31" i="61"/>
  <c r="U30" i="61"/>
  <c r="T30" i="61"/>
  <c r="U29" i="61"/>
  <c r="T29" i="61"/>
  <c r="U28" i="61"/>
  <c r="T28" i="61"/>
  <c r="U27" i="61"/>
  <c r="T27" i="61"/>
  <c r="U26" i="61"/>
  <c r="T26" i="61"/>
  <c r="U25" i="61"/>
  <c r="T25" i="61"/>
  <c r="U24" i="61"/>
  <c r="T24" i="61"/>
  <c r="U23" i="61"/>
  <c r="T23" i="61"/>
  <c r="U22" i="61"/>
  <c r="T22" i="61"/>
  <c r="U21" i="61"/>
  <c r="T21" i="61"/>
  <c r="U20" i="61"/>
  <c r="T20" i="61"/>
  <c r="U19" i="61"/>
  <c r="T19" i="61"/>
  <c r="U18" i="61"/>
  <c r="T18" i="61"/>
  <c r="U17" i="61"/>
  <c r="T17" i="61"/>
  <c r="U16" i="61"/>
  <c r="T16" i="61"/>
  <c r="U15" i="61"/>
  <c r="T15" i="61"/>
  <c r="U14" i="61"/>
  <c r="T14" i="61"/>
  <c r="U13" i="61"/>
  <c r="T13" i="61"/>
  <c r="U12" i="61"/>
  <c r="T12" i="61"/>
  <c r="U11" i="61"/>
  <c r="T11" i="61"/>
  <c r="R48" i="59"/>
  <c r="Q48" i="59"/>
  <c r="R47" i="59"/>
  <c r="Q47" i="59"/>
  <c r="R46" i="59"/>
  <c r="Q46" i="59"/>
  <c r="R44" i="59"/>
  <c r="Q44" i="59"/>
  <c r="R43" i="59"/>
  <c r="Q43" i="59"/>
  <c r="R42" i="59"/>
  <c r="Q42" i="59"/>
  <c r="R40" i="59"/>
  <c r="Q40" i="59"/>
  <c r="R39" i="59"/>
  <c r="Q39" i="59"/>
  <c r="R38" i="59"/>
  <c r="Q38" i="59"/>
  <c r="R37" i="59"/>
  <c r="Q37" i="59"/>
  <c r="R36" i="59"/>
  <c r="Q36" i="59"/>
  <c r="R35" i="59"/>
  <c r="Q35" i="59"/>
  <c r="R34" i="59"/>
  <c r="Q34" i="59"/>
  <c r="R33" i="59"/>
  <c r="Q33" i="59"/>
  <c r="R32" i="59"/>
  <c r="Q32" i="59"/>
  <c r="R31" i="59"/>
  <c r="Q31" i="59"/>
  <c r="R30" i="59"/>
  <c r="Q30" i="59"/>
  <c r="R29" i="59"/>
  <c r="Q29" i="59"/>
  <c r="R28" i="59"/>
  <c r="Q28" i="59"/>
  <c r="R27" i="59"/>
  <c r="Q27" i="59"/>
  <c r="R26" i="59"/>
  <c r="Q26" i="59"/>
  <c r="R25" i="59"/>
  <c r="Q25" i="59"/>
  <c r="R24" i="59"/>
  <c r="Q24" i="59"/>
  <c r="R22" i="59"/>
  <c r="Q22" i="59"/>
  <c r="R21" i="59"/>
  <c r="Q21" i="59"/>
  <c r="R20" i="59"/>
  <c r="Q20" i="59"/>
  <c r="R19" i="59"/>
  <c r="Q19" i="59"/>
  <c r="R18" i="59"/>
  <c r="Q18" i="59"/>
  <c r="R17" i="59"/>
  <c r="Q17" i="59"/>
  <c r="R16" i="59"/>
  <c r="Q16" i="59"/>
  <c r="R15" i="59"/>
  <c r="Q15" i="59"/>
  <c r="R14" i="59"/>
  <c r="Q14" i="59"/>
  <c r="R13" i="59"/>
  <c r="Q13" i="59"/>
  <c r="R12" i="59"/>
  <c r="Q12" i="59"/>
  <c r="R11" i="59"/>
  <c r="Q11" i="59"/>
  <c r="L47" i="58"/>
  <c r="L50" i="58"/>
  <c r="L49" i="58"/>
  <c r="L45" i="58"/>
  <c r="L44" i="58"/>
  <c r="L43" i="58"/>
  <c r="L42" i="58"/>
  <c r="L41" i="58"/>
  <c r="L40" i="58"/>
  <c r="L39" i="58"/>
  <c r="L38" i="58"/>
  <c r="L37" i="58"/>
  <c r="L36" i="58"/>
  <c r="L35" i="58"/>
  <c r="L34" i="58"/>
  <c r="L33" i="58"/>
  <c r="L32" i="58"/>
  <c r="L31" i="58"/>
  <c r="L30" i="58"/>
  <c r="L29" i="58"/>
  <c r="L28" i="58"/>
  <c r="L27" i="58"/>
  <c r="L26" i="58"/>
  <c r="L25" i="58"/>
  <c r="L24" i="58"/>
  <c r="L23" i="58"/>
  <c r="L22" i="58"/>
  <c r="L21" i="58"/>
  <c r="L20" i="58"/>
  <c r="L17" i="58"/>
  <c r="L16" i="58"/>
  <c r="L15" i="58"/>
  <c r="L14" i="58"/>
  <c r="L13" i="58"/>
  <c r="L12" i="58"/>
  <c r="D10" i="88" l="1"/>
  <c r="J10" i="58"/>
  <c r="L11" i="58"/>
  <c r="K11" i="58"/>
  <c r="L10" i="58" l="1"/>
  <c r="K50" i="58"/>
  <c r="K44" i="58"/>
  <c r="K41" i="58"/>
  <c r="K38" i="58"/>
  <c r="K35" i="58"/>
  <c r="K32" i="58"/>
  <c r="K29" i="58"/>
  <c r="K26" i="58"/>
  <c r="K23" i="58"/>
  <c r="K20" i="58"/>
  <c r="K16" i="58"/>
  <c r="K13" i="58"/>
  <c r="K10" i="58"/>
  <c r="K49" i="58"/>
  <c r="K43" i="58"/>
  <c r="K40" i="58"/>
  <c r="K37" i="58"/>
  <c r="K34" i="58"/>
  <c r="K31" i="58"/>
  <c r="K28" i="58"/>
  <c r="K25" i="58"/>
  <c r="K22" i="58"/>
  <c r="K19" i="58"/>
  <c r="K15" i="58"/>
  <c r="K12" i="58"/>
  <c r="C11" i="88"/>
  <c r="D11" i="88" s="1"/>
  <c r="K47" i="58"/>
  <c r="K45" i="58"/>
  <c r="K42" i="58"/>
  <c r="K39" i="58"/>
  <c r="K36" i="58"/>
  <c r="K33" i="58"/>
  <c r="K30" i="58"/>
  <c r="K27" i="58"/>
  <c r="K24" i="58"/>
  <c r="K21" i="58"/>
  <c r="K17" i="58"/>
  <c r="K14" i="58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3">
    <s v="Migdal Hashkaot Neches Boded"/>
    <s v="{[Time].[Hie Time].[Yom].&amp;[20230331]}"/>
    <s v="{[Medida].[Medida].&amp;[2]}"/>
    <s v="{[Keren].[Keren].[All]}"/>
    <s v="{[Cheshbon KM].[Hie Peilut].[Peilut 3].&amp;[Kod_Peilut_L3_361]&amp;[Kod_Peilut_L2_99361]&amp;[Kod_Peilut_L1_99360]}"/>
    <s v="{[Salim Maslulim].[Salim Maslulim].[אחזקה ישירה + מסלים]}"/>
    <s v="[Measures].[c_Shovi_Keren]"/>
    <s v="#,0.00"/>
    <s v="[Neches].[Hie Neches Boded].[Neches Boded L3].&amp;[NechesBoded_L3_104]&amp;[NechesBoded_L2_102]&amp;[NechesBoded_L1_101]"/>
    <s v="[Neches].[Hie Neches Boded].[Neches Boded L3].&amp;[NechesBoded_L3_105]&amp;[NechesBoded_L2_102]&amp;[NechesBoded_L1_101]"/>
    <s v="[Neches].[Hie Neches Boded].[Neches Boded L3].&amp;[NechesBoded_L3_108]&amp;[NechesBoded_L2_102]&amp;[NechesBoded_L1_101]"/>
    <s v="[Neches].[Hie Neches Boded].[Neches Boded L3].&amp;[NechesBoded_L3_109]&amp;[NechesBoded_L2_102]&amp;[NechesBoded_L1_101]"/>
    <s v="[Neches].[Hie Neches Boded].[Neches Boded L3].&amp;[NechesBoded_L3_110]&amp;[NechesBoded_L2_102]&amp;[NechesBoded_L1_101]"/>
    <s v="[Neches].[Hie Neches Boded].[Neches Boded L3].&amp;[NechesBoded_L3_111]&amp;[NechesBoded_L2_102]&amp;[NechesBoded_L1_101]"/>
    <s v="[Neches].[Hie Neches Boded].[Neches Boded L3].&amp;[NechesBoded_L3_112]&amp;[NechesBoded_L2_102]&amp;[NechesBoded_L1_101]"/>
    <s v="[Neches].[Hie Neches Boded].[Neches Boded L3].&amp;[NechesBoded_L3_113]&amp;[NechesBoded_L2_102]&amp;[NechesBoded_L1_101]"/>
    <s v="[Neches].[Hie Neches Boded].[Neches Boded L3].&amp;[NechesBoded_L3_115]&amp;[NechesBoded_L2_103]&amp;[NechesBoded_L1_101]"/>
    <s v="[Neches].[Hie Neches Boded].[Neches Boded L3].&amp;[NechesBoded_L3_116]&amp;[NechesBoded_L2_103]&amp;[NechesBoded_L1_101]"/>
    <s v="[Neches].[Hie Neches Boded].[Neches Boded L3].&amp;[NechesBoded_L3_117]&amp;[NechesBoded_L2_103]&amp;[NechesBoded_L1_101]"/>
    <s v="[Neches].[Hie Neches Boded].[Neches Boded L3].&amp;[NechesBoded_L3_118]&amp;[NechesBoded_L2_103]&amp;[NechesBoded_L1_101]"/>
    <s v="[Neches].[Hie Neches Boded].[Neches Boded L3].&amp;[NechesBoded_L3_119]&amp;[NechesBoded_L2_103]&amp;[NechesBoded_L1_101]"/>
    <s v="[Neches].[Hie Neches Boded].[Neches Boded L3].&amp;[NechesBoded_L3_120]&amp;[NechesBoded_L2_103]&amp;[NechesBoded_L1_101]"/>
    <s v="[Neches].[Hie Neches Boded].[Neches Boded L3].&amp;[NechesBoded_L3_121]&amp;[NechesBoded_L2_103]&amp;[NechesBoded_L1_101]"/>
    <s v="[Neches].[Hie Neches Boded].[Neches Boded L3].&amp;[NechesBoded_L3_122]&amp;[NechesBoded_L2_103]&amp;[NechesBoded_L1_101]"/>
    <s v="[Neches].[Hie Neches Boded].[Neches Boded L2].&amp;[NechesBoded_L2_104]&amp;[NechesBoded_L1_101]"/>
    <s v="[Neches].[Hie Neches Boded].[Neches Boded L2].&amp;[NechesBoded_L2_105]&amp;[NechesBoded_L1_101]"/>
    <s v="[Neches].[Hie Neches Boded].[Neches Boded L2].&amp;[NechesBoded_L2_106]&amp;[NechesBoded_L1_101]"/>
    <s v="[Neches].[Hie Neches Boded].[Neches Boded L2].&amp;[NechesBoded_L2_107]&amp;[NechesBoded_L1_101]"/>
    <s v="[Neches].[Hie Neches Boded].[Neches Boded L3].&amp;[NechesBoded_L3_135]&amp;[NechesBoded_L2_110]&amp;[NechesBoded_L1_101]"/>
    <s v="[Neches].[Hie Neches Boded].[Neches Boded L3].&amp;[NechesBoded_L3_136]&amp;[NechesBoded_L2_110]&amp;[NechesBoded_L1_101]"/>
    <s v="[Neches].[Hie Neches Boded].[Neches Boded L3].&amp;[NechesBoded_L3_137]&amp;[NechesBoded_L2_110]&amp;[NechesBoded_L1_101]"/>
    <s v="[Neches].[Neches].&amp;[9999939]&amp;[-1]"/>
    <s v="[Measures].[c_Shaar_Acharon]"/>
    <s v="#,#.0000"/>
    <s v="[Neches].[Neches].&amp;[9999871]&amp;[-1]"/>
    <s v="[Neches].[Neches].&amp;[9999814]&amp;[-1]"/>
    <s v="[Neches].[Neches].&amp;[9999889]&amp;[-1]"/>
    <s v="[Neches].[Neches].&amp;[9999848]&amp;[-1]"/>
    <s v="[Neches].[Neches].&amp;[9999756]&amp;[-1]"/>
    <s v="[Neches].[Neches].&amp;[9999921]&amp;[-1]"/>
    <s v="[Neches].[Neches].&amp;[9999806]&amp;[-1]"/>
    <s v="[Neches].[Neches].&amp;[9999715]&amp;[-1]"/>
    <s v="[Neches].[Neches].&amp;[9999749]&amp;[-1]"/>
  </metadataStrings>
  <mdxMetadata count="34">
    <mdx n="0" f="s">
      <ms ns="1" c="0"/>
    </mdx>
    <mdx n="0" f="v">
      <t c="7" si="7">
        <n x="1" s="1"/>
        <n x="2" s="1"/>
        <n x="3" s="1"/>
        <n x="4" s="1"/>
        <n x="5" s="1"/>
        <n x="8"/>
        <n x="6"/>
      </t>
    </mdx>
    <mdx n="0" f="v">
      <t c="7">
        <n x="1" s="1"/>
        <n x="2" s="1"/>
        <n x="3" s="1"/>
        <n x="4" s="1"/>
        <n x="5" s="1"/>
        <n x="9"/>
        <n x="6"/>
      </t>
    </mdx>
    <mdx n="0" f="v">
      <t c="7" si="7">
        <n x="1" s="1"/>
        <n x="2" s="1"/>
        <n x="3" s="1"/>
        <n x="4" s="1"/>
        <n x="5" s="1"/>
        <n x="10"/>
        <n x="6"/>
      </t>
    </mdx>
    <mdx n="0" f="v">
      <t c="7" si="7">
        <n x="1" s="1"/>
        <n x="2" s="1"/>
        <n x="3" s="1"/>
        <n x="4" s="1"/>
        <n x="5" s="1"/>
        <n x="11"/>
        <n x="6"/>
      </t>
    </mdx>
    <mdx n="0" f="v">
      <t c="7" si="7">
        <n x="1" s="1"/>
        <n x="2" s="1"/>
        <n x="3" s="1"/>
        <n x="4" s="1"/>
        <n x="5" s="1"/>
        <n x="12"/>
        <n x="6"/>
      </t>
    </mdx>
    <mdx n="0" f="v">
      <t c="7" si="7">
        <n x="1" s="1"/>
        <n x="2" s="1"/>
        <n x="3" s="1"/>
        <n x="4" s="1"/>
        <n x="5" s="1"/>
        <n x="13"/>
        <n x="6"/>
      </t>
    </mdx>
    <mdx n="0" f="v">
      <t c="7" si="7">
        <n x="1" s="1"/>
        <n x="2" s="1"/>
        <n x="3" s="1"/>
        <n x="4" s="1"/>
        <n x="5" s="1"/>
        <n x="14"/>
        <n x="6"/>
      </t>
    </mdx>
    <mdx n="0" f="v">
      <t c="7" si="7">
        <n x="1" s="1"/>
        <n x="2" s="1"/>
        <n x="3" s="1"/>
        <n x="4" s="1"/>
        <n x="5" s="1"/>
        <n x="15"/>
        <n x="6"/>
      </t>
    </mdx>
    <mdx n="0" f="v">
      <t c="7" si="7">
        <n x="1" s="1"/>
        <n x="2" s="1"/>
        <n x="3" s="1"/>
        <n x="4" s="1"/>
        <n x="5" s="1"/>
        <n x="16"/>
        <n x="6"/>
      </t>
    </mdx>
    <mdx n="0" f="v">
      <t c="7" si="7">
        <n x="1" s="1"/>
        <n x="2" s="1"/>
        <n x="3" s="1"/>
        <n x="4" s="1"/>
        <n x="5" s="1"/>
        <n x="17"/>
        <n x="6"/>
      </t>
    </mdx>
    <mdx n="0" f="v">
      <t c="7" si="7">
        <n x="1" s="1"/>
        <n x="2" s="1"/>
        <n x="3" s="1"/>
        <n x="4" s="1"/>
        <n x="5" s="1"/>
        <n x="18"/>
        <n x="6"/>
      </t>
    </mdx>
    <mdx n="0" f="v">
      <t c="7" si="7">
        <n x="1" s="1"/>
        <n x="2" s="1"/>
        <n x="3" s="1"/>
        <n x="4" s="1"/>
        <n x="5" s="1"/>
        <n x="19"/>
        <n x="6"/>
      </t>
    </mdx>
    <mdx n="0" f="v">
      <t c="7" si="7">
        <n x="1" s="1"/>
        <n x="2" s="1"/>
        <n x="3" s="1"/>
        <n x="4" s="1"/>
        <n x="5" s="1"/>
        <n x="20"/>
        <n x="6"/>
      </t>
    </mdx>
    <mdx n="0" f="v">
      <t c="7" si="7">
        <n x="1" s="1"/>
        <n x="2" s="1"/>
        <n x="3" s="1"/>
        <n x="4" s="1"/>
        <n x="5" s="1"/>
        <n x="21"/>
        <n x="6"/>
      </t>
    </mdx>
    <mdx n="0" f="v">
      <t c="7" si="7">
        <n x="1" s="1"/>
        <n x="2" s="1"/>
        <n x="3" s="1"/>
        <n x="4" s="1"/>
        <n x="5" s="1"/>
        <n x="22"/>
        <n x="6"/>
      </t>
    </mdx>
    <mdx n="0" f="v">
      <t c="7" si="7">
        <n x="1" s="1"/>
        <n x="2" s="1"/>
        <n x="3" s="1"/>
        <n x="4" s="1"/>
        <n x="5" s="1"/>
        <n x="23"/>
        <n x="6"/>
      </t>
    </mdx>
    <mdx n="0" f="v">
      <t c="7" si="7">
        <n x="1" s="1"/>
        <n x="2" s="1"/>
        <n x="3" s="1"/>
        <n x="4" s="1"/>
        <n x="5" s="1"/>
        <n x="24"/>
        <n x="6"/>
      </t>
    </mdx>
    <mdx n="0" f="v">
      <t c="7" si="7">
        <n x="1" s="1"/>
        <n x="2" s="1"/>
        <n x="3" s="1"/>
        <n x="4" s="1"/>
        <n x="5" s="1"/>
        <n x="25"/>
        <n x="6"/>
      </t>
    </mdx>
    <mdx n="0" f="v">
      <t c="7" si="7">
        <n x="1" s="1"/>
        <n x="2" s="1"/>
        <n x="3" s="1"/>
        <n x="4" s="1"/>
        <n x="5" s="1"/>
        <n x="26"/>
        <n x="6"/>
      </t>
    </mdx>
    <mdx n="0" f="v">
      <t c="7">
        <n x="1" s="1"/>
        <n x="2" s="1"/>
        <n x="3" s="1"/>
        <n x="4" s="1"/>
        <n x="5" s="1"/>
        <n x="27"/>
        <n x="6"/>
      </t>
    </mdx>
    <mdx n="0" f="v">
      <t c="7" si="7">
        <n x="1" s="1"/>
        <n x="2" s="1"/>
        <n x="3" s="1"/>
        <n x="4" s="1"/>
        <n x="5" s="1"/>
        <n x="28"/>
        <n x="6"/>
      </t>
    </mdx>
    <mdx n="0" f="v">
      <t c="7" si="7">
        <n x="1" s="1"/>
        <n x="2" s="1"/>
        <n x="3" s="1"/>
        <n x="4" s="1"/>
        <n x="5" s="1"/>
        <n x="29"/>
        <n x="6"/>
      </t>
    </mdx>
    <mdx n="0" f="v">
      <t c="7" si="7">
        <n x="1" s="1"/>
        <n x="2" s="1"/>
        <n x="3" s="1"/>
        <n x="4" s="1"/>
        <n x="5" s="1"/>
        <n x="30"/>
        <n x="6"/>
      </t>
    </mdx>
    <mdx n="0" f="v">
      <t c="3" si="33">
        <n x="1" s="1"/>
        <n x="31"/>
        <n x="32"/>
      </t>
    </mdx>
    <mdx n="0" f="v">
      <t c="3" si="33">
        <n x="1" s="1"/>
        <n x="34"/>
        <n x="32"/>
      </t>
    </mdx>
    <mdx n="0" f="v">
      <t c="3" si="33">
        <n x="1" s="1"/>
        <n x="35"/>
        <n x="32"/>
      </t>
    </mdx>
    <mdx n="0" f="v">
      <t c="3" si="33">
        <n x="1" s="1"/>
        <n x="36"/>
        <n x="32"/>
      </t>
    </mdx>
    <mdx n="0" f="v">
      <t c="3" si="33">
        <n x="1" s="1"/>
        <n x="37"/>
        <n x="32"/>
      </t>
    </mdx>
    <mdx n="0" f="v">
      <t c="3" si="33">
        <n x="1" s="1"/>
        <n x="38"/>
        <n x="32"/>
      </t>
    </mdx>
    <mdx n="0" f="v">
      <t c="3" si="33">
        <n x="1" s="1"/>
        <n x="39"/>
        <n x="32"/>
      </t>
    </mdx>
    <mdx n="0" f="v">
      <t c="3" si="33">
        <n x="1" s="1"/>
        <n x="40"/>
        <n x="32"/>
      </t>
    </mdx>
    <mdx n="0" f="v">
      <t c="3" si="33">
        <n x="1" s="1"/>
        <n x="41"/>
        <n x="32"/>
      </t>
    </mdx>
    <mdx n="0" f="v">
      <t c="3" si="33">
        <n x="1" s="1"/>
        <n x="42"/>
        <n x="32"/>
      </t>
    </mdx>
  </mdxMetadata>
  <valueMetadata count="34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</valueMetadata>
</metadata>
</file>

<file path=xl/sharedStrings.xml><?xml version="1.0" encoding="utf-8"?>
<sst xmlns="http://schemas.openxmlformats.org/spreadsheetml/2006/main" count="9281" uniqueCount="2760">
  <si>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</si>
  <si>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</si>
  <si>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</si>
  <si>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</si>
  <si>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</si>
  <si>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</si>
  <si>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</si>
  <si>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</si>
  <si>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</si>
  <si>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</si>
  <si>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</si>
  <si>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</si>
  <si>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</si>
  <si>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</si>
  <si>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</si>
  <si>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</si>
  <si>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</si>
  <si>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</si>
  <si>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</si>
  <si>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</si>
  <si>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</si>
  <si>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</si>
  <si>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מלווה קצר מועד (מק"מ)</t>
  </si>
  <si>
    <t>שחר</t>
  </si>
  <si>
    <t>גילון</t>
  </si>
  <si>
    <t>סה"כ בישראל</t>
  </si>
  <si>
    <t>סה"כ תעודות התחייבות ממשלתיות</t>
  </si>
  <si>
    <t>אחר</t>
  </si>
  <si>
    <t>סה"כ מניות היתר</t>
  </si>
  <si>
    <t>סה"כ מניות</t>
  </si>
  <si>
    <t>סה"כ תעודות השתתפות בקרנות נאמנות</t>
  </si>
  <si>
    <t>סה"כ צמודות</t>
  </si>
  <si>
    <t>סה"כ אגרות חוב קונצרניות</t>
  </si>
  <si>
    <t>סה"כ חוזים עתידיים בישראל</t>
  </si>
  <si>
    <t>שיעור ריבית ממוצע</t>
  </si>
  <si>
    <t>סה"כ מובטחות במשכנתא או תיקי משכנתאות</t>
  </si>
  <si>
    <t>סה"כ מובטחות בבטחונות אחרים</t>
  </si>
  <si>
    <t>סה"כ הלוואות בישראל</t>
  </si>
  <si>
    <t>סה"כ הלוואות בחו"ל</t>
  </si>
  <si>
    <t>סה"כ הלוואות</t>
  </si>
  <si>
    <t>סה"כ בחו"ל</t>
  </si>
  <si>
    <t>יתרות מזומנים ועו"ש בש"ח</t>
  </si>
  <si>
    <t>יתרות מזומנים ועו"ש נקובים במט"ח</t>
  </si>
  <si>
    <t>סה"כ מזומנים ושווי מזומנים</t>
  </si>
  <si>
    <t>מספר ני"ע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</si>
  <si>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</si>
  <si>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</si>
  <si>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</si>
  <si>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</si>
  <si>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</si>
  <si>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נכס הבסיס</t>
  </si>
  <si>
    <t>סה"כ אג"ח קונצרני</t>
  </si>
  <si>
    <t>תנאי ושיעור ריבית</t>
  </si>
  <si>
    <t>תשואה לפדיון</t>
  </si>
  <si>
    <t>תאריך שערוך אחרון</t>
  </si>
  <si>
    <t>שעור תשואה במהלך התקופה</t>
  </si>
  <si>
    <t>שעור הריבית</t>
  </si>
  <si>
    <t>שעור מערך נקוב מונפק</t>
  </si>
  <si>
    <t>סה"כ לא צמוד</t>
  </si>
  <si>
    <t>שווי שוק</t>
  </si>
  <si>
    <t>סה"כ אג"ח של ממשלת ישראל שהונפקו בחו"ל</t>
  </si>
  <si>
    <t>סה"כ חברות זרות בחו"ל</t>
  </si>
  <si>
    <t>סה"כ חברות ישראליות בחו"ל</t>
  </si>
  <si>
    <t>ענף מסחר</t>
  </si>
  <si>
    <t>שם מדרג</t>
  </si>
  <si>
    <t>סה"כ אג"ח קונצרני של חברות זרות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</si>
  <si>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</si>
  <si>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</si>
  <si>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</si>
  <si>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</si>
  <si>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</si>
  <si>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</si>
  <si>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</si>
  <si>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</si>
  <si>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</si>
  <si>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</si>
  <si>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</si>
  <si>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</si>
  <si>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</si>
  <si>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</si>
  <si>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</si>
  <si>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</si>
  <si>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אופי הנכס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</si>
  <si>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</si>
  <si>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</si>
  <si>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</si>
  <si>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</si>
  <si>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</si>
  <si>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</si>
  <si>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</si>
  <si>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</si>
  <si>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</si>
  <si>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</si>
  <si>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</si>
  <si>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</si>
  <si>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</si>
  <si>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</si>
  <si>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</si>
  <si>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</si>
  <si>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</si>
  <si>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</si>
  <si>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</si>
  <si>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</si>
  <si>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</si>
  <si>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</si>
  <si>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</si>
  <si>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</si>
  <si>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</si>
  <si>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</si>
  <si>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</si>
  <si>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</si>
  <si>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</si>
  <si>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</si>
  <si>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זירת מסחר</t>
  </si>
  <si>
    <t>TASE</t>
  </si>
  <si>
    <t>LSE</t>
  </si>
  <si>
    <t>TSE</t>
  </si>
  <si>
    <t>ASX</t>
  </si>
  <si>
    <t>ISE</t>
  </si>
  <si>
    <t>◄</t>
  </si>
  <si>
    <t>ביומד</t>
  </si>
  <si>
    <t>חיפושי נפט וגז</t>
  </si>
  <si>
    <t>מסחר</t>
  </si>
  <si>
    <t>שירותים</t>
  </si>
  <si>
    <t>שירותים פיננסיים</t>
  </si>
  <si>
    <t>מידרוג</t>
  </si>
  <si>
    <t>דולר אמריקאי</t>
  </si>
  <si>
    <t>שקל חדש</t>
  </si>
  <si>
    <t>אירו</t>
  </si>
  <si>
    <t>לירה שטרלינג</t>
  </si>
  <si>
    <t>דולר אוסטרלי</t>
  </si>
  <si>
    <t>דולר הונג קונג</t>
  </si>
  <si>
    <t>כתר שבדי</t>
  </si>
  <si>
    <t>כתר דני</t>
  </si>
  <si>
    <t>דולר קנדי</t>
  </si>
  <si>
    <t>יין יפני</t>
  </si>
  <si>
    <t>מקסיקו פזו</t>
  </si>
  <si>
    <t>ריאל ברזילאי</t>
  </si>
  <si>
    <t>ראנד דרום אפריקאי</t>
  </si>
  <si>
    <t>החברה המדווחת</t>
  </si>
  <si>
    <t>תאריך הדיווח</t>
  </si>
  <si>
    <t>שם מסלול/קרן/קופה</t>
  </si>
  <si>
    <t>מספר מסלול/קרן/קופה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</si>
  <si>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</si>
  <si>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</si>
  <si>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</si>
  <si>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</si>
  <si>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</si>
  <si>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</si>
  <si>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קלינטק</t>
  </si>
  <si>
    <t>תקשורת ומדיה</t>
  </si>
  <si>
    <t>תוכנה ואינטרנט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</si>
  <si>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</si>
  <si>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</si>
  <si>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</si>
  <si>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</si>
  <si>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</si>
  <si>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</si>
  <si>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</si>
  <si>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</si>
  <si>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</si>
  <si>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</si>
  <si>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</si>
  <si>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</si>
  <si>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</si>
  <si>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</si>
  <si>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</si>
  <si>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</si>
  <si>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</si>
  <si>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</si>
  <si>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</si>
  <si>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</si>
  <si>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</si>
  <si>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</si>
  <si>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</si>
  <si>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</si>
  <si>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</si>
  <si>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</si>
  <si>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</si>
  <si>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</si>
  <si>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2.ג. מסגרות אשראי מנוצלות ללווים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</si>
  <si>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</si>
  <si>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</si>
  <si>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</si>
  <si>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</si>
  <si>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</si>
  <si>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</si>
  <si>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מט"ח/ מט"ח</t>
  </si>
  <si>
    <t>סה"כ בחו"ל:</t>
  </si>
  <si>
    <t>סה"כ בישראל:</t>
  </si>
  <si>
    <t>סה"כ חו"ל:</t>
  </si>
  <si>
    <t>סה"כ חוזים עתידיים בחו"ל:</t>
  </si>
  <si>
    <t>***שער-יוצג במאית המטבע המקומי, קרי /סנט וכ'ו</t>
  </si>
  <si>
    <t>שער***</t>
  </si>
  <si>
    <t>ערך נקוב****</t>
  </si>
  <si>
    <t>ב. אג"ח קונצרני לא סחיר</t>
  </si>
  <si>
    <t>שעור מערך נקוב**** מונפק</t>
  </si>
  <si>
    <t>אלפי ש"ח</t>
  </si>
  <si>
    <t xml:space="preserve">ש"ח אלפי </t>
  </si>
  <si>
    <t>ערך נקוב ****</t>
  </si>
  <si>
    <t>****ערך נקוב-יוצג היחידות במטבע בו בוצעה העסקה במקור</t>
  </si>
  <si>
    <t>יחידות</t>
  </si>
  <si>
    <t>אלפי יחידות</t>
  </si>
  <si>
    <t>(19)</t>
  </si>
  <si>
    <t>כתובת הנכס</t>
  </si>
  <si>
    <t>*****כאשר טרם חלף מועד תשלום הריבית/ פדיון קרן/ דיבידנד, יצוין סכום פדיון/ ריבית/ דיבידנד שעתיד להתקבל</t>
  </si>
  <si>
    <t xml:space="preserve">*****כאשר טרם חלף מועד תשלום הריבית/ פדיון קרן/ דיבידנד, יצוין סכום פדיון/ ריבית/ דיבידנד שעתיד להתקבל </t>
  </si>
  <si>
    <t xml:space="preserve">****כאשר טרם חלף מועד תשלום הריבית/ פדיון קרן/ דיבידנד, יצוין סכום פדיון/ ריבית/ דיבידנד שעתיד להתקבל </t>
  </si>
  <si>
    <t xml:space="preserve">פדיון/ ריבית/ דיבידנד לקבל*****  </t>
  </si>
  <si>
    <t>* בעל ענין/צד קשור</t>
  </si>
  <si>
    <t>(5) קרנות סל</t>
  </si>
  <si>
    <t>סה"כ קרנות סל</t>
  </si>
  <si>
    <t>סה"כ שעוקבות אחר מדדי מניות בישראל</t>
  </si>
  <si>
    <t>סה"כ שעוקבות אחר מדדים אחרים בישראל</t>
  </si>
  <si>
    <t>סה"כ שעוקבות אחר מדדי מניות</t>
  </si>
  <si>
    <t>סה"כ שעוקבות אחר מדדים אחרים</t>
  </si>
  <si>
    <t>5. קרנות סל</t>
  </si>
  <si>
    <t>ענף משק</t>
  </si>
  <si>
    <t>31/03/2023</t>
  </si>
  <si>
    <t>מגדל מקפת קרנות פנסיה וקופות גמל בע"מ</t>
  </si>
  <si>
    <t>מ.ק.מ 1123</t>
  </si>
  <si>
    <t>8231128</t>
  </si>
  <si>
    <t>RF</t>
  </si>
  <si>
    <t>מ.ק.מ 813</t>
  </si>
  <si>
    <t>8230815</t>
  </si>
  <si>
    <t>מ.ק.מ. 1023</t>
  </si>
  <si>
    <t>8231029</t>
  </si>
  <si>
    <t>מ.ק.מ. 913</t>
  </si>
  <si>
    <t>8230914</t>
  </si>
  <si>
    <t>מקמ 114</t>
  </si>
  <si>
    <t>8240111</t>
  </si>
  <si>
    <t>מקמ 1213</t>
  </si>
  <si>
    <t>8231219</t>
  </si>
  <si>
    <t>מקמ 214</t>
  </si>
  <si>
    <t>8240210</t>
  </si>
  <si>
    <t>מקמ 314</t>
  </si>
  <si>
    <t>8240319</t>
  </si>
  <si>
    <t>ממשל שקלית 0142</t>
  </si>
  <si>
    <t>1125400</t>
  </si>
  <si>
    <t>ממשל שקלית 0226</t>
  </si>
  <si>
    <t>1174697</t>
  </si>
  <si>
    <t>ממשל שקלית 0324</t>
  </si>
  <si>
    <t>1130848</t>
  </si>
  <si>
    <t>ממשל שקלית 0327</t>
  </si>
  <si>
    <t>1139344</t>
  </si>
  <si>
    <t>ממשל שקלית 0330</t>
  </si>
  <si>
    <t>1160985</t>
  </si>
  <si>
    <t>ממשל שקלית 0347</t>
  </si>
  <si>
    <t>1140193</t>
  </si>
  <si>
    <t>ממשל שקלית 0425</t>
  </si>
  <si>
    <t>1162668</t>
  </si>
  <si>
    <t>ממשל שקלית 0432</t>
  </si>
  <si>
    <t>1180660</t>
  </si>
  <si>
    <t>ממשל שקלית 0537</t>
  </si>
  <si>
    <t>1166180</t>
  </si>
  <si>
    <t>ממשל שקלית 0723</t>
  </si>
  <si>
    <t>1167105</t>
  </si>
  <si>
    <t>ממשל שקלית 0825</t>
  </si>
  <si>
    <t>1135557</t>
  </si>
  <si>
    <t>ממשל שקלית 0928</t>
  </si>
  <si>
    <t>1150879</t>
  </si>
  <si>
    <t>ממשל שקלית 1024</t>
  </si>
  <si>
    <t>1175777</t>
  </si>
  <si>
    <t>ממשל שקלית 1026</t>
  </si>
  <si>
    <t>1099456</t>
  </si>
  <si>
    <t>ממשל שקלית 1123</t>
  </si>
  <si>
    <t>1155068</t>
  </si>
  <si>
    <t>ממשל שקלית 1152</t>
  </si>
  <si>
    <t>1184076</t>
  </si>
  <si>
    <t>ממשל משתנה 0526</t>
  </si>
  <si>
    <t>1141795</t>
  </si>
  <si>
    <t>ממשל משתנה 1130</t>
  </si>
  <si>
    <t>1166552</t>
  </si>
  <si>
    <t>ISRAEL 4.5 2120</t>
  </si>
  <si>
    <t>US46513JB593</t>
  </si>
  <si>
    <t>A+</t>
  </si>
  <si>
    <t>FITCH</t>
  </si>
  <si>
    <t>אלה פקדון אגח ה</t>
  </si>
  <si>
    <t>1162577</t>
  </si>
  <si>
    <t>מגמה</t>
  </si>
  <si>
    <t>515666881</t>
  </si>
  <si>
    <t>אג"ח מובנות</t>
  </si>
  <si>
    <t>ilAAA</t>
  </si>
  <si>
    <t>מעלות S&amp;P</t>
  </si>
  <si>
    <t>בינל הנפק אגח י</t>
  </si>
  <si>
    <t>1160290</t>
  </si>
  <si>
    <t>513141879</t>
  </si>
  <si>
    <t>בנקים</t>
  </si>
  <si>
    <t>Aaa.il</t>
  </si>
  <si>
    <t>דיסק מנ אגח טו</t>
  </si>
  <si>
    <t>7480304</t>
  </si>
  <si>
    <t>520029935</t>
  </si>
  <si>
    <t>לאומי אגח 179</t>
  </si>
  <si>
    <t>6040372</t>
  </si>
  <si>
    <t>520018078</t>
  </si>
  <si>
    <t>מז טפ הנפק 45</t>
  </si>
  <si>
    <t>2310217</t>
  </si>
  <si>
    <t>520032046</t>
  </si>
  <si>
    <t>מז טפ הנפק 49</t>
  </si>
  <si>
    <t>2310282</t>
  </si>
  <si>
    <t>מז טפ הנפק 52</t>
  </si>
  <si>
    <t>2310381</t>
  </si>
  <si>
    <t>מקורות אגח 11</t>
  </si>
  <si>
    <t>1158476</t>
  </si>
  <si>
    <t>520010869</t>
  </si>
  <si>
    <t>מרכנתיל הנ אגחג</t>
  </si>
  <si>
    <t>1171297</t>
  </si>
  <si>
    <t>513686154</t>
  </si>
  <si>
    <t>מרכנתיל הנ אגחד</t>
  </si>
  <si>
    <t>1171305</t>
  </si>
  <si>
    <t>נמלי ישראל אגחא</t>
  </si>
  <si>
    <t>1145564</t>
  </si>
  <si>
    <t>513569780</t>
  </si>
  <si>
    <t>נדל"ן מניב בישראל</t>
  </si>
  <si>
    <t>נמלי ישראל אגחב</t>
  </si>
  <si>
    <t>1145572</t>
  </si>
  <si>
    <t>פועלים אגח 200</t>
  </si>
  <si>
    <t>6620496</t>
  </si>
  <si>
    <t>520000118</t>
  </si>
  <si>
    <t>פועלים הנ אגח32</t>
  </si>
  <si>
    <t>1940535</t>
  </si>
  <si>
    <t>520032640</t>
  </si>
  <si>
    <t>פועלים הנ אגח35</t>
  </si>
  <si>
    <t>1940618</t>
  </si>
  <si>
    <t>פועלים הנ אגח36</t>
  </si>
  <si>
    <t>1940659</t>
  </si>
  <si>
    <t>חשמל אגח 27</t>
  </si>
  <si>
    <t>6000210</t>
  </si>
  <si>
    <t>520000472</t>
  </si>
  <si>
    <t>אנרגיה</t>
  </si>
  <si>
    <t>Aa1.il</t>
  </si>
  <si>
    <t>חשמל אגח 29</t>
  </si>
  <si>
    <t>6000236</t>
  </si>
  <si>
    <t>חשמל אגח 31</t>
  </si>
  <si>
    <t>6000285</t>
  </si>
  <si>
    <t>חשמל אגח 32</t>
  </si>
  <si>
    <t>6000384</t>
  </si>
  <si>
    <t>חשמל אגח 33</t>
  </si>
  <si>
    <t>6000392</t>
  </si>
  <si>
    <t>נתיבי גז אגח ד</t>
  </si>
  <si>
    <t>1147503</t>
  </si>
  <si>
    <t>513436394</t>
  </si>
  <si>
    <t>עזריאלי אגח ב</t>
  </si>
  <si>
    <t>1134436</t>
  </si>
  <si>
    <t>510960719</t>
  </si>
  <si>
    <t>ilAA+</t>
  </si>
  <si>
    <t>עזריאלי אגח ד</t>
  </si>
  <si>
    <t>1138650</t>
  </si>
  <si>
    <t>עזריאלי אגח ה</t>
  </si>
  <si>
    <t>1156603</t>
  </si>
  <si>
    <t>עזריאלי אגח ו</t>
  </si>
  <si>
    <t>1156611</t>
  </si>
  <si>
    <t>עזריאלי אגח ז</t>
  </si>
  <si>
    <t>1178672</t>
  </si>
  <si>
    <t>עזריאלי אגח ח</t>
  </si>
  <si>
    <t>1178680</t>
  </si>
  <si>
    <t>פועלים הנ הת טו</t>
  </si>
  <si>
    <t>1940543</t>
  </si>
  <si>
    <t>אמות אגח ד</t>
  </si>
  <si>
    <t>1133149</t>
  </si>
  <si>
    <t>520026683</t>
  </si>
  <si>
    <t>Aa2.il</t>
  </si>
  <si>
    <t>אמות אגח ו</t>
  </si>
  <si>
    <t>1158609</t>
  </si>
  <si>
    <t>אמות אגח ח</t>
  </si>
  <si>
    <t>1172782</t>
  </si>
  <si>
    <t>ארפורט אגח ה</t>
  </si>
  <si>
    <t>1133487</t>
  </si>
  <si>
    <t>511659401</t>
  </si>
  <si>
    <t>ilAA</t>
  </si>
  <si>
    <t>ארפורט אגח ט</t>
  </si>
  <si>
    <t>1160944</t>
  </si>
  <si>
    <t>ביג אגח ח</t>
  </si>
  <si>
    <t>1138924</t>
  </si>
  <si>
    <t>513623314</t>
  </si>
  <si>
    <t>ביג אגח יא</t>
  </si>
  <si>
    <t>1151117</t>
  </si>
  <si>
    <t>ביג אגח יג</t>
  </si>
  <si>
    <t>1159516</t>
  </si>
  <si>
    <t>ביג אגח יד</t>
  </si>
  <si>
    <t>1161512</t>
  </si>
  <si>
    <t>גב ים אגח ו</t>
  </si>
  <si>
    <t>7590128</t>
  </si>
  <si>
    <t>520001736</t>
  </si>
  <si>
    <t>גב ים אגח ט</t>
  </si>
  <si>
    <t>7590219</t>
  </si>
  <si>
    <t>גב ים אגח י</t>
  </si>
  <si>
    <t>7590284</t>
  </si>
  <si>
    <t>ישרס אגח טו</t>
  </si>
  <si>
    <t>6130207</t>
  </si>
  <si>
    <t>520017807</t>
  </si>
  <si>
    <t>ישרס אגח יח</t>
  </si>
  <si>
    <t>6130280</t>
  </si>
  <si>
    <t>לאומי התח נד401</t>
  </si>
  <si>
    <t>6040380</t>
  </si>
  <si>
    <t>לאומי התח נד402</t>
  </si>
  <si>
    <t>6040398</t>
  </si>
  <si>
    <t>לאומי התח נד403</t>
  </si>
  <si>
    <t>6040430</t>
  </si>
  <si>
    <t>לאומי התח נד404</t>
  </si>
  <si>
    <t>6040471</t>
  </si>
  <si>
    <t>לאומי התח נד405</t>
  </si>
  <si>
    <t>6040620</t>
  </si>
  <si>
    <t>מבנה אגח יז*</t>
  </si>
  <si>
    <t>2260446</t>
  </si>
  <si>
    <t>520024126</t>
  </si>
  <si>
    <t>מבנה אגח כ*</t>
  </si>
  <si>
    <t>2260495</t>
  </si>
  <si>
    <t>מבנה אגח כג*</t>
  </si>
  <si>
    <t>2260545</t>
  </si>
  <si>
    <t>מבנה אגח כד*</t>
  </si>
  <si>
    <t>2260552</t>
  </si>
  <si>
    <t>מבנה אגח כה*</t>
  </si>
  <si>
    <t>2260636</t>
  </si>
  <si>
    <t>מליסרון אגח ו*</t>
  </si>
  <si>
    <t>3230125</t>
  </si>
  <si>
    <t>520037789</t>
  </si>
  <si>
    <t>מליסרון אגח טז*</t>
  </si>
  <si>
    <t>3230265</t>
  </si>
  <si>
    <t>מליסרון אגח י*</t>
  </si>
  <si>
    <t>3230190</t>
  </si>
  <si>
    <t>מליסרון אגח יג*</t>
  </si>
  <si>
    <t>3230224</t>
  </si>
  <si>
    <t>מליסרון אגח יד*</t>
  </si>
  <si>
    <t>3230232</t>
  </si>
  <si>
    <t>מליסרון אגח יז*</t>
  </si>
  <si>
    <t>3230273</t>
  </si>
  <si>
    <t>מליסרון אגח יח*</t>
  </si>
  <si>
    <t>3230372</t>
  </si>
  <si>
    <t>מליסרון אגח יט*</t>
  </si>
  <si>
    <t>3230398</t>
  </si>
  <si>
    <t>מליסרון אגח כ*</t>
  </si>
  <si>
    <t>3230422</t>
  </si>
  <si>
    <t>מליסרון אגח כא*</t>
  </si>
  <si>
    <t>1194638</t>
  </si>
  <si>
    <t>פועלים הנ הת יח</t>
  </si>
  <si>
    <t>1940600</t>
  </si>
  <si>
    <t>פועלים הנ הת יט</t>
  </si>
  <si>
    <t>1940626</t>
  </si>
  <si>
    <t>פועלים הנ הת כא</t>
  </si>
  <si>
    <t>1940725</t>
  </si>
  <si>
    <t>פועלים הנפ הת כ</t>
  </si>
  <si>
    <t>1940691</t>
  </si>
  <si>
    <t>פועלים התח נד ה</t>
  </si>
  <si>
    <t>6620462</t>
  </si>
  <si>
    <t>פועלים התח נד ו</t>
  </si>
  <si>
    <t>6620553</t>
  </si>
  <si>
    <t>פועלים התח נד ז</t>
  </si>
  <si>
    <t>1191329</t>
  </si>
  <si>
    <t>רבוע נדלן אגח ח*</t>
  </si>
  <si>
    <t>1157569</t>
  </si>
  <si>
    <t>513765859</t>
  </si>
  <si>
    <t>ריט 1 אגח ד*</t>
  </si>
  <si>
    <t>1129899</t>
  </si>
  <si>
    <t>513821488</t>
  </si>
  <si>
    <t>ריט 1 אגח ה*</t>
  </si>
  <si>
    <t>1136753</t>
  </si>
  <si>
    <t>ריט 1 אגח ו*</t>
  </si>
  <si>
    <t>1138544</t>
  </si>
  <si>
    <t>ריט 1 אגח ז*</t>
  </si>
  <si>
    <t>1171271</t>
  </si>
  <si>
    <t>שופרסל אגח ו*</t>
  </si>
  <si>
    <t>7770217</t>
  </si>
  <si>
    <t>520022732</t>
  </si>
  <si>
    <t>רשתות שיווק</t>
  </si>
  <si>
    <t>שלמה החז אגח טז</t>
  </si>
  <si>
    <t>1410281</t>
  </si>
  <si>
    <t>520034372</t>
  </si>
  <si>
    <t>שלמה החז אגח יח</t>
  </si>
  <si>
    <t>1410307</t>
  </si>
  <si>
    <t>שלמה החז אגח כ</t>
  </si>
  <si>
    <t>1192749</t>
  </si>
  <si>
    <t>אדמה אגח ב</t>
  </si>
  <si>
    <t>1110915</t>
  </si>
  <si>
    <t>520043605</t>
  </si>
  <si>
    <t>כימיה, גומי ופלסטיק</t>
  </si>
  <si>
    <t>ilAA-</t>
  </si>
  <si>
    <t>בזק אגח 10</t>
  </si>
  <si>
    <t>2300184</t>
  </si>
  <si>
    <t>520031931</t>
  </si>
  <si>
    <t>Aa3.il</t>
  </si>
  <si>
    <t>בזק אגח 12</t>
  </si>
  <si>
    <t>2300242</t>
  </si>
  <si>
    <t>בזק אגח 14</t>
  </si>
  <si>
    <t>2300317</t>
  </si>
  <si>
    <t>ביג אגח ז</t>
  </si>
  <si>
    <t>1136084</t>
  </si>
  <si>
    <t>ביג אגח ט</t>
  </si>
  <si>
    <t>1141050</t>
  </si>
  <si>
    <t>ביג אגח טו</t>
  </si>
  <si>
    <t>1162221</t>
  </si>
  <si>
    <t>ביג אגח יב</t>
  </si>
  <si>
    <t>1156231</t>
  </si>
  <si>
    <t>ביג אגח יח</t>
  </si>
  <si>
    <t>1174226</t>
  </si>
  <si>
    <t>ביג אגח כ</t>
  </si>
  <si>
    <t>1186188</t>
  </si>
  <si>
    <t>בינל הנפ התח כו</t>
  </si>
  <si>
    <t>1185537</t>
  </si>
  <si>
    <t>בינל הנפק התחכד</t>
  </si>
  <si>
    <t>1151000</t>
  </si>
  <si>
    <t>בינל הנפק התחכה</t>
  </si>
  <si>
    <t>1167030</t>
  </si>
  <si>
    <t>בינל הנפקות כז</t>
  </si>
  <si>
    <t>1189497</t>
  </si>
  <si>
    <t>דיסקונט מנ נד ו</t>
  </si>
  <si>
    <t>7480197</t>
  </si>
  <si>
    <t>דיסקונט מנ נד ז</t>
  </si>
  <si>
    <t>7480247</t>
  </si>
  <si>
    <t>דיסקונט מנ נד ח</t>
  </si>
  <si>
    <t>7480312</t>
  </si>
  <si>
    <t>דיסקונט מנ נד ט</t>
  </si>
  <si>
    <t>1191246</t>
  </si>
  <si>
    <t>הפניקס אגח 5</t>
  </si>
  <si>
    <t>7670284</t>
  </si>
  <si>
    <t>520017450</t>
  </si>
  <si>
    <t>ביטוח</t>
  </si>
  <si>
    <t>הראל הנפק אגח ו</t>
  </si>
  <si>
    <t>1126069</t>
  </si>
  <si>
    <t>513834200</t>
  </si>
  <si>
    <t>הראל הנפק אגח ז</t>
  </si>
  <si>
    <t>1126077</t>
  </si>
  <si>
    <t>ישרס אגח טז</t>
  </si>
  <si>
    <t>6130223</t>
  </si>
  <si>
    <t>ישרס אגח יג</t>
  </si>
  <si>
    <t>6130181</t>
  </si>
  <si>
    <t>ישרס אגח יט</t>
  </si>
  <si>
    <t>6130348</t>
  </si>
  <si>
    <t>כלל מימון אגח ט</t>
  </si>
  <si>
    <t>1136050</t>
  </si>
  <si>
    <t>513754069</t>
  </si>
  <si>
    <t>מגה אור אגח ח*</t>
  </si>
  <si>
    <t>1147602</t>
  </si>
  <si>
    <t>513257873</t>
  </si>
  <si>
    <t>מז טפ הנפ הת 53</t>
  </si>
  <si>
    <t>2310399</t>
  </si>
  <si>
    <t>מז טפ הנפ הת 65</t>
  </si>
  <si>
    <t>1191675</t>
  </si>
  <si>
    <t>מז טפ הנפק הת48</t>
  </si>
  <si>
    <t>2310266</t>
  </si>
  <si>
    <t>מז טפ הנפק הת50</t>
  </si>
  <si>
    <t>2310290</t>
  </si>
  <si>
    <t>סלע נדלן אגח ב</t>
  </si>
  <si>
    <t>1132927</t>
  </si>
  <si>
    <t>513992529</t>
  </si>
  <si>
    <t>סלע נדלן אגח ג</t>
  </si>
  <si>
    <t>1138973</t>
  </si>
  <si>
    <t>סלע נדלן אגח ד</t>
  </si>
  <si>
    <t>1167147</t>
  </si>
  <si>
    <t>פניקס הון אגח ה</t>
  </si>
  <si>
    <t>1135417</t>
  </si>
  <si>
    <t>514290345</t>
  </si>
  <si>
    <t>רבוע נדלן אגח ו*</t>
  </si>
  <si>
    <t>1140607</t>
  </si>
  <si>
    <t>רבוע נדלן אגח ט*</t>
  </si>
  <si>
    <t>1174556</t>
  </si>
  <si>
    <t>אלבר אגח יז'</t>
  </si>
  <si>
    <t>1158732</t>
  </si>
  <si>
    <t>512025891</t>
  </si>
  <si>
    <t>ilA+</t>
  </si>
  <si>
    <t>אלבר אגח יט</t>
  </si>
  <si>
    <t>1191824</t>
  </si>
  <si>
    <t>אלדן תחבו אגח ה</t>
  </si>
  <si>
    <t>1155357</t>
  </si>
  <si>
    <t>510454333</t>
  </si>
  <si>
    <t>אלדן תחבו אגח ז</t>
  </si>
  <si>
    <t>1184779</t>
  </si>
  <si>
    <t>אלדן תחבו אגח ח</t>
  </si>
  <si>
    <t>1192442</t>
  </si>
  <si>
    <t>גירון אגח ו</t>
  </si>
  <si>
    <t>1139849</t>
  </si>
  <si>
    <t>520044520</t>
  </si>
  <si>
    <t>A1.il</t>
  </si>
  <si>
    <t>גירון אגח ז</t>
  </si>
  <si>
    <t>1142629</t>
  </si>
  <si>
    <t>גירון אגח ח</t>
  </si>
  <si>
    <t>1183151</t>
  </si>
  <si>
    <t>ג'נרישן קפ אגחב*</t>
  </si>
  <si>
    <t>1177526</t>
  </si>
  <si>
    <t>515846558</t>
  </si>
  <si>
    <t>השקעה ואחזקות</t>
  </si>
  <si>
    <t>ג'נרישן קפ אגחג*</t>
  </si>
  <si>
    <t>1184555</t>
  </si>
  <si>
    <t>מגה אור אגח ד*</t>
  </si>
  <si>
    <t>1130632</t>
  </si>
  <si>
    <t>מגה אור אגח ו*</t>
  </si>
  <si>
    <t>1138668</t>
  </si>
  <si>
    <t>מגה אור אגח ז*</t>
  </si>
  <si>
    <t>1141696</t>
  </si>
  <si>
    <t>מגה אור אגח ט*</t>
  </si>
  <si>
    <t>1165141</t>
  </si>
  <si>
    <t>מגה אור אגח י*</t>
  </si>
  <si>
    <t>1178367</t>
  </si>
  <si>
    <t>מגה אור אגח יא*</t>
  </si>
  <si>
    <t>1178375</t>
  </si>
  <si>
    <t>מימון ישיר אגחג</t>
  </si>
  <si>
    <t>1171214</t>
  </si>
  <si>
    <t>513893123</t>
  </si>
  <si>
    <t>אשראי חוץ בנקאי</t>
  </si>
  <si>
    <t>מימון ישיר אגחד</t>
  </si>
  <si>
    <t>1175660</t>
  </si>
  <si>
    <t>מימון ישיר אגחה</t>
  </si>
  <si>
    <t>1182831</t>
  </si>
  <si>
    <t>מימון ישיר אגחו</t>
  </si>
  <si>
    <t>1191659</t>
  </si>
  <si>
    <t>פז נפט אגח ו*</t>
  </si>
  <si>
    <t>1139542</t>
  </si>
  <si>
    <t>510216054</t>
  </si>
  <si>
    <t>פז נפט אגח ז*</t>
  </si>
  <si>
    <t>1142595</t>
  </si>
  <si>
    <t>אדגר אגח ט*</t>
  </si>
  <si>
    <t>1820190</t>
  </si>
  <si>
    <t>520035171</t>
  </si>
  <si>
    <t>נדל"ן מניב בחו"ל</t>
  </si>
  <si>
    <t>A2.il</t>
  </si>
  <si>
    <t>אפי נכסים אגח ח</t>
  </si>
  <si>
    <t>1142231</t>
  </si>
  <si>
    <t>510560188</t>
  </si>
  <si>
    <t>אפי נכסים אגחיא</t>
  </si>
  <si>
    <t>1171628</t>
  </si>
  <si>
    <t>אפי נכסים אגחיג</t>
  </si>
  <si>
    <t>1178292</t>
  </si>
  <si>
    <t>אפי נכסים אגחיד</t>
  </si>
  <si>
    <t>1184530</t>
  </si>
  <si>
    <t>אשטרום קבוצה אגח ד</t>
  </si>
  <si>
    <t>1182989</t>
  </si>
  <si>
    <t>510381601</t>
  </si>
  <si>
    <t>בנייה</t>
  </si>
  <si>
    <t>ilA</t>
  </si>
  <si>
    <t>ג'י סיטי אגח טו</t>
  </si>
  <si>
    <t>1260769</t>
  </si>
  <si>
    <t>520033234</t>
  </si>
  <si>
    <t>הכשרת ישוב אג21</t>
  </si>
  <si>
    <t>6120224</t>
  </si>
  <si>
    <t>520020116</t>
  </si>
  <si>
    <t>נכסים ובנין אגח י</t>
  </si>
  <si>
    <t>1193630</t>
  </si>
  <si>
    <t>520025438</t>
  </si>
  <si>
    <t>סלקום אגח ח*</t>
  </si>
  <si>
    <t>1132828</t>
  </si>
  <si>
    <t>511930125</t>
  </si>
  <si>
    <t>או פי סי אגח ב*</t>
  </si>
  <si>
    <t>1166057</t>
  </si>
  <si>
    <t>514401702</t>
  </si>
  <si>
    <t>ilA-</t>
  </si>
  <si>
    <t>או פי סי אגח ג*</t>
  </si>
  <si>
    <t>1180355</t>
  </si>
  <si>
    <t>ג'י סיטי אגח יב</t>
  </si>
  <si>
    <t>1260603</t>
  </si>
  <si>
    <t>A3.il</t>
  </si>
  <si>
    <t>ג'י סיטי אגח יג</t>
  </si>
  <si>
    <t>1260652</t>
  </si>
  <si>
    <t>ג'י סיטי אגח יד</t>
  </si>
  <si>
    <t>1260736</t>
  </si>
  <si>
    <t>הכשרת ישוב אג23</t>
  </si>
  <si>
    <t>6120323</t>
  </si>
  <si>
    <t>מגוריט אגח ב</t>
  </si>
  <si>
    <t>1168350</t>
  </si>
  <si>
    <t>515434074</t>
  </si>
  <si>
    <t>מגוריט אגח ג</t>
  </si>
  <si>
    <t>1175975</t>
  </si>
  <si>
    <t>מגוריט אגח ד</t>
  </si>
  <si>
    <t>1185834</t>
  </si>
  <si>
    <t>מגוריט אגח ה</t>
  </si>
  <si>
    <t>1192129</t>
  </si>
  <si>
    <t>פתאל החזקות אגח ד*</t>
  </si>
  <si>
    <t>1188192</t>
  </si>
  <si>
    <t>512607888</t>
  </si>
  <si>
    <t>מלונאות ותיירות</t>
  </si>
  <si>
    <t>אגח הפחתת שווי ניירות חסומים</t>
  </si>
  <si>
    <t>259026600</t>
  </si>
  <si>
    <t>ל.ר.</t>
  </si>
  <si>
    <t>NR</t>
  </si>
  <si>
    <t>ארי נדלן אגח א</t>
  </si>
  <si>
    <t>3660156</t>
  </si>
  <si>
    <t>520038332</t>
  </si>
  <si>
    <t>מניבים ריט אגחא*</t>
  </si>
  <si>
    <t>1140581</t>
  </si>
  <si>
    <t>515327120</t>
  </si>
  <si>
    <t>מניבים ריט אגחב*</t>
  </si>
  <si>
    <t>1155928</t>
  </si>
  <si>
    <t>מניבים ריט אגחג*</t>
  </si>
  <si>
    <t>1177658</t>
  </si>
  <si>
    <t>מניבים ריט אגחד*</t>
  </si>
  <si>
    <t>1193929</t>
  </si>
  <si>
    <t>משק אנרג אגח א</t>
  </si>
  <si>
    <t>1169531</t>
  </si>
  <si>
    <t>516167343</t>
  </si>
  <si>
    <t>נופר אנרג אגח א*</t>
  </si>
  <si>
    <t>1179340</t>
  </si>
  <si>
    <t>514599943</t>
  </si>
  <si>
    <t>אנרגיה מתחדשת</t>
  </si>
  <si>
    <t>קרדן אןוי אגח ב*</t>
  </si>
  <si>
    <t>1113034</t>
  </si>
  <si>
    <t>NV1239114</t>
  </si>
  <si>
    <t>דיסק מנ אגח יד</t>
  </si>
  <si>
    <t>7480163</t>
  </si>
  <si>
    <t>עמידר אגח א</t>
  </si>
  <si>
    <t>1143585</t>
  </si>
  <si>
    <t>520017393</t>
  </si>
  <si>
    <t>פועלים אגח 100</t>
  </si>
  <si>
    <t>6620488</t>
  </si>
  <si>
    <t>חשמל אגח 26</t>
  </si>
  <si>
    <t>6000202</t>
  </si>
  <si>
    <t>שטראוס אגח ה</t>
  </si>
  <si>
    <t>7460389</t>
  </si>
  <si>
    <t>520003781</t>
  </si>
  <si>
    <t>מזון</t>
  </si>
  <si>
    <t>תעש אוירית אגחד</t>
  </si>
  <si>
    <t>1133131</t>
  </si>
  <si>
    <t>520027194</t>
  </si>
  <si>
    <t>ביטחוניות</t>
  </si>
  <si>
    <t>אייסיאל אגח ז*</t>
  </si>
  <si>
    <t>2810372</t>
  </si>
  <si>
    <t>520027830</t>
  </si>
  <si>
    <t>אמות אגח ה</t>
  </si>
  <si>
    <t>1138114</t>
  </si>
  <si>
    <t>אמות אגח ז</t>
  </si>
  <si>
    <t>1162866</t>
  </si>
  <si>
    <t>ביג אגח ו</t>
  </si>
  <si>
    <t>1132521</t>
  </si>
  <si>
    <t>גב ים אגח ח</t>
  </si>
  <si>
    <t>7590151</t>
  </si>
  <si>
    <t>וילאר אגח ח</t>
  </si>
  <si>
    <t>4160156</t>
  </si>
  <si>
    <t>520038910</t>
  </si>
  <si>
    <t>ישראמקו אגח ג*</t>
  </si>
  <si>
    <t>2320232</t>
  </si>
  <si>
    <t>550010003</t>
  </si>
  <si>
    <t>מנורה הון התח ד</t>
  </si>
  <si>
    <t>1135920</t>
  </si>
  <si>
    <t>513937714</t>
  </si>
  <si>
    <t>שופרסל אגח ה*</t>
  </si>
  <si>
    <t>7770209</t>
  </si>
  <si>
    <t>שופרסל אגח ז*</t>
  </si>
  <si>
    <t>7770258</t>
  </si>
  <si>
    <t>שלמה החז אגח יז</t>
  </si>
  <si>
    <t>1410299</t>
  </si>
  <si>
    <t>שלמה החז אגח יט</t>
  </si>
  <si>
    <t>1192731</t>
  </si>
  <si>
    <t>בזק אגח 13</t>
  </si>
  <si>
    <t>2300309</t>
  </si>
  <si>
    <t>בזק אגח 9</t>
  </si>
  <si>
    <t>2300176</t>
  </si>
  <si>
    <t>גמא אגח 3</t>
  </si>
  <si>
    <t>1185941</t>
  </si>
  <si>
    <t>512711789</t>
  </si>
  <si>
    <t>הראל הנפ אגח טו</t>
  </si>
  <si>
    <t>1143130</t>
  </si>
  <si>
    <t>הראל הנפ אגח טז</t>
  </si>
  <si>
    <t>1157601</t>
  </si>
  <si>
    <t>הראל הנפ אגח יב</t>
  </si>
  <si>
    <t>1138163</t>
  </si>
  <si>
    <t>הראל הנפ אגח יד</t>
  </si>
  <si>
    <t>1143122</t>
  </si>
  <si>
    <t>הראל הנפ אגח יח</t>
  </si>
  <si>
    <t>1182666</t>
  </si>
  <si>
    <t>יוניברסל אגח ב</t>
  </si>
  <si>
    <t>1141647</t>
  </si>
  <si>
    <t>511809071</t>
  </si>
  <si>
    <t>כלל מימון אגח י</t>
  </si>
  <si>
    <t>1136068</t>
  </si>
  <si>
    <t>כללביט אגח יא</t>
  </si>
  <si>
    <t>1160647</t>
  </si>
  <si>
    <t>כללביט אגח יב</t>
  </si>
  <si>
    <t>1179928</t>
  </si>
  <si>
    <t>מנורה הון התח ה</t>
  </si>
  <si>
    <t>1143411</t>
  </si>
  <si>
    <t>מנורה הון התח ז</t>
  </si>
  <si>
    <t>1184191</t>
  </si>
  <si>
    <t>פניקס הון אגח ח</t>
  </si>
  <si>
    <t>1139815</t>
  </si>
  <si>
    <t>פניקס הון אגח ט</t>
  </si>
  <si>
    <t>1155522</t>
  </si>
  <si>
    <t>פניקס הון אגחיא</t>
  </si>
  <si>
    <t>1159359</t>
  </si>
  <si>
    <t>קרסו אגח ג</t>
  </si>
  <si>
    <t>1141829</t>
  </si>
  <si>
    <t>514065283</t>
  </si>
  <si>
    <t>קרסו אגח ד</t>
  </si>
  <si>
    <t>1173566</t>
  </si>
  <si>
    <t>קרסו מוט' אגח א</t>
  </si>
  <si>
    <t>1136464</t>
  </si>
  <si>
    <t>קרסו מוט' אגח ב</t>
  </si>
  <si>
    <t>1139591</t>
  </si>
  <si>
    <t>אלבר אגח יח</t>
  </si>
  <si>
    <t>1158740</t>
  </si>
  <si>
    <t>אלבר אגח כ</t>
  </si>
  <si>
    <t>1191832</t>
  </si>
  <si>
    <t>אלדן תחבו אגח ו</t>
  </si>
  <si>
    <t>1161678</t>
  </si>
  <si>
    <t>אלדן תחבו אגח ט</t>
  </si>
  <si>
    <t>1192459</t>
  </si>
  <si>
    <t>אלקטרה אגח ד*</t>
  </si>
  <si>
    <t>7390149</t>
  </si>
  <si>
    <t>520028911</t>
  </si>
  <si>
    <t>אלקטרה אגח ה*</t>
  </si>
  <si>
    <t>7390222</t>
  </si>
  <si>
    <t>בזן אגח ה</t>
  </si>
  <si>
    <t>2590388</t>
  </si>
  <si>
    <t>520036658</t>
  </si>
  <si>
    <t>בזן אגח י</t>
  </si>
  <si>
    <t>2590511</t>
  </si>
  <si>
    <t>דה זראסאי אגח ג</t>
  </si>
  <si>
    <t>1137975</t>
  </si>
  <si>
    <t>1744984</t>
  </si>
  <si>
    <t>דמרי אגח ז*</t>
  </si>
  <si>
    <t>1141191</t>
  </si>
  <si>
    <t>511399388</t>
  </si>
  <si>
    <t>דמרי אגח ט*</t>
  </si>
  <si>
    <t>1168368</t>
  </si>
  <si>
    <t>ממן אגח ב</t>
  </si>
  <si>
    <t>2380046</t>
  </si>
  <si>
    <t>520036435</t>
  </si>
  <si>
    <t>ספנסר אגח ג</t>
  </si>
  <si>
    <t>1147495</t>
  </si>
  <si>
    <t>1838863</t>
  </si>
  <si>
    <t>פז נפט ד*</t>
  </si>
  <si>
    <t>1132505</t>
  </si>
  <si>
    <t>פז נפט אגח ח*</t>
  </si>
  <si>
    <t>1162817</t>
  </si>
  <si>
    <t>פרטנר אגח ו*</t>
  </si>
  <si>
    <t>1141415</t>
  </si>
  <si>
    <t>520044314</t>
  </si>
  <si>
    <t>פרטנר אגח ז*</t>
  </si>
  <si>
    <t>1156397</t>
  </si>
  <si>
    <t>שפיר הנדס אגח א*</t>
  </si>
  <si>
    <t>1136134</t>
  </si>
  <si>
    <t>514892801</t>
  </si>
  <si>
    <t>מתכת ומוצרי בניה</t>
  </si>
  <si>
    <t>שפיר הנדס אגח ב*</t>
  </si>
  <si>
    <t>1141951</t>
  </si>
  <si>
    <t>אזורים אגח 13*</t>
  </si>
  <si>
    <t>7150410</t>
  </si>
  <si>
    <t>520025990</t>
  </si>
  <si>
    <t>אזורים אגח 14*</t>
  </si>
  <si>
    <t>7150444</t>
  </si>
  <si>
    <t>איידיאייהנ הת ה</t>
  </si>
  <si>
    <t>1155878</t>
  </si>
  <si>
    <t>514486042</t>
  </si>
  <si>
    <t>אנלייט אנר אג ג*</t>
  </si>
  <si>
    <t>7200249</t>
  </si>
  <si>
    <t>520041146</t>
  </si>
  <si>
    <t>אנלייט אנר אגחו*</t>
  </si>
  <si>
    <t>7200173</t>
  </si>
  <si>
    <t>אנרג'יקס אג ב*</t>
  </si>
  <si>
    <t>1168483</t>
  </si>
  <si>
    <t>513901371</t>
  </si>
  <si>
    <t>אנרג'יקס אגח א*</t>
  </si>
  <si>
    <t>1161751</t>
  </si>
  <si>
    <t>אפריקה מג אגח ה*</t>
  </si>
  <si>
    <t>1162825</t>
  </si>
  <si>
    <t>520034760</t>
  </si>
  <si>
    <t>אשטרום קבוצה אגח ג</t>
  </si>
  <si>
    <t>1140102</t>
  </si>
  <si>
    <t>סלקום אגח ט*</t>
  </si>
  <si>
    <t>1132836</t>
  </si>
  <si>
    <t>סלקום אגח יא*</t>
  </si>
  <si>
    <t>1139252</t>
  </si>
  <si>
    <t>סלקום אגח יב*</t>
  </si>
  <si>
    <t>1143080</t>
  </si>
  <si>
    <t>סלקום אגח יג*</t>
  </si>
  <si>
    <t>1189190</t>
  </si>
  <si>
    <t>פתאל אירו אגח א</t>
  </si>
  <si>
    <t>1137512</t>
  </si>
  <si>
    <t>515328250</t>
  </si>
  <si>
    <t>פתאל אירו אגח ג</t>
  </si>
  <si>
    <t>1141852</t>
  </si>
  <si>
    <t>פתאל אירו אגח ד</t>
  </si>
  <si>
    <t>1168038</t>
  </si>
  <si>
    <t>קרסו נדלן אגח א*</t>
  </si>
  <si>
    <t>1190008</t>
  </si>
  <si>
    <t>510488190</t>
  </si>
  <si>
    <t>אקרו אגח א</t>
  </si>
  <si>
    <t>1188572</t>
  </si>
  <si>
    <t>511996803</t>
  </si>
  <si>
    <t>פתאל החז אגח ב*</t>
  </si>
  <si>
    <t>1150812</t>
  </si>
  <si>
    <t>פתאל החז אגח ג*</t>
  </si>
  <si>
    <t>1161785</t>
  </si>
  <si>
    <t>פתאל החזק אג 1*</t>
  </si>
  <si>
    <t>1169721</t>
  </si>
  <si>
    <t>קרדן נדלן אגח ה</t>
  </si>
  <si>
    <t>1172725</t>
  </si>
  <si>
    <t>520041005</t>
  </si>
  <si>
    <t>דלשה קפיטל אגחב</t>
  </si>
  <si>
    <t>1137314</t>
  </si>
  <si>
    <t>1888119</t>
  </si>
  <si>
    <t>Baa1.il</t>
  </si>
  <si>
    <t>אול יר אגח ג</t>
  </si>
  <si>
    <t>1140136</t>
  </si>
  <si>
    <t>1841580</t>
  </si>
  <si>
    <t>אול יר אגח ה</t>
  </si>
  <si>
    <t>1143304</t>
  </si>
  <si>
    <t>אלומיי אגח ג</t>
  </si>
  <si>
    <t>1159375</t>
  </si>
  <si>
    <t>520039868</t>
  </si>
  <si>
    <t>אלומיי קפיטל אגח ה</t>
  </si>
  <si>
    <t>1193275</t>
  </si>
  <si>
    <t>אנלייט אנר אגחה*</t>
  </si>
  <si>
    <t>7200116</t>
  </si>
  <si>
    <t>ריט אזורים אג ב*</t>
  </si>
  <si>
    <t>1183581</t>
  </si>
  <si>
    <t>516117181</t>
  </si>
  <si>
    <t>אלביט מע' אגח ג</t>
  </si>
  <si>
    <t>1178250</t>
  </si>
  <si>
    <t>520043027</t>
  </si>
  <si>
    <t>אלביט מע' אגח ד</t>
  </si>
  <si>
    <t>1178268</t>
  </si>
  <si>
    <t>ישראמקו אגח א*</t>
  </si>
  <si>
    <t>2320174</t>
  </si>
  <si>
    <t>ישראמקו אגח ב*</t>
  </si>
  <si>
    <t>2320224</t>
  </si>
  <si>
    <t>בזן אגח ו</t>
  </si>
  <si>
    <t>2590396</t>
  </si>
  <si>
    <t>בזן אגח ט</t>
  </si>
  <si>
    <t>2590461</t>
  </si>
  <si>
    <t>תמר פטרו אגח א*</t>
  </si>
  <si>
    <t>1141332</t>
  </si>
  <si>
    <t>515334662</t>
  </si>
  <si>
    <t>תמר פטרו אגח ב*</t>
  </si>
  <si>
    <t>1143593</t>
  </si>
  <si>
    <t>ISRELE 3.75 02/32</t>
  </si>
  <si>
    <t>IL0060004004</t>
  </si>
  <si>
    <t>בלומברג</t>
  </si>
  <si>
    <t>BBB+</t>
  </si>
  <si>
    <t>S&amp;P</t>
  </si>
  <si>
    <t>HAPOAL 3.255 01/32</t>
  </si>
  <si>
    <t>IL0066204707</t>
  </si>
  <si>
    <t>BBB</t>
  </si>
  <si>
    <t>LUMIIT 3.275 01/31 01/26</t>
  </si>
  <si>
    <t>IL0060404899</t>
  </si>
  <si>
    <t>LUMIIT 7.129 07/33</t>
  </si>
  <si>
    <t>IL0060406795</t>
  </si>
  <si>
    <t>ISRAEL CHEMICALS 6.375 31/05/38*</t>
  </si>
  <si>
    <t>IL0028103310</t>
  </si>
  <si>
    <t>BBB-</t>
  </si>
  <si>
    <t>MZRHIT 3.077 04/31</t>
  </si>
  <si>
    <t>IL0069508369</t>
  </si>
  <si>
    <t>520000522</t>
  </si>
  <si>
    <t>TEVA 4.375 2030</t>
  </si>
  <si>
    <t>XS2406607171</t>
  </si>
  <si>
    <t>520013954</t>
  </si>
  <si>
    <t>פארמה</t>
  </si>
  <si>
    <t>BB-</t>
  </si>
  <si>
    <t>TEVA 7.375 09/29</t>
  </si>
  <si>
    <t>XS2592804434</t>
  </si>
  <si>
    <t>TEVA 8.125 09/31</t>
  </si>
  <si>
    <t>US88167AAR23</t>
  </si>
  <si>
    <t>SOLAREDGE TECH 0 09/25</t>
  </si>
  <si>
    <t>US83417MAD65</t>
  </si>
  <si>
    <t>513865329</t>
  </si>
  <si>
    <t>Semiconductors &amp; Semiconductor Equipment</t>
  </si>
  <si>
    <t>ALVGR 4.252 07/52</t>
  </si>
  <si>
    <t>DE000A30VJZ6</t>
  </si>
  <si>
    <t>Insurance</t>
  </si>
  <si>
    <t>A2</t>
  </si>
  <si>
    <t>Moodys</t>
  </si>
  <si>
    <t>SRENVX 4.5 24/44</t>
  </si>
  <si>
    <t>XS1108784510</t>
  </si>
  <si>
    <t>A</t>
  </si>
  <si>
    <t>ZURNVX 3 04/51</t>
  </si>
  <si>
    <t>XS2283177561</t>
  </si>
  <si>
    <t>ZURNVX 3.5 05/52</t>
  </si>
  <si>
    <t>XS2416978190</t>
  </si>
  <si>
    <t>ANZNZ 5.548 08/32</t>
  </si>
  <si>
    <t>USQ0426YAV58</t>
  </si>
  <si>
    <t>Banks</t>
  </si>
  <si>
    <t>A-</t>
  </si>
  <si>
    <t>AXASA 4.25 03/43</t>
  </si>
  <si>
    <t>XS2487052487</t>
  </si>
  <si>
    <t>IAGLN 4.25 11/32</t>
  </si>
  <si>
    <t>US11044MAA45</t>
  </si>
  <si>
    <t>Transportation</t>
  </si>
  <si>
    <t>SHBASS 4.625 08/32</t>
  </si>
  <si>
    <t>XS2523511165</t>
  </si>
  <si>
    <t>ALVGR 3.2 PERP</t>
  </si>
  <si>
    <t>US018820AB64</t>
  </si>
  <si>
    <t>Baa1</t>
  </si>
  <si>
    <t>ANZ 6.742 12/32</t>
  </si>
  <si>
    <t>USQ0954PVM14</t>
  </si>
  <si>
    <t>NAB 3.933 08/2034 08/29</t>
  </si>
  <si>
    <t>USG6S94TAB96</t>
  </si>
  <si>
    <t>SCENTRE GROUP 4.75 09/80</t>
  </si>
  <si>
    <t>USQ8053LAA28</t>
  </si>
  <si>
    <t>Real Estate</t>
  </si>
  <si>
    <t>SCGAU 5.125 09/2080</t>
  </si>
  <si>
    <t>USQ8053LAB01</t>
  </si>
  <si>
    <t>AER 3.3 01/32</t>
  </si>
  <si>
    <t>US00774MAX39</t>
  </si>
  <si>
    <t>Capital Goods</t>
  </si>
  <si>
    <t>ASSGEN 5.8 07/32</t>
  </si>
  <si>
    <t>XS2468223107</t>
  </si>
  <si>
    <t>HPQ 5.5 01/33</t>
  </si>
  <si>
    <t>US40434LAN55</t>
  </si>
  <si>
    <t>Technology Hardware &amp; Equipment</t>
  </si>
  <si>
    <t>INTNED 4.125 08/33</t>
  </si>
  <si>
    <t>XS2524746687</t>
  </si>
  <si>
    <t>PRU 6 09/52</t>
  </si>
  <si>
    <t>US744320BK76</t>
  </si>
  <si>
    <t>STLA 6.375 09/32</t>
  </si>
  <si>
    <t>USU85861AE97</t>
  </si>
  <si>
    <t>Automobiles &amp; Components</t>
  </si>
  <si>
    <t>TD 8.125 10/82</t>
  </si>
  <si>
    <t>US89117F8Z56</t>
  </si>
  <si>
    <t>ACAFP 7.25 PERP</t>
  </si>
  <si>
    <t>FR001400F067</t>
  </si>
  <si>
    <t>BCRED 2.625 12/26</t>
  </si>
  <si>
    <t>US09261HAD98</t>
  </si>
  <si>
    <t>Diversified Financials</t>
  </si>
  <si>
    <t>BCRED 7.05 09/25</t>
  </si>
  <si>
    <t>US09261HAY36</t>
  </si>
  <si>
    <t>BOOZ ALLEN HAMILTON INC 07/29</t>
  </si>
  <si>
    <t>US09951LAB99</t>
  </si>
  <si>
    <t>Commercial &amp; Professional Services</t>
  </si>
  <si>
    <t>ENBCN 5.5 07/77</t>
  </si>
  <si>
    <t>US29250NAS45</t>
  </si>
  <si>
    <t>ENERGY</t>
  </si>
  <si>
    <t>ENBCN 6 01/27 01/77</t>
  </si>
  <si>
    <t>US29250NAN57</t>
  </si>
  <si>
    <t>ENELIM 6.625 PERP</t>
  </si>
  <si>
    <t>XS2576550243</t>
  </si>
  <si>
    <t>UTILITIES</t>
  </si>
  <si>
    <t>EXPE 3.25 02/30</t>
  </si>
  <si>
    <t>US30212PAR64</t>
  </si>
  <si>
    <t>Hotels Restaurants &amp; Leisure</t>
  </si>
  <si>
    <t>FS KKR CAPITAL 4.25 2/25 01/25</t>
  </si>
  <si>
    <t>US30313RAA77</t>
  </si>
  <si>
    <t>FSK 3.125 10/28</t>
  </si>
  <si>
    <t>US302635AK33</t>
  </si>
  <si>
    <t>IBSEM 4.875 PERP</t>
  </si>
  <si>
    <t>XS2580221658</t>
  </si>
  <si>
    <t>J 5.9 03/33</t>
  </si>
  <si>
    <t>US469814AA50</t>
  </si>
  <si>
    <t>KD 3.15 10/31</t>
  </si>
  <si>
    <t>US50155QAL41</t>
  </si>
  <si>
    <t>Software &amp; Services</t>
  </si>
  <si>
    <t>MQGAU 6.798 01/33</t>
  </si>
  <si>
    <t>USQ568A9SS79</t>
  </si>
  <si>
    <t>Baa3</t>
  </si>
  <si>
    <t>MSI 5.6 06/32</t>
  </si>
  <si>
    <t>US620076BW88</t>
  </si>
  <si>
    <t>MTZ 4.5 08/28</t>
  </si>
  <si>
    <t>US576323AP42</t>
  </si>
  <si>
    <t>NGLS 4 01/32</t>
  </si>
  <si>
    <t>US87612BBU52</t>
  </si>
  <si>
    <t>NGLS 6.875 01/29</t>
  </si>
  <si>
    <t>US87612BBN10</t>
  </si>
  <si>
    <t>ORCINC 4.7 02/27</t>
  </si>
  <si>
    <t>US69120VAF85</t>
  </si>
  <si>
    <t>Other</t>
  </si>
  <si>
    <t>OWL ROCK 3.4 7/26</t>
  </si>
  <si>
    <t>US69121KAE47</t>
  </si>
  <si>
    <t>OWL ROCK 3.75 07/25</t>
  </si>
  <si>
    <t>US69121KAC80</t>
  </si>
  <si>
    <t>SEB 6.875 PERP</t>
  </si>
  <si>
    <t>XS2479344561</t>
  </si>
  <si>
    <t>SRENVX 5.75 08/15/50 08/25</t>
  </si>
  <si>
    <t>XS1261170515</t>
  </si>
  <si>
    <t>SSELN 4 PERP</t>
  </si>
  <si>
    <t>XS2439704318</t>
  </si>
  <si>
    <t>TELIAS 4.625 PREP</t>
  </si>
  <si>
    <t>XS2526881532</t>
  </si>
  <si>
    <t>TELECOMMUNICATION SERVICES</t>
  </si>
  <si>
    <t>TRPCN 5.3 03/77</t>
  </si>
  <si>
    <t>US89356BAC28</t>
  </si>
  <si>
    <t>VW 4.625 PERP 06/28</t>
  </si>
  <si>
    <t>XS1799939027</t>
  </si>
  <si>
    <t>WBD 4.279 03/32</t>
  </si>
  <si>
    <t>US55903VAL71</t>
  </si>
  <si>
    <t>Media</t>
  </si>
  <si>
    <t>AER 6.5 06/45</t>
  </si>
  <si>
    <t>US00773HAA59</t>
  </si>
  <si>
    <t>BB+</t>
  </si>
  <si>
    <t>AY 4.125 06/28</t>
  </si>
  <si>
    <t>US04916WAA27</t>
  </si>
  <si>
    <t>BAYNGR 3.125 11/79 11/27</t>
  </si>
  <si>
    <t>XS2077670342</t>
  </si>
  <si>
    <t>Pharmaceuticals &amp; Biotechnology</t>
  </si>
  <si>
    <t>BNP 6.875 PERP</t>
  </si>
  <si>
    <t>FR001400BBL2</t>
  </si>
  <si>
    <t>Ba1</t>
  </si>
  <si>
    <t>BNP 7.75 PERP</t>
  </si>
  <si>
    <t>USF1067PAC08</t>
  </si>
  <si>
    <t>CDWC 3.25 02/29</t>
  </si>
  <si>
    <t>US12513GBF54</t>
  </si>
  <si>
    <t>CQP 3.25 01/32</t>
  </si>
  <si>
    <t>US16411QAN16</t>
  </si>
  <si>
    <t>CQP 4.5 10/29</t>
  </si>
  <si>
    <t>US16411QAG64</t>
  </si>
  <si>
    <t>CREDIT SUISSE 6.5 08/23</t>
  </si>
  <si>
    <t>XS0957135212</t>
  </si>
  <si>
    <t>INTNED 7.5 PERP</t>
  </si>
  <si>
    <t>XS2585240984</t>
  </si>
  <si>
    <t>MATTEL 3.75 04/29</t>
  </si>
  <si>
    <t>US577081BF84</t>
  </si>
  <si>
    <t>Consumer Durables &amp; Apparel</t>
  </si>
  <si>
    <t>MSCI 3.625 09/30 03/28</t>
  </si>
  <si>
    <t>US55354GAK67</t>
  </si>
  <si>
    <t>NWG 7.416 06/33</t>
  </si>
  <si>
    <t>XS2563349765</t>
  </si>
  <si>
    <t>NWSA 5.125 02/32</t>
  </si>
  <si>
    <t>US65249BAB53</t>
  </si>
  <si>
    <t>RRX 6.4 4/2033</t>
  </si>
  <si>
    <t>US758750AF08</t>
  </si>
  <si>
    <t>SWEDA 7.625 PERP</t>
  </si>
  <si>
    <t>XS2580715147</t>
  </si>
  <si>
    <t>VODAFONE 4.125 06/81</t>
  </si>
  <si>
    <t>US92857WBW91</t>
  </si>
  <si>
    <t>VODAFONE 6.25 10/78 10/24</t>
  </si>
  <si>
    <t>XS1888180640</t>
  </si>
  <si>
    <t>ZFFNGR 5.75 08/26</t>
  </si>
  <si>
    <t>XS2582404724</t>
  </si>
  <si>
    <t>ALLISON TRANS 3.75 01/31</t>
  </si>
  <si>
    <t>US019736AG29</t>
  </si>
  <si>
    <t>Ba2</t>
  </si>
  <si>
    <t>ALLISON TRANSM 5.875 06/29</t>
  </si>
  <si>
    <t>US019736AF46</t>
  </si>
  <si>
    <t>CHARLES RIVER LAB 4 03/31</t>
  </si>
  <si>
    <t>US159864AJ65</t>
  </si>
  <si>
    <t>BB</t>
  </si>
  <si>
    <t>F 6.1 08/32</t>
  </si>
  <si>
    <t>US345370DB39</t>
  </si>
  <si>
    <t>MATERIALS</t>
  </si>
  <si>
    <t>F 7.35 11/27</t>
  </si>
  <si>
    <t>US345397C353</t>
  </si>
  <si>
    <t>GPK 3.75 02/30</t>
  </si>
  <si>
    <t>US38869AAD90</t>
  </si>
  <si>
    <t>HESM 5.125 06/28</t>
  </si>
  <si>
    <t>US428104AA14</t>
  </si>
  <si>
    <t>HILTON DOMESTIC 4 05/31</t>
  </si>
  <si>
    <t>US432833AL52</t>
  </si>
  <si>
    <t>SEAGATE 4.091 06/29</t>
  </si>
  <si>
    <t>US81180WBC47</t>
  </si>
  <si>
    <t>SOCGEN 7.875 PERP</t>
  </si>
  <si>
    <t>FR001400F877</t>
  </si>
  <si>
    <t>TELEFO 6.135 PER</t>
  </si>
  <si>
    <t>XS2582389156</t>
  </si>
  <si>
    <t>TELEFO 7.125 PERP</t>
  </si>
  <si>
    <t>XS2462605671</t>
  </si>
  <si>
    <t>ASGN 4.625 15/05/2028</t>
  </si>
  <si>
    <t>US00191UAA07</t>
  </si>
  <si>
    <t>CLH 6.375 02/31</t>
  </si>
  <si>
    <t>US184496AQ03</t>
  </si>
  <si>
    <t>Ba3</t>
  </si>
  <si>
    <t>LLOYDS 8.5</t>
  </si>
  <si>
    <t>XS2529511722</t>
  </si>
  <si>
    <t>LLOYDS 8.5 PERP_28</t>
  </si>
  <si>
    <t>XS2575900977</t>
  </si>
  <si>
    <t>MTCHII 4.125 08/30</t>
  </si>
  <si>
    <t>US57665RAL06</t>
  </si>
  <si>
    <t>SIRIUS XM RADIO 4 07/28</t>
  </si>
  <si>
    <t>US82967NBJ63</t>
  </si>
  <si>
    <t>UAL 4.375 04/26</t>
  </si>
  <si>
    <t>US90932LAG23</t>
  </si>
  <si>
    <t>ATRFIN 2.625 09/27</t>
  </si>
  <si>
    <t>XS2294495838</t>
  </si>
  <si>
    <t>B1</t>
  </si>
  <si>
    <t>BACR 8.875</t>
  </si>
  <si>
    <t>XS2492482828</t>
  </si>
  <si>
    <t>B+</t>
  </si>
  <si>
    <t>CCO HOLDINGS 4.5 08/30 02/28</t>
  </si>
  <si>
    <t>US1248EPCE15</t>
  </si>
  <si>
    <t>CCO HOLDINGS 4.75 03/30 09/24</t>
  </si>
  <si>
    <t>US1248EPCD32</t>
  </si>
  <si>
    <t>EDF 6 PREP 01/26</t>
  </si>
  <si>
    <t>FR0011401728</t>
  </si>
  <si>
    <t>Electricite De Franc 5 01/26</t>
  </si>
  <si>
    <t>FR0011697028</t>
  </si>
  <si>
    <t>ORGNON 5.125 2031</t>
  </si>
  <si>
    <t>US68622TAB70</t>
  </si>
  <si>
    <t>ATRSAV 3.625 04/2026</t>
  </si>
  <si>
    <t>XS2338530467</t>
  </si>
  <si>
    <t>B3</t>
  </si>
  <si>
    <t>ORA 2.5 07/27*</t>
  </si>
  <si>
    <t>US686688AA03</t>
  </si>
  <si>
    <t>880326081</t>
  </si>
  <si>
    <t>סה"כ תל אביב 35</t>
  </si>
  <si>
    <t>או פי סי אנרגיה*</t>
  </si>
  <si>
    <t>1141571</t>
  </si>
  <si>
    <t>אורמת טכנו*</t>
  </si>
  <si>
    <t>1134402</t>
  </si>
  <si>
    <t>איי.סי.אל*</t>
  </si>
  <si>
    <t>281014</t>
  </si>
  <si>
    <t>אלביט מערכות</t>
  </si>
  <si>
    <t>1081124</t>
  </si>
  <si>
    <t>אלוני חץ</t>
  </si>
  <si>
    <t>390013</t>
  </si>
  <si>
    <t>520038506</t>
  </si>
  <si>
    <t>אלקטרה*</t>
  </si>
  <si>
    <t>739037</t>
  </si>
  <si>
    <t>אמות</t>
  </si>
  <si>
    <t>1097278</t>
  </si>
  <si>
    <t>אנלייט אנרגיה*</t>
  </si>
  <si>
    <t>720011</t>
  </si>
  <si>
    <t>אנרג'יאן</t>
  </si>
  <si>
    <t>1155290</t>
  </si>
  <si>
    <t>10758801</t>
  </si>
  <si>
    <t>אנרג'יקס*</t>
  </si>
  <si>
    <t>1123355</t>
  </si>
  <si>
    <t>ארפורט סיטי</t>
  </si>
  <si>
    <t>1095835</t>
  </si>
  <si>
    <t>אשטרום קבוצה</t>
  </si>
  <si>
    <t>1132315</t>
  </si>
  <si>
    <t>בזק</t>
  </si>
  <si>
    <t>230011</t>
  </si>
  <si>
    <t>ביג</t>
  </si>
  <si>
    <t>1097260</t>
  </si>
  <si>
    <t>בינלאומי</t>
  </si>
  <si>
    <t>593038</t>
  </si>
  <si>
    <t>520029083</t>
  </si>
  <si>
    <t>דיסקונט א</t>
  </si>
  <si>
    <t>691212</t>
  </si>
  <si>
    <t>520007030</t>
  </si>
  <si>
    <t>הפניקס</t>
  </si>
  <si>
    <t>767012</t>
  </si>
  <si>
    <t>הראל השקעות</t>
  </si>
  <si>
    <t>585018</t>
  </si>
  <si>
    <t>520033986</t>
  </si>
  <si>
    <t>חברה לישראל</t>
  </si>
  <si>
    <t>576017</t>
  </si>
  <si>
    <t>520028010</t>
  </si>
  <si>
    <t>טאואר</t>
  </si>
  <si>
    <t>1082379</t>
  </si>
  <si>
    <t>520041997</t>
  </si>
  <si>
    <t>מוליכים למחצה</t>
  </si>
  <si>
    <t>טבע</t>
  </si>
  <si>
    <t>629014</t>
  </si>
  <si>
    <t>לאומי</t>
  </si>
  <si>
    <t>604611</t>
  </si>
  <si>
    <t>מבנה*</t>
  </si>
  <si>
    <t>226019</t>
  </si>
  <si>
    <t>מזרחי טפחות</t>
  </si>
  <si>
    <t>695437</t>
  </si>
  <si>
    <t>מליסרון*</t>
  </si>
  <si>
    <t>323014</t>
  </si>
  <si>
    <t>נובה*</t>
  </si>
  <si>
    <t>1084557</t>
  </si>
  <si>
    <t>511812463</t>
  </si>
  <si>
    <t>ניו מד אנרג יהש</t>
  </si>
  <si>
    <t>475020</t>
  </si>
  <si>
    <t>550013098</t>
  </si>
  <si>
    <t>נייס</t>
  </si>
  <si>
    <t>273011</t>
  </si>
  <si>
    <t>520036872</t>
  </si>
  <si>
    <t>עזריאלי קבוצה</t>
  </si>
  <si>
    <t>1119478</t>
  </si>
  <si>
    <t>פועלים</t>
  </si>
  <si>
    <t>662577</t>
  </si>
  <si>
    <t>שטראוס</t>
  </si>
  <si>
    <t>746016</t>
  </si>
  <si>
    <t>שיכון ובינוי*</t>
  </si>
  <si>
    <t>1081942</t>
  </si>
  <si>
    <t>520036104</t>
  </si>
  <si>
    <t>שפיר הנדסה*</t>
  </si>
  <si>
    <t>1133875</t>
  </si>
  <si>
    <t>סה"כ תל אביב 90</t>
  </si>
  <si>
    <t>אזורים*</t>
  </si>
  <si>
    <t>715011</t>
  </si>
  <si>
    <t>איידיאיי ביטוח</t>
  </si>
  <si>
    <t>1129501</t>
  </si>
  <si>
    <t>513910703</t>
  </si>
  <si>
    <t>אינרום*</t>
  </si>
  <si>
    <t>1132356</t>
  </si>
  <si>
    <t>515001659</t>
  </si>
  <si>
    <t>אלטשולר שחם פנ</t>
  </si>
  <si>
    <t>1184936</t>
  </si>
  <si>
    <t>516508603</t>
  </si>
  <si>
    <t>אלקטרה נדלן</t>
  </si>
  <si>
    <t>1094044</t>
  </si>
  <si>
    <t>510607328</t>
  </si>
  <si>
    <t>אלקטרה צריכה</t>
  </si>
  <si>
    <t>5010129</t>
  </si>
  <si>
    <t>520039967</t>
  </si>
  <si>
    <t>אפריקה מגורים*</t>
  </si>
  <si>
    <t>1097948</t>
  </si>
  <si>
    <t>אקויטל</t>
  </si>
  <si>
    <t>755017</t>
  </si>
  <si>
    <t>520030859</t>
  </si>
  <si>
    <t>אקרו</t>
  </si>
  <si>
    <t>1184902</t>
  </si>
  <si>
    <t>ארגו פרופרטיז</t>
  </si>
  <si>
    <t>1175371</t>
  </si>
  <si>
    <t>70252750</t>
  </si>
  <si>
    <t>בזן</t>
  </si>
  <si>
    <t>2590248</t>
  </si>
  <si>
    <t>ג'י סיטי</t>
  </si>
  <si>
    <t>126011</t>
  </si>
  <si>
    <t>ג'נריישן קפיטל*</t>
  </si>
  <si>
    <t>1156926</t>
  </si>
  <si>
    <t>דוראל אנרגיה*</t>
  </si>
  <si>
    <t>1166768</t>
  </si>
  <si>
    <t>515364891</t>
  </si>
  <si>
    <t>דיפלומט אחזקות</t>
  </si>
  <si>
    <t>1173491</t>
  </si>
  <si>
    <t>510400740</t>
  </si>
  <si>
    <t>דלתא גליל</t>
  </si>
  <si>
    <t>627034</t>
  </si>
  <si>
    <t>520025602</t>
  </si>
  <si>
    <t>דמרי*</t>
  </si>
  <si>
    <t>1090315</t>
  </si>
  <si>
    <t>דנאל*</t>
  </si>
  <si>
    <t>314013</t>
  </si>
  <si>
    <t>520037565</t>
  </si>
  <si>
    <t>דניה סיבוס</t>
  </si>
  <si>
    <t>1173137</t>
  </si>
  <si>
    <t>512569237</t>
  </si>
  <si>
    <t>וואן טכנולוגיות*</t>
  </si>
  <si>
    <t>161018</t>
  </si>
  <si>
    <t>520034695</t>
  </si>
  <si>
    <t>שירותי מידע</t>
  </si>
  <si>
    <t>ורידיס*</t>
  </si>
  <si>
    <t>1176387</t>
  </si>
  <si>
    <t>515935807</t>
  </si>
  <si>
    <t>חילן*</t>
  </si>
  <si>
    <t>1084698</t>
  </si>
  <si>
    <t>520039942</t>
  </si>
  <si>
    <t>יוחננוף*</t>
  </si>
  <si>
    <t>1161264</t>
  </si>
  <si>
    <t>511344186</t>
  </si>
  <si>
    <t>ישראכרט</t>
  </si>
  <si>
    <t>1157403</t>
  </si>
  <si>
    <t>510706153</t>
  </si>
  <si>
    <t>ישראל קנדה*</t>
  </si>
  <si>
    <t>434019</t>
  </si>
  <si>
    <t>520039298</t>
  </si>
  <si>
    <t>ישראמקו יהש*</t>
  </si>
  <si>
    <t>232017</t>
  </si>
  <si>
    <t>ישרס</t>
  </si>
  <si>
    <t>613034</t>
  </si>
  <si>
    <t>כלל עסקי ביטוח</t>
  </si>
  <si>
    <t>224014</t>
  </si>
  <si>
    <t>520036120</t>
  </si>
  <si>
    <t>מגה אור*</t>
  </si>
  <si>
    <t>1104488</t>
  </si>
  <si>
    <t>מטריקס*</t>
  </si>
  <si>
    <t>445015</t>
  </si>
  <si>
    <t>520039413</t>
  </si>
  <si>
    <t>מיטרוניקס*</t>
  </si>
  <si>
    <t>1091065</t>
  </si>
  <si>
    <t>511527202</t>
  </si>
  <si>
    <t>רובוטיקה ותלת מימד</t>
  </si>
  <si>
    <t>מימון ישיר</t>
  </si>
  <si>
    <t>1168186</t>
  </si>
  <si>
    <t>מנורה מב החז</t>
  </si>
  <si>
    <t>566018</t>
  </si>
  <si>
    <t>520007469</t>
  </si>
  <si>
    <t>מניבים ריט*</t>
  </si>
  <si>
    <t>1140573</t>
  </si>
  <si>
    <t>משק אנרגיה</t>
  </si>
  <si>
    <t>1166974</t>
  </si>
  <si>
    <t>נאוויטס פטר יהש</t>
  </si>
  <si>
    <t>1141969</t>
  </si>
  <si>
    <t>550263107</t>
  </si>
  <si>
    <t>נאייקס</t>
  </si>
  <si>
    <t>1175116</t>
  </si>
  <si>
    <t>513639013</t>
  </si>
  <si>
    <t>נובולוג*</t>
  </si>
  <si>
    <t>1140151</t>
  </si>
  <si>
    <t>510475312</t>
  </si>
  <si>
    <t>נופר אנרג'י*</t>
  </si>
  <si>
    <t>1170877</t>
  </si>
  <si>
    <t>נפטא*</t>
  </si>
  <si>
    <t>643015</t>
  </si>
  <si>
    <t>520020942</t>
  </si>
  <si>
    <t>סלקום*</t>
  </si>
  <si>
    <t>1101534</t>
  </si>
  <si>
    <t>סקופ*</t>
  </si>
  <si>
    <t>288019</t>
  </si>
  <si>
    <t>520037425</t>
  </si>
  <si>
    <t>ערד*</t>
  </si>
  <si>
    <t>731018</t>
  </si>
  <si>
    <t>520025198</t>
  </si>
  <si>
    <t>פוקס</t>
  </si>
  <si>
    <t>1087022</t>
  </si>
  <si>
    <t>512157603</t>
  </si>
  <si>
    <t>פז נפט*</t>
  </si>
  <si>
    <t>1100007</t>
  </si>
  <si>
    <t>פיבי</t>
  </si>
  <si>
    <t>763011</t>
  </si>
  <si>
    <t>520029026</t>
  </si>
  <si>
    <t>פלסאון תעשיות*</t>
  </si>
  <si>
    <t>1081603</t>
  </si>
  <si>
    <t>520042912</t>
  </si>
  <si>
    <t>פרטנר*</t>
  </si>
  <si>
    <t>1083484</t>
  </si>
  <si>
    <t>פריון נטוורק</t>
  </si>
  <si>
    <t>1095819</t>
  </si>
  <si>
    <t>512849498</t>
  </si>
  <si>
    <t>פתאל החזקות*</t>
  </si>
  <si>
    <t>1143429</t>
  </si>
  <si>
    <t>קמטק*</t>
  </si>
  <si>
    <t>1095264</t>
  </si>
  <si>
    <t>511235434</t>
  </si>
  <si>
    <t>קרסו נדלן*</t>
  </si>
  <si>
    <t>1187962</t>
  </si>
  <si>
    <t>רבוע נדלן*</t>
  </si>
  <si>
    <t>1098565</t>
  </si>
  <si>
    <t>ריט 1*</t>
  </si>
  <si>
    <t>1098920</t>
  </si>
  <si>
    <t>ריטיילורס</t>
  </si>
  <si>
    <t>1175488</t>
  </si>
  <si>
    <t>514211457</t>
  </si>
  <si>
    <t>רמי לוי</t>
  </si>
  <si>
    <t>1104249</t>
  </si>
  <si>
    <t>513770669</t>
  </si>
  <si>
    <t>רציו יהש</t>
  </si>
  <si>
    <t>394015</t>
  </si>
  <si>
    <t>550012777</t>
  </si>
  <si>
    <t>שוב אנרגיה</t>
  </si>
  <si>
    <t>1188242</t>
  </si>
  <si>
    <t>510459928</t>
  </si>
  <si>
    <t>שופרסל*</t>
  </si>
  <si>
    <t>777037</t>
  </si>
  <si>
    <t>תדיראן גרופ*</t>
  </si>
  <si>
    <t>258012</t>
  </si>
  <si>
    <t>520036732</t>
  </si>
  <si>
    <t>תורפז</t>
  </si>
  <si>
    <t>1175611</t>
  </si>
  <si>
    <t>514574524</t>
  </si>
  <si>
    <t>אבגול*</t>
  </si>
  <si>
    <t>1100957</t>
  </si>
  <si>
    <t>510119068</t>
  </si>
  <si>
    <t>עץ, נייר ודפוס</t>
  </si>
  <si>
    <t>אדגר*</t>
  </si>
  <si>
    <t>1820083</t>
  </si>
  <si>
    <t>או.אר.טי*</t>
  </si>
  <si>
    <t>1086230</t>
  </si>
  <si>
    <t>513057588</t>
  </si>
  <si>
    <t>השקעות בהייטק</t>
  </si>
  <si>
    <t>אוברסיז*</t>
  </si>
  <si>
    <t>1139617</t>
  </si>
  <si>
    <t>510490071</t>
  </si>
  <si>
    <t>אוריין*</t>
  </si>
  <si>
    <t>1103506</t>
  </si>
  <si>
    <t>511068256</t>
  </si>
  <si>
    <t>איי ספאק 1*</t>
  </si>
  <si>
    <t>1179589</t>
  </si>
  <si>
    <t>516247772</t>
  </si>
  <si>
    <t>אייקון גרופ</t>
  </si>
  <si>
    <t>1182484</t>
  </si>
  <si>
    <t>513955252</t>
  </si>
  <si>
    <t>אילקס מדיקל</t>
  </si>
  <si>
    <t>1080753</t>
  </si>
  <si>
    <t>520042219</t>
  </si>
  <si>
    <t>אלומיי</t>
  </si>
  <si>
    <t>1082635</t>
  </si>
  <si>
    <t>אלספק*</t>
  </si>
  <si>
    <t>1090364</t>
  </si>
  <si>
    <t>511297541</t>
  </si>
  <si>
    <t>חשמל</t>
  </si>
  <si>
    <t>אלקטרה פאוור*</t>
  </si>
  <si>
    <t>1166917</t>
  </si>
  <si>
    <t>516077989</t>
  </si>
  <si>
    <t>אלקטריאון</t>
  </si>
  <si>
    <t>368019</t>
  </si>
  <si>
    <t>520038126</t>
  </si>
  <si>
    <t>אלרון</t>
  </si>
  <si>
    <t>749077</t>
  </si>
  <si>
    <t>520028036</t>
  </si>
  <si>
    <t>אמיליה פיתוח</t>
  </si>
  <si>
    <t>589010</t>
  </si>
  <si>
    <t>520014846</t>
  </si>
  <si>
    <t>אמנת*</t>
  </si>
  <si>
    <t>654012</t>
  </si>
  <si>
    <t>520040833</t>
  </si>
  <si>
    <t>אפקון החזקות*</t>
  </si>
  <si>
    <t>578013</t>
  </si>
  <si>
    <t>520033473</t>
  </si>
  <si>
    <t>אקוואריוס מנוע</t>
  </si>
  <si>
    <t>1170240</t>
  </si>
  <si>
    <t>515114429</t>
  </si>
  <si>
    <t>אלקטרוניקה ואופטיקה</t>
  </si>
  <si>
    <t>אקונרג'י</t>
  </si>
  <si>
    <t>1178334</t>
  </si>
  <si>
    <t>516339777</t>
  </si>
  <si>
    <t>אקופיה</t>
  </si>
  <si>
    <t>1169895</t>
  </si>
  <si>
    <t>514856772</t>
  </si>
  <si>
    <t>ארד*</t>
  </si>
  <si>
    <t>1091651</t>
  </si>
  <si>
    <t>510007800</t>
  </si>
  <si>
    <t>בית שמש*</t>
  </si>
  <si>
    <t>1081561</t>
  </si>
  <si>
    <t>520043480</t>
  </si>
  <si>
    <t>בכורי שדה*</t>
  </si>
  <si>
    <t>1172618</t>
  </si>
  <si>
    <t>512402538</t>
  </si>
  <si>
    <t>ברנמילר*</t>
  </si>
  <si>
    <t>1141530</t>
  </si>
  <si>
    <t>514720374</t>
  </si>
  <si>
    <t>ג'י וואן*</t>
  </si>
  <si>
    <t>1156280</t>
  </si>
  <si>
    <t>510095987</t>
  </si>
  <si>
    <t>ג'נסל*</t>
  </si>
  <si>
    <t>1169689</t>
  </si>
  <si>
    <t>514579887</t>
  </si>
  <si>
    <t>גולן פלסטיק*</t>
  </si>
  <si>
    <t>1091933</t>
  </si>
  <si>
    <t>513029975</t>
  </si>
  <si>
    <t>גלאסבוקס*</t>
  </si>
  <si>
    <t>1176288</t>
  </si>
  <si>
    <t>514525260</t>
  </si>
  <si>
    <t>גמא ניהול</t>
  </si>
  <si>
    <t>1177484</t>
  </si>
  <si>
    <t>גניגר*</t>
  </si>
  <si>
    <t>1095892</t>
  </si>
  <si>
    <t>512416991</t>
  </si>
  <si>
    <t>הום ביוגז*</t>
  </si>
  <si>
    <t>1172204</t>
  </si>
  <si>
    <t>514739325</t>
  </si>
  <si>
    <t>הייקון מערכות*</t>
  </si>
  <si>
    <t>1169945</t>
  </si>
  <si>
    <t>514347160</t>
  </si>
  <si>
    <t>המשביר 365</t>
  </si>
  <si>
    <t>1104959</t>
  </si>
  <si>
    <t>513389270</t>
  </si>
  <si>
    <t>זנלכל*</t>
  </si>
  <si>
    <t>130013</t>
  </si>
  <si>
    <t>520034208</t>
  </si>
  <si>
    <t>טופ גאם*</t>
  </si>
  <si>
    <t>1179142</t>
  </si>
  <si>
    <t>513561399</t>
  </si>
  <si>
    <t>פודטק</t>
  </si>
  <si>
    <t>טי.ג'י.איי</t>
  </si>
  <si>
    <t>1090141</t>
  </si>
  <si>
    <t>511870891</t>
  </si>
  <si>
    <t>טראלייט</t>
  </si>
  <si>
    <t>1180173</t>
  </si>
  <si>
    <t>516414679</t>
  </si>
  <si>
    <t>טרמינל איקס</t>
  </si>
  <si>
    <t>1178714</t>
  </si>
  <si>
    <t>515722536</t>
  </si>
  <si>
    <t>ישרוטל</t>
  </si>
  <si>
    <t>1080985</t>
  </si>
  <si>
    <t>520042482</t>
  </si>
  <si>
    <t>לודן*</t>
  </si>
  <si>
    <t>1081439</t>
  </si>
  <si>
    <t>520043381</t>
  </si>
  <si>
    <t>לוינשטין הנדסה*</t>
  </si>
  <si>
    <t>573014</t>
  </si>
  <si>
    <t>520033424</t>
  </si>
  <si>
    <t>מאסיבית*</t>
  </si>
  <si>
    <t>1172972</t>
  </si>
  <si>
    <t>514919810</t>
  </si>
  <si>
    <t>מהדרין</t>
  </si>
  <si>
    <t>686014</t>
  </si>
  <si>
    <t>520018482</t>
  </si>
  <si>
    <t>מנדלסוןתשת*</t>
  </si>
  <si>
    <t>1129444</t>
  </si>
  <si>
    <t>513660373</t>
  </si>
  <si>
    <t>מניות הפחתת שווי ניירות חסומים</t>
  </si>
  <si>
    <t>112239100</t>
  </si>
  <si>
    <t>מספנות ישראל*</t>
  </si>
  <si>
    <t>1168533</t>
  </si>
  <si>
    <t>516084753</t>
  </si>
  <si>
    <t>מקס סטוק</t>
  </si>
  <si>
    <t>1168558</t>
  </si>
  <si>
    <t>513618967</t>
  </si>
  <si>
    <t>נוסטרומו*</t>
  </si>
  <si>
    <t>1129451</t>
  </si>
  <si>
    <t>1522277</t>
  </si>
  <si>
    <t>סולגרין*</t>
  </si>
  <si>
    <t>1102235</t>
  </si>
  <si>
    <t>512882747</t>
  </si>
  <si>
    <t>סיפיה וויז'ן*</t>
  </si>
  <si>
    <t>1181932</t>
  </si>
  <si>
    <t>513476010</t>
  </si>
  <si>
    <t>עלבד</t>
  </si>
  <si>
    <t>625012</t>
  </si>
  <si>
    <t>520040205</t>
  </si>
  <si>
    <t>פולירם*</t>
  </si>
  <si>
    <t>1170216</t>
  </si>
  <si>
    <t>515251593</t>
  </si>
  <si>
    <t>פינרג'י*</t>
  </si>
  <si>
    <t>1172360</t>
  </si>
  <si>
    <t>514354786</t>
  </si>
  <si>
    <t>פלאזה סנטר  ס</t>
  </si>
  <si>
    <t>1109917</t>
  </si>
  <si>
    <t>33248324</t>
  </si>
  <si>
    <t>פלסאנמור</t>
  </si>
  <si>
    <t>1176700</t>
  </si>
  <si>
    <t>515139129</t>
  </si>
  <si>
    <t>מכשור רפואי</t>
  </si>
  <si>
    <t>פלסטופיל</t>
  </si>
  <si>
    <t>1092840</t>
  </si>
  <si>
    <t>513681247</t>
  </si>
  <si>
    <t>פלרם*</t>
  </si>
  <si>
    <t>644013</t>
  </si>
  <si>
    <t>520039843</t>
  </si>
  <si>
    <t>פנינסולה*</t>
  </si>
  <si>
    <t>333013</t>
  </si>
  <si>
    <t>520033713</t>
  </si>
  <si>
    <t>קבוצת אקרשטיין</t>
  </si>
  <si>
    <t>1176205</t>
  </si>
  <si>
    <t>512714494</t>
  </si>
  <si>
    <t>קיסטון ריט*</t>
  </si>
  <si>
    <t>1175934</t>
  </si>
  <si>
    <t>515983476</t>
  </si>
  <si>
    <t>קליל*</t>
  </si>
  <si>
    <t>797035</t>
  </si>
  <si>
    <t>520032442</t>
  </si>
  <si>
    <t>קמהדע</t>
  </si>
  <si>
    <t>1094119</t>
  </si>
  <si>
    <t>511524605</t>
  </si>
  <si>
    <t>ביוטכנולוגיה</t>
  </si>
  <si>
    <t>קרדן אן.וי ש*</t>
  </si>
  <si>
    <t>1087949</t>
  </si>
  <si>
    <t>קרור*</t>
  </si>
  <si>
    <t>621011</t>
  </si>
  <si>
    <t>520001546</t>
  </si>
  <si>
    <t>רבל*</t>
  </si>
  <si>
    <t>1103878</t>
  </si>
  <si>
    <t>513506329</t>
  </si>
  <si>
    <t>ריט אזורים ליוי*</t>
  </si>
  <si>
    <t>1162775</t>
  </si>
  <si>
    <t>רייזור</t>
  </si>
  <si>
    <t>1172527</t>
  </si>
  <si>
    <t>515369296</t>
  </si>
  <si>
    <t>רימון*</t>
  </si>
  <si>
    <t>1178722</t>
  </si>
  <si>
    <t>512467994</t>
  </si>
  <si>
    <t>רימוני*</t>
  </si>
  <si>
    <t>1080456</t>
  </si>
  <si>
    <t>520041823</t>
  </si>
  <si>
    <t>רם און*</t>
  </si>
  <si>
    <t>1090943</t>
  </si>
  <si>
    <t>512776964</t>
  </si>
  <si>
    <t>תומר אנרגיה*</t>
  </si>
  <si>
    <t>1129493</t>
  </si>
  <si>
    <t>514837111</t>
  </si>
  <si>
    <t>תמר פטרוליום*</t>
  </si>
  <si>
    <t>1141357</t>
  </si>
  <si>
    <t>ARBE ROBOTICS</t>
  </si>
  <si>
    <t>IL0011796625</t>
  </si>
  <si>
    <t>NASDAQ</t>
  </si>
  <si>
    <t>515333128</t>
  </si>
  <si>
    <t>CAMTEK*</t>
  </si>
  <si>
    <t>IL0010952641</t>
  </si>
  <si>
    <t>CHECK POINT SOFTWARE TECH</t>
  </si>
  <si>
    <t>IL0010824113</t>
  </si>
  <si>
    <t>520042821</t>
  </si>
  <si>
    <t>CYBERARK SOFTWARE</t>
  </si>
  <si>
    <t>IL0011334468</t>
  </si>
  <si>
    <t>512291642</t>
  </si>
  <si>
    <t>ELBIT SYSTEMS LTD</t>
  </si>
  <si>
    <t>IL0010811243</t>
  </si>
  <si>
    <t>ENERGEAN OIL &amp; GAS</t>
  </si>
  <si>
    <t>GB00BG12Y042</t>
  </si>
  <si>
    <t>FIVERR INTERNATIONAL LTD</t>
  </si>
  <si>
    <t>IL0011582033</t>
  </si>
  <si>
    <t>NYSE</t>
  </si>
  <si>
    <t>514440874</t>
  </si>
  <si>
    <t>GLOBAL E ONLINE LTD</t>
  </si>
  <si>
    <t>IL0011741688</t>
  </si>
  <si>
    <t>514889534</t>
  </si>
  <si>
    <t>Retailing</t>
  </si>
  <si>
    <t>INMODE LTD</t>
  </si>
  <si>
    <t>IL0011595993</t>
  </si>
  <si>
    <t>514073618</t>
  </si>
  <si>
    <t>Health Care Equipment &amp; Services</t>
  </si>
  <si>
    <t>INNOVID CORP</t>
  </si>
  <si>
    <t>US4576791085</t>
  </si>
  <si>
    <t>514001338</t>
  </si>
  <si>
    <t>INNOVIZ TECHNOLOGIES LTD</t>
  </si>
  <si>
    <t>IL0011745804</t>
  </si>
  <si>
    <t>515382422</t>
  </si>
  <si>
    <t>JFROG</t>
  </si>
  <si>
    <t>IL0011684185</t>
  </si>
  <si>
    <t>514130491</t>
  </si>
  <si>
    <t>KORNIT DIGITAL LTD</t>
  </si>
  <si>
    <t>IL0011216723</t>
  </si>
  <si>
    <t>513195420</t>
  </si>
  <si>
    <t>LEONARDO DRS INC</t>
  </si>
  <si>
    <t>US52661A1088</t>
  </si>
  <si>
    <t>MONDAY.COM LTD</t>
  </si>
  <si>
    <t>IL0011762130</t>
  </si>
  <si>
    <t>514025428</t>
  </si>
  <si>
    <t>NICE</t>
  </si>
  <si>
    <t>US6536561086</t>
  </si>
  <si>
    <t>NOVA MEASURING INSTRUMENTS*</t>
  </si>
  <si>
    <t>IL0010845571</t>
  </si>
  <si>
    <t>ORMAT TECHNOLOGIES INC*</t>
  </si>
  <si>
    <t>US6866881021</t>
  </si>
  <si>
    <t>PERION NETWORK LTD</t>
  </si>
  <si>
    <t>IL0010958192</t>
  </si>
  <si>
    <t>RISKIFIED</t>
  </si>
  <si>
    <t>IL0011786493</t>
  </si>
  <si>
    <t>514844117</t>
  </si>
  <si>
    <t>SAPIENS INTERNATIONAL CORP</t>
  </si>
  <si>
    <t>KYG7T16G1039</t>
  </si>
  <si>
    <t>SIMILARWEB LTD</t>
  </si>
  <si>
    <t>IL0011751653</t>
  </si>
  <si>
    <t>514244714</t>
  </si>
  <si>
    <t>SOL GEL TECHNOLOGIES LTD</t>
  </si>
  <si>
    <t>IL0011417206</t>
  </si>
  <si>
    <t>512544693</t>
  </si>
  <si>
    <t>SOLAREDGE TECHNOLOGIES</t>
  </si>
  <si>
    <t>US83417M1045</t>
  </si>
  <si>
    <t>SPLITIT PAYMENTS</t>
  </si>
  <si>
    <t>IL0011570806</t>
  </si>
  <si>
    <t>514193291</t>
  </si>
  <si>
    <t>TEVA PHARMACEUTICAL SP ADR</t>
  </si>
  <si>
    <t>US8816242098</t>
  </si>
  <si>
    <t>TOWER SEMICONDUCTOR LTD</t>
  </si>
  <si>
    <t>IL0010823792</t>
  </si>
  <si>
    <t>UROGEN PHARMA</t>
  </si>
  <si>
    <t>IL0011407140</t>
  </si>
  <si>
    <t>513537621</t>
  </si>
  <si>
    <t>WIX.COM LTD</t>
  </si>
  <si>
    <t>IL0011301780</t>
  </si>
  <si>
    <t>513881177</t>
  </si>
  <si>
    <t>AGCO CORP</t>
  </si>
  <si>
    <t>US0010841023</t>
  </si>
  <si>
    <t>ALPHABET INC CL C</t>
  </si>
  <si>
    <t>US02079K1079</t>
  </si>
  <si>
    <t>AMAZON.COM INC</t>
  </si>
  <si>
    <t>US0231351067</t>
  </si>
  <si>
    <t>APPLE INC</t>
  </si>
  <si>
    <t>US0378331005</t>
  </si>
  <si>
    <t>AROUNDTOWN</t>
  </si>
  <si>
    <t>LU1673108939</t>
  </si>
  <si>
    <t>ASML HOLDING NV</t>
  </si>
  <si>
    <t>NL0010273215</t>
  </si>
  <si>
    <t>BOEING</t>
  </si>
  <si>
    <t>US0970231058</t>
  </si>
  <si>
    <t>BROADCOM LTD</t>
  </si>
  <si>
    <t>US11135F1012</t>
  </si>
  <si>
    <t>BYTE ACQUISITION</t>
  </si>
  <si>
    <t>KYG1R25Q1059</t>
  </si>
  <si>
    <t>CROWDSTRIKE HOLDINGS INC  A</t>
  </si>
  <si>
    <t>US22788C1053</t>
  </si>
  <si>
    <t>DEERE</t>
  </si>
  <si>
    <t>US2441991054</t>
  </si>
  <si>
    <t>EIFFAGE</t>
  </si>
  <si>
    <t>FR0000130452</t>
  </si>
  <si>
    <t>EMERSON ELECTRIC CO</t>
  </si>
  <si>
    <t>US2910111044</t>
  </si>
  <si>
    <t>ESTEE LAUDER COMPANIES CL A</t>
  </si>
  <si>
    <t>US5184391044</t>
  </si>
  <si>
    <t>Household &amp; Personal Products</t>
  </si>
  <si>
    <t>FORTINET</t>
  </si>
  <si>
    <t>US34959E1091</t>
  </si>
  <si>
    <t>META PLATFORMS</t>
  </si>
  <si>
    <t>US30303M1027</t>
  </si>
  <si>
    <t>MORGAN STANLEY</t>
  </si>
  <si>
    <t>US6174464486</t>
  </si>
  <si>
    <t>NUTRIEN LTD</t>
  </si>
  <si>
    <t>CA67077M1086</t>
  </si>
  <si>
    <t>PALO ALTO NETWORKS</t>
  </si>
  <si>
    <t>US6974351057</t>
  </si>
  <si>
    <t>PFIZER INC</t>
  </si>
  <si>
    <t>US7170811035</t>
  </si>
  <si>
    <t>QUALCOMM INC</t>
  </si>
  <si>
    <t>US7475251036</t>
  </si>
  <si>
    <t>RAYTHEON TECHNOLOGIES CORP</t>
  </si>
  <si>
    <t>US75513E1010</t>
  </si>
  <si>
    <t>SAFRAN SA</t>
  </si>
  <si>
    <t>FR0000073272</t>
  </si>
  <si>
    <t>SAMSUNG ELECTR GDR REG</t>
  </si>
  <si>
    <t>US7960508882</t>
  </si>
  <si>
    <t>SCHNEIDER ELECTRIC</t>
  </si>
  <si>
    <t>FR0000121972</t>
  </si>
  <si>
    <t>SENTINELONE INC  CLASS A</t>
  </si>
  <si>
    <t>US81730H1095</t>
  </si>
  <si>
    <t>SIEMENS AG REG</t>
  </si>
  <si>
    <t>DE0007236101</t>
  </si>
  <si>
    <t>Taboola</t>
  </si>
  <si>
    <t>IL0011754137</t>
  </si>
  <si>
    <t>TAIWAN SEMICONDUCTOR</t>
  </si>
  <si>
    <t>US8740391003</t>
  </si>
  <si>
    <t>TALKSPACE INC US</t>
  </si>
  <si>
    <t>US87427V1035</t>
  </si>
  <si>
    <t>THALES SA</t>
  </si>
  <si>
    <t>FR0000121329</t>
  </si>
  <si>
    <t>VINCI SA</t>
  </si>
  <si>
    <t>FR0000125486</t>
  </si>
  <si>
    <t>הראל סל תא 125</t>
  </si>
  <si>
    <t>1148899</t>
  </si>
  <si>
    <t>511776783</t>
  </si>
  <si>
    <t>מניות</t>
  </si>
  <si>
    <t>הראל סל תא בנקים</t>
  </si>
  <si>
    <t>1148949</t>
  </si>
  <si>
    <t>פסגות סל בנקים סדרה 1</t>
  </si>
  <si>
    <t>1148774</t>
  </si>
  <si>
    <t>513765339</t>
  </si>
  <si>
    <t>קסם תא 35</t>
  </si>
  <si>
    <t>1146570</t>
  </si>
  <si>
    <t>510938608</t>
  </si>
  <si>
    <t>קסם תא בנקים</t>
  </si>
  <si>
    <t>1146430</t>
  </si>
  <si>
    <t>קסם תא125</t>
  </si>
  <si>
    <t>1146356</t>
  </si>
  <si>
    <t>תכלית תא 125</t>
  </si>
  <si>
    <t>1143718</t>
  </si>
  <si>
    <t>513534974</t>
  </si>
  <si>
    <t>תכלית תא 35</t>
  </si>
  <si>
    <t>1143700</t>
  </si>
  <si>
    <t>תכלית תא בנקים</t>
  </si>
  <si>
    <t>1143726</t>
  </si>
  <si>
    <t>הראל סל תל בונד תשואות</t>
  </si>
  <si>
    <t>1150622</t>
  </si>
  <si>
    <t>אג"ח</t>
  </si>
  <si>
    <t>הראל סל תלבונד 60</t>
  </si>
  <si>
    <t>1150473</t>
  </si>
  <si>
    <t>פסגות ETF תל בונד 60</t>
  </si>
  <si>
    <t>1148006</t>
  </si>
  <si>
    <t>פסגות ETF תלבונד שקלי</t>
  </si>
  <si>
    <t>1148261</t>
  </si>
  <si>
    <t>תכלית סל תל בונד תשואות</t>
  </si>
  <si>
    <t>1145259</t>
  </si>
  <si>
    <t>תכלית סל תלבונד 60</t>
  </si>
  <si>
    <t>1145101</t>
  </si>
  <si>
    <t>תכלית סל תלבונד שקלי</t>
  </si>
  <si>
    <t>1145184</t>
  </si>
  <si>
    <t>AMUNDI INDEX MSCI EM UCITS</t>
  </si>
  <si>
    <t>LU1437017350</t>
  </si>
  <si>
    <t>COMM SERV SELECT SECTOR SPDR</t>
  </si>
  <si>
    <t>US81369Y8527</t>
  </si>
  <si>
    <t>CONSUMER DISCRETIONARY SELT</t>
  </si>
  <si>
    <t>US81369Y4070</t>
  </si>
  <si>
    <t>CONSUMER STAPLES SPDR</t>
  </si>
  <si>
    <t>US81369Y3080</t>
  </si>
  <si>
    <t>ENERGY SELECT SECTOR SPDR</t>
  </si>
  <si>
    <t>US81369Y5069</t>
  </si>
  <si>
    <t>FINANCIAL SELECT SECTOR SPDR</t>
  </si>
  <si>
    <t>US81369Y6059</t>
  </si>
  <si>
    <t>HEALTH CARE SELECT SECTOR</t>
  </si>
  <si>
    <t>US81369Y2090</t>
  </si>
  <si>
    <t>HORIZONS S&amp;P/TSX 60 INDEX</t>
  </si>
  <si>
    <t>CA44056G1054</t>
  </si>
  <si>
    <t>HSBC MSCI EMERGING MARKETS</t>
  </si>
  <si>
    <t>IE00B5SSQT16</t>
  </si>
  <si>
    <t>I SHARES MSCI CHINA A</t>
  </si>
  <si>
    <t>IE00BQT3WG13</t>
  </si>
  <si>
    <t>INDUSTRIAL SELECT SECT SPDR</t>
  </si>
  <si>
    <t>US81369Y7040</t>
  </si>
  <si>
    <t>INVESCO MSCI EMERGING MKTS</t>
  </si>
  <si>
    <t>IE00B3DWVS88</t>
  </si>
  <si>
    <t>INVESCO S&amp;P500 ESG ACC</t>
  </si>
  <si>
    <t>IE00BKS7L097</t>
  </si>
  <si>
    <t>ISH MSCI USA ESG EHNCD USD D</t>
  </si>
  <si>
    <t>IE00BHZPJ890</t>
  </si>
  <si>
    <t>ISHARES CORE MSCI CH IND ETF</t>
  </si>
  <si>
    <t>HK2801040828</t>
  </si>
  <si>
    <t>HKSE</t>
  </si>
  <si>
    <t>ISHARES CORE MSCI EURPOE</t>
  </si>
  <si>
    <t>IE00B1YZSC51</t>
  </si>
  <si>
    <t>ISHARES DJ CONSRU</t>
  </si>
  <si>
    <t>US4642887529</t>
  </si>
  <si>
    <t>ISHARES MSCI BRAZIL UCITS DE</t>
  </si>
  <si>
    <t>DE000A0Q4R85</t>
  </si>
  <si>
    <t>ISHARES MSCI CHINA ETF</t>
  </si>
  <si>
    <t>US46429B6719</t>
  </si>
  <si>
    <t>ISHARES MSCI EM ESG ENHANCED UCITS ETF</t>
  </si>
  <si>
    <t>IE00BHZPJ122</t>
  </si>
  <si>
    <t>ISHARES MSCI EMERGING MARKET UCITS</t>
  </si>
  <si>
    <t>IE00B0M63177</t>
  </si>
  <si>
    <t>ISHARES MSCI EUROPE ESG EHNCD</t>
  </si>
  <si>
    <t>IE00BHZPJ783</t>
  </si>
  <si>
    <t>ISHARES S&amp;P HEALTH CARE</t>
  </si>
  <si>
    <t>IE00B43HR379</t>
  </si>
  <si>
    <t>ISHARES S&amp;P NA TECH SOFT IF</t>
  </si>
  <si>
    <t>US4642875151</t>
  </si>
  <si>
    <t>ISHARES S&amp;P500 SWAP UCITS</t>
  </si>
  <si>
    <t>IE00BMTX1Y45</t>
  </si>
  <si>
    <t>ISHARES U.S. AEROSPACE &amp; DEFENSE ETF</t>
  </si>
  <si>
    <t>US4642887602</t>
  </si>
  <si>
    <t>LYXOR CORE EURSTX 600 DR</t>
  </si>
  <si>
    <t>LU0908500753</t>
  </si>
  <si>
    <t>LYXOR ETF STOXX OIL &amp; GAS</t>
  </si>
  <si>
    <t>LU1834988278</t>
  </si>
  <si>
    <t>LYXOR STOXX BASIC RSRCES</t>
  </si>
  <si>
    <t>LU1834983550</t>
  </si>
  <si>
    <t>LYXOR STOXX EUROPE 600 BKS UCITS</t>
  </si>
  <si>
    <t>LU1834983477</t>
  </si>
  <si>
    <t>NOMURA ETF</t>
  </si>
  <si>
    <t>JP3027630007</t>
  </si>
  <si>
    <t>NOMURA ETF BANKS</t>
  </si>
  <si>
    <t>JP3040170007</t>
  </si>
  <si>
    <t>POWERSHARES QQQ NASDAQ 100</t>
  </si>
  <si>
    <t>US46090E1038</t>
  </si>
  <si>
    <t>SOURCE S&amp;P 500 UCITS ETF</t>
  </si>
  <si>
    <t>IE00B3YCGJ38</t>
  </si>
  <si>
    <t>SPDR METALS &amp; MINING ETF</t>
  </si>
  <si>
    <t>US78464A7550</t>
  </si>
  <si>
    <t>SPDR MSCI EUROPE CONSUMER ST</t>
  </si>
  <si>
    <t>IE00BKWQ0D84</t>
  </si>
  <si>
    <t>SPDR MSCI Europe Health CareSM UCITS</t>
  </si>
  <si>
    <t>IE00BKWQ0H23</t>
  </si>
  <si>
    <t>SPDR S&amp;P BIOTECH ETF</t>
  </si>
  <si>
    <t>US78464A8707</t>
  </si>
  <si>
    <t>SPDR S&amp;P US ENERGY SELECT</t>
  </si>
  <si>
    <t>IE00BWBXM492</t>
  </si>
  <si>
    <t>TECHNOLOGY SELECT SECT SPDR</t>
  </si>
  <si>
    <t>US81369Y8030</t>
  </si>
  <si>
    <t>UTILITIES SELECT SECTOR SPDR</t>
  </si>
  <si>
    <t>US81369Y8865</t>
  </si>
  <si>
    <t>VANGUARD AUST SHARES IDX ETF</t>
  </si>
  <si>
    <t>AU000000VAS1</t>
  </si>
  <si>
    <t>WISDMTREE EMERG MKT EX ST</t>
  </si>
  <si>
    <t>US97717X5784</t>
  </si>
  <si>
    <t>ISHARES MARKIT IBOXX $ HIGH</t>
  </si>
  <si>
    <t>IE00B4PY7Y77</t>
  </si>
  <si>
    <t>LION 7 S1</t>
  </si>
  <si>
    <t>IE00B62G6V03</t>
  </si>
  <si>
    <t>AMUNDI PLANET</t>
  </si>
  <si>
    <t>LU1688575437</t>
  </si>
  <si>
    <t>NOMURA US HIGH YLD BD I USD</t>
  </si>
  <si>
    <t>IE00B3RW8498</t>
  </si>
  <si>
    <t>LION III EUR C3 ACC</t>
  </si>
  <si>
    <t>IE00B804LV55</t>
  </si>
  <si>
    <t>B</t>
  </si>
  <si>
    <t>MONEDA LATAM CORP DEBT D</t>
  </si>
  <si>
    <t>KYG620101306</t>
  </si>
  <si>
    <t>REAL ESTATE CREDIT INV</t>
  </si>
  <si>
    <t>GB00B0HW5366</t>
  </si>
  <si>
    <t>B-</t>
  </si>
  <si>
    <t>Cheyne Real Estate Debt Fund Class X</t>
  </si>
  <si>
    <t>KYG210181668</t>
  </si>
  <si>
    <t>ISHARE EMKT IF I AUSD</t>
  </si>
  <si>
    <t>IE00B3D07G23</t>
  </si>
  <si>
    <t>VANGUARD IS EM.MKTS STK.IDX</t>
  </si>
  <si>
    <t>IE00BFPM9H50</t>
  </si>
  <si>
    <t>כתבי אופציה בישראל</t>
  </si>
  <si>
    <t>אייספאק 1 אפ 1*</t>
  </si>
  <si>
    <t>1179613</t>
  </si>
  <si>
    <t>סיפיה אופציה 1*</t>
  </si>
  <si>
    <t>1182005</t>
  </si>
  <si>
    <t>קיסטון ריט אפ 1*</t>
  </si>
  <si>
    <t>1181734</t>
  </si>
  <si>
    <t>כתבי אופציה בחו"ל</t>
  </si>
  <si>
    <t>BYTE ACQUISITION CORP</t>
  </si>
  <si>
    <t>KYG1R25Q1133</t>
  </si>
  <si>
    <t>INNOVID EQY WARRANT</t>
  </si>
  <si>
    <t>US4576791168</t>
  </si>
  <si>
    <t>bC 3260 MAY 2023</t>
  </si>
  <si>
    <t>84336072</t>
  </si>
  <si>
    <t>bP 3260 MAY 2023</t>
  </si>
  <si>
    <t>84337047</t>
  </si>
  <si>
    <t>bzC 270.00 MAY 2023</t>
  </si>
  <si>
    <t>84352194</t>
  </si>
  <si>
    <t>bzP 270 MAY 2023</t>
  </si>
  <si>
    <t>84352434</t>
  </si>
  <si>
    <t>SX7E 06/16/23 C115</t>
  </si>
  <si>
    <t>BBG012XC2R18</t>
  </si>
  <si>
    <t>SX7E 06/16/23 C130</t>
  </si>
  <si>
    <t>BBG011JZ8PJ4</t>
  </si>
  <si>
    <t>SX7E 06/16/23 P100</t>
  </si>
  <si>
    <t>BBG00VNFXYTO</t>
  </si>
  <si>
    <t>SX7E 06/16/23 P85</t>
  </si>
  <si>
    <t>BBG012XC2RJ9</t>
  </si>
  <si>
    <t>MSCI EMGMKT JUN23</t>
  </si>
  <si>
    <t>MESM3</t>
  </si>
  <si>
    <t>NASDAQ 100 JUN23</t>
  </si>
  <si>
    <t>NQM3</t>
  </si>
  <si>
    <t>S&amp;P/TSX 60 IX FUT JUN23</t>
  </si>
  <si>
    <t>PTM3</t>
  </si>
  <si>
    <t>S&amp;P500 EMINI FUT JUN23</t>
  </si>
  <si>
    <t>ESM3</t>
  </si>
  <si>
    <t>STOXX EUROPE 600 JUN23</t>
  </si>
  <si>
    <t>SXOM3</t>
  </si>
  <si>
    <t>רפאל אגח ד רצף מוסדי</t>
  </si>
  <si>
    <t>1140284</t>
  </si>
  <si>
    <t>מרווח הוגן</t>
  </si>
  <si>
    <t>520042185</t>
  </si>
  <si>
    <t>רפאל אגח ה רצף מוסדי</t>
  </si>
  <si>
    <t>1140292</t>
  </si>
  <si>
    <t>מתמ אגח א'  רמ</t>
  </si>
  <si>
    <t>1138999</t>
  </si>
  <si>
    <t>510687403</t>
  </si>
  <si>
    <t>אורמת אגח 4 רמ*</t>
  </si>
  <si>
    <t>1167212</t>
  </si>
  <si>
    <t>גב ים נגב אגח א</t>
  </si>
  <si>
    <t>1151141</t>
  </si>
  <si>
    <t>514189596</t>
  </si>
  <si>
    <t>נתיבים אגח א</t>
  </si>
  <si>
    <t>1090281</t>
  </si>
  <si>
    <t>513502229</t>
  </si>
  <si>
    <t>CRSLNX 4.555 06/51</t>
  </si>
  <si>
    <t>Baa2</t>
  </si>
  <si>
    <t>TRANSED PARTNERS 3.951 09/50 12/37</t>
  </si>
  <si>
    <t>DBRS</t>
  </si>
  <si>
    <t>סה"כ קרנות השקעה</t>
  </si>
  <si>
    <t>סה"כ קרנות השקעה בחו"ל</t>
  </si>
  <si>
    <t>קרנות גידור</t>
  </si>
  <si>
    <t>ION TECH FEEDER FUND</t>
  </si>
  <si>
    <t>KYG4939W1188</t>
  </si>
  <si>
    <t>סה"כ כתבי אופציה בישראל:</t>
  </si>
  <si>
    <t>ג'י סיטי בע"מ</t>
  </si>
  <si>
    <t>הייקון מערכות אפ 03/22*</t>
  </si>
  <si>
    <t>1185214</t>
  </si>
  <si>
    <t>נוסטרומו אופ*</t>
  </si>
  <si>
    <t>10000540</t>
  </si>
  <si>
    <t>10000632</t>
  </si>
  <si>
    <t>10000643</t>
  </si>
  <si>
    <t>או פי סי אנרגיה</t>
  </si>
  <si>
    <t>10000668</t>
  </si>
  <si>
    <t>10000669</t>
  </si>
  <si>
    <t>10000677</t>
  </si>
  <si>
    <t>10000676</t>
  </si>
  <si>
    <t>10000667</t>
  </si>
  <si>
    <t>₪ / מט"ח</t>
  </si>
  <si>
    <t>+ILS/-USD 3.2984 12-06-23 (11) -566</t>
  </si>
  <si>
    <t>10002927</t>
  </si>
  <si>
    <t>+ILS/-USD 3.3 12-06-23 (10) -570</t>
  </si>
  <si>
    <t>10000720</t>
  </si>
  <si>
    <t>+ILS/-USD 3.326 12-06-23 (10) -578</t>
  </si>
  <si>
    <t>10000716</t>
  </si>
  <si>
    <t>10002910</t>
  </si>
  <si>
    <t>+ILS/-USD 3.327 12-06-23 (12) -579</t>
  </si>
  <si>
    <t>10000718</t>
  </si>
  <si>
    <t>10002914</t>
  </si>
  <si>
    <t>+ILS/-USD 3.3535 06-06-23 (94) -565</t>
  </si>
  <si>
    <t>10002883</t>
  </si>
  <si>
    <t>+ILS/-USD 3.354 06-06-23 (10) -570</t>
  </si>
  <si>
    <t>10002879</t>
  </si>
  <si>
    <t>+ILS/-USD 3.3601 06-06-23 (11) -559</t>
  </si>
  <si>
    <t>10000704</t>
  </si>
  <si>
    <t>10002881</t>
  </si>
  <si>
    <t>+ILS/-USD 3.362 06-06-23 (20) -568</t>
  </si>
  <si>
    <t>10000706</t>
  </si>
  <si>
    <t>+ILS/-USD 3.41 04-04-23 (94) -480</t>
  </si>
  <si>
    <t>10002972</t>
  </si>
  <si>
    <t>+ILS/-USD 3.4138 04-04-23 (10) -482</t>
  </si>
  <si>
    <t>10000136</t>
  </si>
  <si>
    <t>10002968</t>
  </si>
  <si>
    <t>10000605</t>
  </si>
  <si>
    <t>+ILS/-USD 3.4169 04-04-23 (11) -481</t>
  </si>
  <si>
    <t>10000607</t>
  </si>
  <si>
    <t>10002970</t>
  </si>
  <si>
    <t>+ILS/-USD 3.417 04-04-23 (12) -485</t>
  </si>
  <si>
    <t>10000728</t>
  </si>
  <si>
    <t>+ILS/-USD 3.3453 25-05-23 (20) -397</t>
  </si>
  <si>
    <t>10000787</t>
  </si>
  <si>
    <t>+ILS/-USD 3.346 25-05-23 (10) -395</t>
  </si>
  <si>
    <t>10003175</t>
  </si>
  <si>
    <t>10000171</t>
  </si>
  <si>
    <t>+ILS/-USD 3.348 25-05-23 (11) -395</t>
  </si>
  <si>
    <t>10003177</t>
  </si>
  <si>
    <t>10000785</t>
  </si>
  <si>
    <t>+ILS/-USD 3.3554 15-05-23 (20) -546</t>
  </si>
  <si>
    <t>10000765</t>
  </si>
  <si>
    <t>10003115</t>
  </si>
  <si>
    <t>+ILS/-USD 3.3615 15-05-23 (11) -545</t>
  </si>
  <si>
    <t>10003113</t>
  </si>
  <si>
    <t>+ILS/-USD 3.37 10-05-23 (20) -570</t>
  </si>
  <si>
    <t>10000761</t>
  </si>
  <si>
    <t>+ILS/-USD 3.37 23-05-23 (12) -505</t>
  </si>
  <si>
    <t>10003141</t>
  </si>
  <si>
    <t>+ILS/-USD 3.3701 23-05-23 (10) -499</t>
  </si>
  <si>
    <t>10000160</t>
  </si>
  <si>
    <t>+ILS/-USD 3.3702 23-05-23 (20) -498</t>
  </si>
  <si>
    <t>10003143</t>
  </si>
  <si>
    <t>+ILS/-USD 3.3704 30-05-23 (12) -396</t>
  </si>
  <si>
    <t>10003183</t>
  </si>
  <si>
    <t>+ILS/-USD 3.3718 10-05-23 (11) -562</t>
  </si>
  <si>
    <t>10000759</t>
  </si>
  <si>
    <t>+ILS/-USD 3.3733 23-05-23 (11) -497</t>
  </si>
  <si>
    <t>10003139</t>
  </si>
  <si>
    <t>+ILS/-USD 3.375 10-05-23 (12) -560</t>
  </si>
  <si>
    <t>10000763</t>
  </si>
  <si>
    <t>+ILS/-USD 3.3801 23-05-23 (98) -499</t>
  </si>
  <si>
    <t>10003145</t>
  </si>
  <si>
    <t>+ILS/-USD 3.3906 31-05-23 (10) -424</t>
  </si>
  <si>
    <t>10003201</t>
  </si>
  <si>
    <t>+ILS/-USD 3.3913 16-05-23 (10) -527</t>
  </si>
  <si>
    <t>10003118</t>
  </si>
  <si>
    <t>+ILS/-USD 3.393 07-06-23 (12) -445</t>
  </si>
  <si>
    <t>10003194</t>
  </si>
  <si>
    <t>+ILS/-USD 3.3936 31-05-23 (11) -424</t>
  </si>
  <si>
    <t>10003203</t>
  </si>
  <si>
    <t>10000640</t>
  </si>
  <si>
    <t>+ILS/-USD 3.395 24-05-23 (12) -448</t>
  </si>
  <si>
    <t>10003157</t>
  </si>
  <si>
    <t>+ILS/-USD 3.3955 07-06-23 (11) -445</t>
  </si>
  <si>
    <t>10003192</t>
  </si>
  <si>
    <t>+ILS/-USD 3.396 30-05-23 (11) -410</t>
  </si>
  <si>
    <t>10003188</t>
  </si>
  <si>
    <t>10000638</t>
  </si>
  <si>
    <t>+ILS/-USD 3.3967 16-05-23 (94) -533</t>
  </si>
  <si>
    <t>10000767</t>
  </si>
  <si>
    <t>+ILS/-USD 3.397 24-05-23 (10) -449</t>
  </si>
  <si>
    <t>10000162</t>
  </si>
  <si>
    <t>+ILS/-USD 3.397 30-05-23 (12) -410</t>
  </si>
  <si>
    <t>10003190</t>
  </si>
  <si>
    <t>+ILS/-USD 3.398 24-05-23 (11) -448</t>
  </si>
  <si>
    <t>10003155</t>
  </si>
  <si>
    <t>+ILS/-USD 3.4 16-05-23 (11) -528</t>
  </si>
  <si>
    <t>10003120</t>
  </si>
  <si>
    <t>+ILS/-USD 3.4 16-05-23 (12) -530</t>
  </si>
  <si>
    <t>10003122</t>
  </si>
  <si>
    <t>+ILS/-USD 3.4148 17-05-23 (12) -552</t>
  </si>
  <si>
    <t>10003124</t>
  </si>
  <si>
    <t>+ILS/-USD 3.419 18-05-23 (20) -570</t>
  </si>
  <si>
    <t>10003127</t>
  </si>
  <si>
    <t>10000108</t>
  </si>
  <si>
    <t>+ILS/-USD 3.42 17-05-23 (11) -540</t>
  </si>
  <si>
    <t>10000634</t>
  </si>
  <si>
    <t>10000771</t>
  </si>
  <si>
    <t>+ILS/-USD 3.4215 24-04-23 (20) -500</t>
  </si>
  <si>
    <t>10003125</t>
  </si>
  <si>
    <t>+ILS/-USD 3.423 17-05-23 (10) -550</t>
  </si>
  <si>
    <t>10000769</t>
  </si>
  <si>
    <t>10000106</t>
  </si>
  <si>
    <t>+ILS/-USD 3.46 02-05-23 (12) -585</t>
  </si>
  <si>
    <t>10003002</t>
  </si>
  <si>
    <t>+ILS/-USD 3.4614 02-05-23 (10) -586</t>
  </si>
  <si>
    <t>10000609</t>
  </si>
  <si>
    <t>10000140</t>
  </si>
  <si>
    <t>+ILS/-USD 3.4614 02-05-23 (11) -586</t>
  </si>
  <si>
    <t>10003000</t>
  </si>
  <si>
    <t>+ILS/-USD 3.469 20-04-23 (10) -535</t>
  </si>
  <si>
    <t>10000104</t>
  </si>
  <si>
    <t>10000147</t>
  </si>
  <si>
    <t>10000746</t>
  </si>
  <si>
    <t>+ILS/-USD 3.471 20-04-23 (11) -530</t>
  </si>
  <si>
    <t>10003066</t>
  </si>
  <si>
    <t>+ILS/-USD 3.4727 20-04-23 (12) -533</t>
  </si>
  <si>
    <t>10000744</t>
  </si>
  <si>
    <t>+ILS/-USD 3.479 09-05-23 (11) -570</t>
  </si>
  <si>
    <t>10003068</t>
  </si>
  <si>
    <t>+ILS/-USD 3.48 03-05-23 (11) -595</t>
  </si>
  <si>
    <t>10000611</t>
  </si>
  <si>
    <t>+ILS/-USD 3.48 03-05-23 (20) -593</t>
  </si>
  <si>
    <t>10000613</t>
  </si>
  <si>
    <t>10000734</t>
  </si>
  <si>
    <t>+ILS/-USD 3.48 08-05-23 (11) -575</t>
  </si>
  <si>
    <t>10003064</t>
  </si>
  <si>
    <t>10000622</t>
  </si>
  <si>
    <t>+ILS/-USD 3.4802 24-04-23 (20) -538</t>
  </si>
  <si>
    <t>10000750</t>
  </si>
  <si>
    <t>+ILS/-USD 3.481 13-06-23 (11) -720</t>
  </si>
  <si>
    <t>10003036</t>
  </si>
  <si>
    <t>+ILS/-USD 3.4829 24-04-23 (12) -541</t>
  </si>
  <si>
    <t>10000748</t>
  </si>
  <si>
    <t>10003070</t>
  </si>
  <si>
    <t>+ILS/-USD 3.485 04-05-23 (11) -595</t>
  </si>
  <si>
    <t>10003013</t>
  </si>
  <si>
    <t>10000615</t>
  </si>
  <si>
    <t>+ILS/-USD 3.4855 04-05-23 (10) -595</t>
  </si>
  <si>
    <t>10003011</t>
  </si>
  <si>
    <t>+ILS/-USD 3.4857 24-04-23 (98) -543</t>
  </si>
  <si>
    <t>10003074</t>
  </si>
  <si>
    <t>+ILS/-USD 3.486 13-06-23 (11) -706</t>
  </si>
  <si>
    <t>10000740</t>
  </si>
  <si>
    <t>10003040</t>
  </si>
  <si>
    <t>+ILS/-USD 3.49 19-04-23 (11) -571</t>
  </si>
  <si>
    <t>10003016</t>
  </si>
  <si>
    <t>10000617</t>
  </si>
  <si>
    <t>+ILS/-USD 3.4917 19-04-23 (93) -572</t>
  </si>
  <si>
    <t>10003018</t>
  </si>
  <si>
    <t>+ILS/-USD 3.4939 19-04-23 (94) -565</t>
  </si>
  <si>
    <t>10003020</t>
  </si>
  <si>
    <t>+ILS/-USD 3.498 24-04-23 (94) -543</t>
  </si>
  <si>
    <t>10003072</t>
  </si>
  <si>
    <t>+ILS/-USD 3.499 27-04-23 (11) -580</t>
  </si>
  <si>
    <t>10002995</t>
  </si>
  <si>
    <t>+ILS/-USD 3.52 03-04-23 (10) -515</t>
  </si>
  <si>
    <t>10003080</t>
  </si>
  <si>
    <t>+ILS/-USD 3.52 03-04-23 (94) -520</t>
  </si>
  <si>
    <t>10003086</t>
  </si>
  <si>
    <t>+ILS/-USD 3.5212 03-04-23 (11) -518</t>
  </si>
  <si>
    <t>10000624</t>
  </si>
  <si>
    <t>10003082</t>
  </si>
  <si>
    <t>+ILS/-USD 3.522 03-04-23 (94) -510</t>
  </si>
  <si>
    <t>10003084</t>
  </si>
  <si>
    <t>+ILS/-USD 3.31 11-10-23 (11) -437</t>
  </si>
  <si>
    <t>10003349</t>
  </si>
  <si>
    <t>10000665</t>
  </si>
  <si>
    <t>+ILS/-USD 3.31 11-10-23 (98) -438</t>
  </si>
  <si>
    <t>10003353</t>
  </si>
  <si>
    <t>+ILS/-USD 3.3115 11-10-23 (20) -435</t>
  </si>
  <si>
    <t>10000110</t>
  </si>
  <si>
    <t>10003351</t>
  </si>
  <si>
    <t>+ILS/-USD 3.332 10-10-23 (11) -442</t>
  </si>
  <si>
    <t>10000663</t>
  </si>
  <si>
    <t>+ILS/-USD 3.3358 10-10-23 (10) -442</t>
  </si>
  <si>
    <t>10003345</t>
  </si>
  <si>
    <t>+ILS/-USD 3.336 10-10-23 (12) -444</t>
  </si>
  <si>
    <t>10003347</t>
  </si>
  <si>
    <t>+ILS/-USD 3.3392 12-10-23 (20) -438</t>
  </si>
  <si>
    <t>10003359</t>
  </si>
  <si>
    <t>+ILS/-USD 3.34 12-10-23 (10) -438</t>
  </si>
  <si>
    <t>10003355</t>
  </si>
  <si>
    <t>+ILS/-USD 3.3413 12-10-23 (11) -437</t>
  </si>
  <si>
    <t>10003357</t>
  </si>
  <si>
    <t>+ILS/-USD 3.3561 16-05-23 (20) -193</t>
  </si>
  <si>
    <t>10000823</t>
  </si>
  <si>
    <t>+ILS/-USD 3.3585 08-06-23 (94) -245</t>
  </si>
  <si>
    <t>10003326</t>
  </si>
  <si>
    <t>+ILS/-USD 3.3587 15-05-23 (10) -193</t>
  </si>
  <si>
    <t>10000821</t>
  </si>
  <si>
    <t>+ILS/-USD 3.36 08-06-23 (11) -245</t>
  </si>
  <si>
    <t>10000661</t>
  </si>
  <si>
    <t>+ILS/-USD 3.363 08-06-23 (12) -247</t>
  </si>
  <si>
    <t>10003324</t>
  </si>
  <si>
    <t>+ILS/-USD 3.3673 03-04-23 (10) -102</t>
  </si>
  <si>
    <t>10000827</t>
  </si>
  <si>
    <t>+ILS/-USD 3.3736 19-10-23 (94) -435</t>
  </si>
  <si>
    <t>10003396</t>
  </si>
  <si>
    <t>+ILS/-USD 3.374 19-10-23 (10) -420</t>
  </si>
  <si>
    <t>10000837</t>
  </si>
  <si>
    <t>+ILS/-USD 3.3767 19-10-23 (11) -433</t>
  </si>
  <si>
    <t>10003394</t>
  </si>
  <si>
    <t>10000673</t>
  </si>
  <si>
    <t>+ILS/-USD 3.3775 09-05-23 (11) -185</t>
  </si>
  <si>
    <t>10000655</t>
  </si>
  <si>
    <t>10003313</t>
  </si>
  <si>
    <t>+ILS/-USD 3.3915 18-10-23 (11) -455</t>
  </si>
  <si>
    <t>10000671</t>
  </si>
  <si>
    <t>10003389</t>
  </si>
  <si>
    <t>+ILS/-USD 3.393 18-10-23 (12) -456</t>
  </si>
  <si>
    <t>10000833</t>
  </si>
  <si>
    <t>10003391</t>
  </si>
  <si>
    <t>+ILS/-USD 3.3933 18-10-23 (10) -457</t>
  </si>
  <si>
    <t>10003387</t>
  </si>
  <si>
    <t>10000831</t>
  </si>
  <si>
    <t>+ILS/-USD 3.3945 23-10-23 (20) -455</t>
  </si>
  <si>
    <t>10003405</t>
  </si>
  <si>
    <t>+ILS/-USD 3.3954 19-10-23 (20) -446</t>
  </si>
  <si>
    <t>10000839</t>
  </si>
  <si>
    <t>+ILS/-USD 3.397 23-10-23 (10) -455</t>
  </si>
  <si>
    <t>10003401</t>
  </si>
  <si>
    <t>+ILS/-USD 3.4 23-10-23 (12) -457</t>
  </si>
  <si>
    <t>10003403</t>
  </si>
  <si>
    <t>+ILS/-USD 3.406 08-05-23 (10) -190</t>
  </si>
  <si>
    <t>10003300</t>
  </si>
  <si>
    <t>10000184</t>
  </si>
  <si>
    <t>+ILS/-USD 3.406 08-05-23 (11) -190</t>
  </si>
  <si>
    <t>10003302</t>
  </si>
  <si>
    <t>+ILS/-USD 3.406 08-05-23 (12) -190</t>
  </si>
  <si>
    <t>10003304</t>
  </si>
  <si>
    <t>+ILS/-USD 3.41 08-05-23 (98) -190</t>
  </si>
  <si>
    <t>10003306</t>
  </si>
  <si>
    <t>+ILS/-USD 3.4241 25-10-23 (20) -449</t>
  </si>
  <si>
    <t>10000112</t>
  </si>
  <si>
    <t>+ILS/-USD 3.4242 25-10-23 (10) -448</t>
  </si>
  <si>
    <t>10000199</t>
  </si>
  <si>
    <t>10000843</t>
  </si>
  <si>
    <t>+ILS/-USD 3.4253 25-10-23 (11) -447</t>
  </si>
  <si>
    <t>10003415</t>
  </si>
  <si>
    <t>10000845</t>
  </si>
  <si>
    <t>10000675</t>
  </si>
  <si>
    <t>+ILS/-USD 3.4262 25-10-23 (93) -448</t>
  </si>
  <si>
    <t>10000847</t>
  </si>
  <si>
    <t>+ILS/-USD 3.4289 24-10-23 (11) -451</t>
  </si>
  <si>
    <t>10003413</t>
  </si>
  <si>
    <t>+ILS/-USD 3.43 01-06-23 (12) -260</t>
  </si>
  <si>
    <t>10000653</t>
  </si>
  <si>
    <t>+ILS/-USD 3.43 16-10-23 (10) -463</t>
  </si>
  <si>
    <t>10003370</t>
  </si>
  <si>
    <t>+ILS/-USD 3.43 16-10-23 (12) -463</t>
  </si>
  <si>
    <t>10003374</t>
  </si>
  <si>
    <t>+ILS/-USD 3.432 17-10-23 (93) -460</t>
  </si>
  <si>
    <t>10003380</t>
  </si>
  <si>
    <t>+ILS/-USD 3.432 24-10-23 (10) -448</t>
  </si>
  <si>
    <t>10000197</t>
  </si>
  <si>
    <t>10000841</t>
  </si>
  <si>
    <t>+ILS/-USD 3.433 01-06-23 (11) -260</t>
  </si>
  <si>
    <t>10000651</t>
  </si>
  <si>
    <t>+ILS/-USD 3.4335 16-10-23 (11) -465</t>
  </si>
  <si>
    <t>10003372</t>
  </si>
  <si>
    <t>+ILS/-USD 3.4336 16-10-23 (94) -464</t>
  </si>
  <si>
    <t>10003376</t>
  </si>
  <si>
    <t>+ILS/-USD 3.488 26-10-23 (12) -481</t>
  </si>
  <si>
    <t>10000864</t>
  </si>
  <si>
    <t>+ILS/-USD 3.49 26-10-23 (20) -480</t>
  </si>
  <si>
    <t>10000862</t>
  </si>
  <si>
    <t>+ILS/-USD 3.491 26-10-23 (10) -483</t>
  </si>
  <si>
    <t>10003478</t>
  </si>
  <si>
    <t>10000681</t>
  </si>
  <si>
    <t>+ILS/-USD 3.4916 26-10-23 (98) -484</t>
  </si>
  <si>
    <t>10003476</t>
  </si>
  <si>
    <t>+ILS/-USD 3.502 01-11-23 (12) -436</t>
  </si>
  <si>
    <t>10003490</t>
  </si>
  <si>
    <t>+ILS/-USD 3.5024 01-11-23 (11) -436</t>
  </si>
  <si>
    <t>10003488</t>
  </si>
  <si>
    <t>+ILS/-USD 3.5131 02-11-23 (20) -449</t>
  </si>
  <si>
    <t>10003494</t>
  </si>
  <si>
    <t>+ILS/-USD 3.5143 02-11-23 (11) -447</t>
  </si>
  <si>
    <t>10000683</t>
  </si>
  <si>
    <t>+ILS/-USD 3.517 16-11-23 (20) -393</t>
  </si>
  <si>
    <t>10003599</t>
  </si>
  <si>
    <t>10000711</t>
  </si>
  <si>
    <t>+ILS/-USD 3.52 16-11-23 (12) -390</t>
  </si>
  <si>
    <t>10003597</t>
  </si>
  <si>
    <t>+ILS/-USD 3.524 16-11-23 (93) -390</t>
  </si>
  <si>
    <t>10003601</t>
  </si>
  <si>
    <t>+ILS/-USD 3.526 21-11-23 (11) -390</t>
  </si>
  <si>
    <t>10000713</t>
  </si>
  <si>
    <t>10003603</t>
  </si>
  <si>
    <t>+ILS/-USD 3.5275 20-11-23 (10) -380</t>
  </si>
  <si>
    <t>10003593</t>
  </si>
  <si>
    <t>+ILS/-USD 3.528 21-11-23 (94) -390</t>
  </si>
  <si>
    <t>10003605</t>
  </si>
  <si>
    <t>+ILS/-USD 3.53 20-11-23 (12) -383</t>
  </si>
  <si>
    <t>10003595</t>
  </si>
  <si>
    <t>+ILS/-USD 3.55 15-11-23 (12) -462</t>
  </si>
  <si>
    <t>10000887</t>
  </si>
  <si>
    <t>+ILS/-USD 3.5626 14-11-23 (11) -474</t>
  </si>
  <si>
    <t>10003556</t>
  </si>
  <si>
    <t>+ILS/-USD 3.5656 14-11-23 (98) -474</t>
  </si>
  <si>
    <t>10003560</t>
  </si>
  <si>
    <t>+ILS/-USD 3.5657 14-11-23 (10) -473</t>
  </si>
  <si>
    <t>10000213</t>
  </si>
  <si>
    <t>10003554</t>
  </si>
  <si>
    <t>+ILS/-USD 3.5662 08-11-23 (10) -438</t>
  </si>
  <si>
    <t>10000209</t>
  </si>
  <si>
    <t>10003524</t>
  </si>
  <si>
    <t>+ILS/-USD 3.5672 08-11-23 (20) -438</t>
  </si>
  <si>
    <t>10003526</t>
  </si>
  <si>
    <t>+ILS/-USD 3.5689 06-09-23 (20) -311</t>
  </si>
  <si>
    <t>10003562</t>
  </si>
  <si>
    <t>10000889</t>
  </si>
  <si>
    <t>+ILS/-USD 3.57 14-11-23 (12) -473</t>
  </si>
  <si>
    <t>10003558</t>
  </si>
  <si>
    <t>10000697</t>
  </si>
  <si>
    <t>+ILS/-USD 3.5717 06-11-23 (11) -483</t>
  </si>
  <si>
    <t>10000685</t>
  </si>
  <si>
    <t>10003498</t>
  </si>
  <si>
    <t>10000869</t>
  </si>
  <si>
    <t>+ILS/-USD 3.572 14-12-23 (10) -460</t>
  </si>
  <si>
    <t>10003564</t>
  </si>
  <si>
    <t>+ILS/-USD 3.5759 14-11-23 (11) -441</t>
  </si>
  <si>
    <t>10000883</t>
  </si>
  <si>
    <t>+ILS/-USD 3.58 10-10-23 (20) -365</t>
  </si>
  <si>
    <t>10000885</t>
  </si>
  <si>
    <t>+ILS/-USD 3.5822 05-09-23 (20) -348</t>
  </si>
  <si>
    <t>10003502</t>
  </si>
  <si>
    <t>+ILS/-USD 3.5852 05-09-23 (12) -348</t>
  </si>
  <si>
    <t>10003500</t>
  </si>
  <si>
    <t>+ILS/-USD 3.5882 14-12-23 (11) -458</t>
  </si>
  <si>
    <t>10003568</t>
  </si>
  <si>
    <t>10000703</t>
  </si>
  <si>
    <t>+ILS/-USD 3.595 26-10-23 (11) -420</t>
  </si>
  <si>
    <t>10000875</t>
  </si>
  <si>
    <t>10000693</t>
  </si>
  <si>
    <t>+ILS/-USD 3.596 26-10-23 (20) -420</t>
  </si>
  <si>
    <t>10000877</t>
  </si>
  <si>
    <t>+ILS/-USD 3.6 06-09-23 (11) -337</t>
  </si>
  <si>
    <t>10000707</t>
  </si>
  <si>
    <t>+ILS/-USD 3.602 06-09-23 (10) -340</t>
  </si>
  <si>
    <t>10000705</t>
  </si>
  <si>
    <t>10000216</t>
  </si>
  <si>
    <t>+ILS/-USD 3.602 06-09-23 (20) -355</t>
  </si>
  <si>
    <t>10000895</t>
  </si>
  <si>
    <t>+ILS/-USD 3.602 09-11-23 (12) -440</t>
  </si>
  <si>
    <t>10003546</t>
  </si>
  <si>
    <t>+ILS/-USD 3.602 09-11-23 (20) -443</t>
  </si>
  <si>
    <t>10003544</t>
  </si>
  <si>
    <t>+ILS/-USD 3.603 08-11-23 (10) -430</t>
  </si>
  <si>
    <t>10000211</t>
  </si>
  <si>
    <t>+ILS/-USD 3.603 09-11-23 (98) -440</t>
  </si>
  <si>
    <t>10003548</t>
  </si>
  <si>
    <t>+ILS/-USD 3.604 09-11-23 (11) -440</t>
  </si>
  <si>
    <t>10003542</t>
  </si>
  <si>
    <t>+ILS/-USD 3.611 13-12-23 (12) -440</t>
  </si>
  <si>
    <t>10003589</t>
  </si>
  <si>
    <t>+ILS/-USD 3.612 13-12-23 (20) -445</t>
  </si>
  <si>
    <t>10003591</t>
  </si>
  <si>
    <t>+ILS/-USD 3.6125 07-11-23 (12) -450</t>
  </si>
  <si>
    <t>10003519</t>
  </si>
  <si>
    <t>10000871</t>
  </si>
  <si>
    <t>+ILS/-USD 3.6125 13-11-23 (12) -445</t>
  </si>
  <si>
    <t>10000879</t>
  </si>
  <si>
    <t>+ILS/-USD 3.612902 07-11-23 (93) -443</t>
  </si>
  <si>
    <t>10000691</t>
  </si>
  <si>
    <t>+ILS/-USD 3.613 07-11-23 (11) -450</t>
  </si>
  <si>
    <t>10003517</t>
  </si>
  <si>
    <t>+ILS/-USD 3.6137 17-05-23 (10) -133</t>
  </si>
  <si>
    <t>10003503</t>
  </si>
  <si>
    <t>+ILS/-USD 3.6146 07-11-23 (20) -444</t>
  </si>
  <si>
    <t>10003521</t>
  </si>
  <si>
    <t>10000689</t>
  </si>
  <si>
    <t>+ILS/-USD 3.6149 13-11-23 (11) -441</t>
  </si>
  <si>
    <t>10000695</t>
  </si>
  <si>
    <t>+ILS/-USD 3.617 13-11-23 (20) -446</t>
  </si>
  <si>
    <t>10000881</t>
  </si>
  <si>
    <t>+ILS/-USD 3.617 16-11-23 (10) -390</t>
  </si>
  <si>
    <t>10000910</t>
  </si>
  <si>
    <t>10000218</t>
  </si>
  <si>
    <t>10003587</t>
  </si>
  <si>
    <t>+ILS/-USD 3.625 07-11-23 (12) -463</t>
  </si>
  <si>
    <t>10003506</t>
  </si>
  <si>
    <t>+ILS/-USD 3.6325 19-04-23 (10) -75</t>
  </si>
  <si>
    <t>10003569</t>
  </si>
  <si>
    <t>+ILS/-USD 3.6355 05-09-23 (20) -355</t>
  </si>
  <si>
    <t>10000687</t>
  </si>
  <si>
    <t>+ILS/-USD 3.637 15-11-23 (12) -433</t>
  </si>
  <si>
    <t>10003579</t>
  </si>
  <si>
    <t>+ILS/-USD 3.6385 05-09-23 (11) -355</t>
  </si>
  <si>
    <t>10003510</t>
  </si>
  <si>
    <t>+ILS/-USD 3.643 05-09-23 (98) -360</t>
  </si>
  <si>
    <t>10003508</t>
  </si>
  <si>
    <t>+ILS/-USD 3.6441 01-06-23 (10) -180</t>
  </si>
  <si>
    <t>10003496</t>
  </si>
  <si>
    <t>+USD/-ILS 3.4 25-05-23 (10) -160</t>
  </si>
  <si>
    <t>10000195</t>
  </si>
  <si>
    <t>+USD/-ILS 3.404 02-05-23 (10) -167</t>
  </si>
  <si>
    <t>10000192</t>
  </si>
  <si>
    <t>+USD/-ILS 3.4711 03-04-23 (11) -84</t>
  </si>
  <si>
    <t>10003382</t>
  </si>
  <si>
    <t>+USD/-ILS 3.5637 04-05-23 (11) -38</t>
  </si>
  <si>
    <t>10003606</t>
  </si>
  <si>
    <t>+USD/-ILS 3.5725 30-05-23 (12) -75</t>
  </si>
  <si>
    <t>10003608</t>
  </si>
  <si>
    <t>+USD/-ILS 3.58 17-05-23 (10) -90</t>
  </si>
  <si>
    <t>10000115</t>
  </si>
  <si>
    <t>+USD/-ILS 3.5805 09-05-23 (11) -45</t>
  </si>
  <si>
    <t>10003607</t>
  </si>
  <si>
    <t>+USD/-ILS 3.586 24-05-23 (10) -57</t>
  </si>
  <si>
    <t>10000221</t>
  </si>
  <si>
    <t>+USD/-ILS 3.5914 08-05-23 (10) -31</t>
  </si>
  <si>
    <t>10003609</t>
  </si>
  <si>
    <t>+USD/-ILS 3.614 04-04-23 (10) -20</t>
  </si>
  <si>
    <t>10000701</t>
  </si>
  <si>
    <t>+USD/-ILS 3.6142 17-05-23 (10) -133</t>
  </si>
  <si>
    <t>10000113</t>
  </si>
  <si>
    <t>+USD/-ILS 3.6298 03-04-23 (10) -32</t>
  </si>
  <si>
    <t>10000893</t>
  </si>
  <si>
    <t>+USD/-ILS 3.6356 03-04-23 (10) -29</t>
  </si>
  <si>
    <t>10003522</t>
  </si>
  <si>
    <t>+USD/-ILS 3.6482 24-05-23 (12) -118</t>
  </si>
  <si>
    <t>10003514</t>
  </si>
  <si>
    <t>+USD/-ILS 3.657 15-05-23 (10) -112</t>
  </si>
  <si>
    <t>10000897</t>
  </si>
  <si>
    <t>+USD/-ILS 3.6578 12-06-23 (10) -152</t>
  </si>
  <si>
    <t>10000902</t>
  </si>
  <si>
    <t>+USD/-ILS 3.6585 15-05-23 (11) -110</t>
  </si>
  <si>
    <t>10003513</t>
  </si>
  <si>
    <t>+USD/-ILS 3.665 02-05-23 (10) -80</t>
  </si>
  <si>
    <t>10000709</t>
  </si>
  <si>
    <t>+USD/-ILS 3.66905 20-04-23 (10) -39.5</t>
  </si>
  <si>
    <t>10000904</t>
  </si>
  <si>
    <t>+USD/-ILS 3.67 27-04-23 (11) -80</t>
  </si>
  <si>
    <t>10003504</t>
  </si>
  <si>
    <t>פורוורד ש"ח-מט"ח</t>
  </si>
  <si>
    <t>10003602</t>
  </si>
  <si>
    <t>10003604</t>
  </si>
  <si>
    <t>10000712</t>
  </si>
  <si>
    <t>+ILS/-USD 3.602 25-04-23 (10) -65</t>
  </si>
  <si>
    <t>10000004</t>
  </si>
  <si>
    <t>+USD/-ILS 3.4637 25-04-23 (10) -103</t>
  </si>
  <si>
    <t>10000000</t>
  </si>
  <si>
    <t>+USD/-ILS 3.495 25-04-23 (10) -100</t>
  </si>
  <si>
    <t>10000001</t>
  </si>
  <si>
    <t>+USD/-ILS 3.548 25-04-23 (10) -75</t>
  </si>
  <si>
    <t>10000002</t>
  </si>
  <si>
    <t>+USD/-ILS 3.6086 25-04-23 (10) -69</t>
  </si>
  <si>
    <t>10000006</t>
  </si>
  <si>
    <t>+USD/-ILS 3.6086 25-04-23 (10) -84</t>
  </si>
  <si>
    <t>10000003</t>
  </si>
  <si>
    <t>+USD/-ILS 3.6285 25-04-23 (10) -50</t>
  </si>
  <si>
    <t>10000005</t>
  </si>
  <si>
    <t>+USD/-ILS 3.675 25-04-23 (10) -50</t>
  </si>
  <si>
    <t>10000007</t>
  </si>
  <si>
    <t>+USD/-EUR 1.00485 27-04-23 (12) +158.5</t>
  </si>
  <si>
    <t>10002901</t>
  </si>
  <si>
    <t>+USD/-EUR 1.0053 27-04-23 (10) +159</t>
  </si>
  <si>
    <t>10002899</t>
  </si>
  <si>
    <t>+USD/-EUR 1.0054 27-04-23 (11) +159</t>
  </si>
  <si>
    <t>+USD/-EUR 1.0057 27-04-23 (20) +160</t>
  </si>
  <si>
    <t>10000714</t>
  </si>
  <si>
    <t>+USD/-EUR 1.0117 17-04-23 (10) +147</t>
  </si>
  <si>
    <t>10000700</t>
  </si>
  <si>
    <t>+USD/-EUR 1.0281 05-04-23 (10) +211</t>
  </si>
  <si>
    <t>10002764</t>
  </si>
  <si>
    <t>+USD/-EUR 1.02923 05-04-23 (11) +207.3</t>
  </si>
  <si>
    <t>10002752</t>
  </si>
  <si>
    <t>+USD/-EUR 1.03072 05-04-23 (20) +207.2</t>
  </si>
  <si>
    <t>10000658</t>
  </si>
  <si>
    <t>+USD/-EUR 1.0346 17-04-23 (20) +204</t>
  </si>
  <si>
    <t>+USD/-EUR 1.0349 17-04-23 (10) +204</t>
  </si>
  <si>
    <t>10002800</t>
  </si>
  <si>
    <t>+USD/-EUR 1.0354 17-04-23 (12) +204</t>
  </si>
  <si>
    <t>10002802</t>
  </si>
  <si>
    <t>+USD/-EUR 1.0512 05-04-23 (11) +187</t>
  </si>
  <si>
    <t>10002847</t>
  </si>
  <si>
    <t>+USD/-GBP 1.21817 18-04-23 (12) +76.7</t>
  </si>
  <si>
    <t>10002835</t>
  </si>
  <si>
    <t>+USD/-GBP 1.21942 18-04-23 (10) +76.2</t>
  </si>
  <si>
    <t>10002833</t>
  </si>
  <si>
    <t>+EUR/-USD 1.05385 05-04-23 (10) +98.5</t>
  </si>
  <si>
    <t>10003169</t>
  </si>
  <si>
    <t>+USD/-EUR 0.985 27-04-23 (10) +143</t>
  </si>
  <si>
    <t>10002998</t>
  </si>
  <si>
    <t>+USD/-EUR 0.99315 27-04-23 (10) +146.5</t>
  </si>
  <si>
    <t>10003024</t>
  </si>
  <si>
    <t>+USD/-EUR 1.01693 27-04-23 (10) +143.3</t>
  </si>
  <si>
    <t>10003052</t>
  </si>
  <si>
    <t>+USD/-EUR 1.01915 05-04-23 (10) +126.5</t>
  </si>
  <si>
    <t>10003057</t>
  </si>
  <si>
    <t>+USD/-EUR 1.0454 11-05-23 (10) +131</t>
  </si>
  <si>
    <t>10000773</t>
  </si>
  <si>
    <t>+USD/-EUR 1.0484 11-05-23 (10) +124</t>
  </si>
  <si>
    <t>10000779</t>
  </si>
  <si>
    <t>+USD/-EUR 1.05365 11-05-23 (12) +136.5</t>
  </si>
  <si>
    <t>10003109</t>
  </si>
  <si>
    <t>+USD/-EUR 1.0542 11-05-23 (11) +137</t>
  </si>
  <si>
    <t>10003107</t>
  </si>
  <si>
    <t>+USD/-EUR 1.05455 11-05-23 (10) +136.5</t>
  </si>
  <si>
    <t>10003105</t>
  </si>
  <si>
    <t>10000157</t>
  </si>
  <si>
    <t>+USD/-EUR 1.06128 05-04-23 (10) +92.8</t>
  </si>
  <si>
    <t>10003197</t>
  </si>
  <si>
    <t>+USD/-EUR 1.0669 17-04-23 (10) +99</t>
  </si>
  <si>
    <t>10003208</t>
  </si>
  <si>
    <t>10000792</t>
  </si>
  <si>
    <t>+USD/-EUR 1.06825 27-04-23 (10) +112.5</t>
  </si>
  <si>
    <t>10003179</t>
  </si>
  <si>
    <t>+USD/-EUR 1.06964 05-06-23 (10) +131.4</t>
  </si>
  <si>
    <t>10000794</t>
  </si>
  <si>
    <t>10003211</t>
  </si>
  <si>
    <t>+USD/-EUR 1.07013 05-06-23 (20) +131.3</t>
  </si>
  <si>
    <t>10003213</t>
  </si>
  <si>
    <t>+USD/-EUR 1.0754 05-06-23 (10) +130</t>
  </si>
  <si>
    <t>10003226</t>
  </si>
  <si>
    <t>+USD/-GBP 1.198 22-05-23 (10) +55</t>
  </si>
  <si>
    <t>10003132</t>
  </si>
  <si>
    <t>+USD/-GBP 1.198 22-05-23 (12) +55</t>
  </si>
  <si>
    <t>10003136</t>
  </si>
  <si>
    <t>+USD/-GBP 1.1985 22-05-23 (11) +55</t>
  </si>
  <si>
    <t>10003134</t>
  </si>
  <si>
    <t>+USD/-GBP 1.22197 18-04-23 (10) +43.7</t>
  </si>
  <si>
    <t>10000789</t>
  </si>
  <si>
    <t>+USD/-GBP 1.24205 22-05-23 (11) +48.5</t>
  </si>
  <si>
    <t>10003218</t>
  </si>
  <si>
    <t>+USD/-GBP 1.24474 18-04-23 (11) +39.4</t>
  </si>
  <si>
    <t>10003215</t>
  </si>
  <si>
    <t>+AUD/-USD 0.70018 24-07-23 (20) +38.8</t>
  </si>
  <si>
    <t>10003452</t>
  </si>
  <si>
    <t>+AUD/-USD 0.7006 24-07-23 (10) +39</t>
  </si>
  <si>
    <t>10003450</t>
  </si>
  <si>
    <t>+EUR/-USD 1.0618 17-04-23 (10) +22</t>
  </si>
  <si>
    <t>10000899</t>
  </si>
  <si>
    <t>+GBP/-USD 1.205 18-04-23 (10) +15</t>
  </si>
  <si>
    <t>10000867</t>
  </si>
  <si>
    <t>+JPY/-USD 129.305 24-07-23 (11) -304.5</t>
  </si>
  <si>
    <t>10003467</t>
  </si>
  <si>
    <t>+JPY/-USD 129.50167 24-07-23 (10) -303.5</t>
  </si>
  <si>
    <t>10003465</t>
  </si>
  <si>
    <t>+JPY/-USD 129.563 24-07-23 (12) -303.7</t>
  </si>
  <si>
    <t>10003469</t>
  </si>
  <si>
    <t>+JPY/-USD 129.705 24-07-23 (20) -304.5</t>
  </si>
  <si>
    <t>10003471</t>
  </si>
  <si>
    <t>+JPY/-USD 133.73 24-07-23 (10) -281</t>
  </si>
  <si>
    <t>10003536</t>
  </si>
  <si>
    <t>+JPY/-USD 133.75 24-07-23 (12) -281</t>
  </si>
  <si>
    <t>10003538</t>
  </si>
  <si>
    <t>+JPY/-USD 133.75 24-07-23 (20) -2.8</t>
  </si>
  <si>
    <t>10003550</t>
  </si>
  <si>
    <t>+USD/-CAD 1.3307 24-07-23 (10) -25</t>
  </si>
  <si>
    <t>10003443</t>
  </si>
  <si>
    <t>+USD/-CAD 1.33072 24-07-23 (12) -24.8</t>
  </si>
  <si>
    <t>10003447</t>
  </si>
  <si>
    <t>+USD/-CAD 1.33122 24-07-23 (11) -24.8</t>
  </si>
  <si>
    <t>10003445</t>
  </si>
  <si>
    <t>+USD/-EUR 1.0638 26-06-23 (10) +72</t>
  </si>
  <si>
    <t>10003512</t>
  </si>
  <si>
    <t>+USD/-EUR 1.07095 26-06-23 (10) +73.5</t>
  </si>
  <si>
    <t>10003495</t>
  </si>
  <si>
    <t>+USD/-EUR 1.07155 24-07-23 (10) +82.5</t>
  </si>
  <si>
    <t>10000873</t>
  </si>
  <si>
    <t>10003530</t>
  </si>
  <si>
    <t>+USD/-EUR 1.07155 24-07-23 (20) +82.5</t>
  </si>
  <si>
    <t>10003534</t>
  </si>
  <si>
    <t>+USD/-EUR 1.07162 24-07-23 (12) +82.2</t>
  </si>
  <si>
    <t>10003532</t>
  </si>
  <si>
    <t>+USD/-EUR 1.0736 24-07-23 (10) +82</t>
  </si>
  <si>
    <t>10003552</t>
  </si>
  <si>
    <t>+USD/-EUR 1.07568 26-06-23 (10) +79.8</t>
  </si>
  <si>
    <t>10000852</t>
  </si>
  <si>
    <t>10000203</t>
  </si>
  <si>
    <t>10003435</t>
  </si>
  <si>
    <t>+USD/-EUR 1.079875 14-08-23 (12) +82.75</t>
  </si>
  <si>
    <t>10003583</t>
  </si>
  <si>
    <t>+USD/-EUR 1.0805 14-08-23 (20) +83</t>
  </si>
  <si>
    <t>10003585</t>
  </si>
  <si>
    <t>10000908</t>
  </si>
  <si>
    <t>+USD/-EUR 1.0808 14-08-23 (10) +83</t>
  </si>
  <si>
    <t>10000906</t>
  </si>
  <si>
    <t>10003581</t>
  </si>
  <si>
    <t>+USD/-EUR 1.08282 17-04-23 (10) +68.2</t>
  </si>
  <si>
    <t>10000809</t>
  </si>
  <si>
    <t>+USD/-EUR 1.0938 11-05-23 (10) +78</t>
  </si>
  <si>
    <t>10000813</t>
  </si>
  <si>
    <t>+USD/-GBP 1.21695 10-07-23 (12) +39.5</t>
  </si>
  <si>
    <t>10003427</t>
  </si>
  <si>
    <t>+USD/-GBP 1.21697 10-07-23 (10) +39.7</t>
  </si>
  <si>
    <t>10000849</t>
  </si>
  <si>
    <t>10003423</t>
  </si>
  <si>
    <t>+USD/-GBP 1.21748 10-07-23 (11) +39.8</t>
  </si>
  <si>
    <t>10003425</t>
  </si>
  <si>
    <t>+USD/-GBP 1.228 18-04-23 (10) +25</t>
  </si>
  <si>
    <t>10000811</t>
  </si>
  <si>
    <t>SPTR</t>
  </si>
  <si>
    <t>10002854</t>
  </si>
  <si>
    <t>10002622</t>
  </si>
  <si>
    <t>TOPIX TOTAL RETURN INDEX JPY</t>
  </si>
  <si>
    <t>10002629</t>
  </si>
  <si>
    <t>NIKKEI 225 TOTAL RETURN</t>
  </si>
  <si>
    <t>10003228</t>
  </si>
  <si>
    <t>SPNASEUT INDX</t>
  </si>
  <si>
    <t>10003094</t>
  </si>
  <si>
    <t>10003491</t>
  </si>
  <si>
    <t>SZCOMP</t>
  </si>
  <si>
    <t>10003335</t>
  </si>
  <si>
    <t>10003492</t>
  </si>
  <si>
    <t>IBOXHY INDEX</t>
  </si>
  <si>
    <t>10000724</t>
  </si>
  <si>
    <t>10000900</t>
  </si>
  <si>
    <t/>
  </si>
  <si>
    <t>פרנק שווצרי</t>
  </si>
  <si>
    <t>דולר ניו-זילנד</t>
  </si>
  <si>
    <t>כתר נורבגי</t>
  </si>
  <si>
    <t>רובל רוסי</t>
  </si>
  <si>
    <t>יואן סיני</t>
  </si>
  <si>
    <t>בנק דיסקונט לישראל בע"מ</t>
  </si>
  <si>
    <t>30011000</t>
  </si>
  <si>
    <t>בנק הפועלים בע"מ</t>
  </si>
  <si>
    <t>30012000</t>
  </si>
  <si>
    <t>בנק לאומי לישראל בע"מ</t>
  </si>
  <si>
    <t>34810000</t>
  </si>
  <si>
    <t>34110000</t>
  </si>
  <si>
    <t>בנק מזרחי טפחות בע"מ</t>
  </si>
  <si>
    <t>30120000</t>
  </si>
  <si>
    <t>32011000</t>
  </si>
  <si>
    <t>31211000</t>
  </si>
  <si>
    <t>30211000</t>
  </si>
  <si>
    <t>30311000</t>
  </si>
  <si>
    <t>32012000</t>
  </si>
  <si>
    <t>30312000</t>
  </si>
  <si>
    <t>30212000</t>
  </si>
  <si>
    <t>31712000</t>
  </si>
  <si>
    <t>32610000</t>
  </si>
  <si>
    <t>34510000</t>
  </si>
  <si>
    <t>33810000</t>
  </si>
  <si>
    <t>34610000</t>
  </si>
  <si>
    <t>31710000</t>
  </si>
  <si>
    <t>30710000</t>
  </si>
  <si>
    <t>34710000</t>
  </si>
  <si>
    <t>30910000</t>
  </si>
  <si>
    <t>34010000</t>
  </si>
  <si>
    <t>30810000</t>
  </si>
  <si>
    <t>31720000</t>
  </si>
  <si>
    <t>32020000</t>
  </si>
  <si>
    <t>33820000</t>
  </si>
  <si>
    <t>34020000</t>
  </si>
  <si>
    <t>31220000</t>
  </si>
  <si>
    <t>30820000</t>
  </si>
  <si>
    <t>34520000</t>
  </si>
  <si>
    <t>31120000</t>
  </si>
  <si>
    <t>JP MORGAN</t>
  </si>
  <si>
    <t>32085000</t>
  </si>
  <si>
    <t>30385000</t>
  </si>
  <si>
    <t>דירוג פנימי</t>
  </si>
  <si>
    <t>לא</t>
  </si>
  <si>
    <t>כן</t>
  </si>
  <si>
    <t>AA-</t>
  </si>
  <si>
    <t>472710</t>
  </si>
  <si>
    <t>94100001</t>
  </si>
  <si>
    <t>9912270</t>
  </si>
  <si>
    <t>90701001</t>
  </si>
  <si>
    <t>90701002</t>
  </si>
  <si>
    <t>90701003</t>
  </si>
  <si>
    <t>482153</t>
  </si>
  <si>
    <t>90136001</t>
  </si>
  <si>
    <t>90136005</t>
  </si>
  <si>
    <t>90136035</t>
  </si>
  <si>
    <t>90136025</t>
  </si>
  <si>
    <t>90136002</t>
  </si>
  <si>
    <t>545876</t>
  </si>
  <si>
    <t>458870</t>
  </si>
  <si>
    <t>458869</t>
  </si>
  <si>
    <t>84666734</t>
  </si>
  <si>
    <t>90000104</t>
  </si>
  <si>
    <t>84666735</t>
  </si>
  <si>
    <t>90240790</t>
  </si>
  <si>
    <t>90240792</t>
  </si>
  <si>
    <t>90240793</t>
  </si>
  <si>
    <t>90240794</t>
  </si>
  <si>
    <t>90240795</t>
  </si>
  <si>
    <t>90240796</t>
  </si>
  <si>
    <t>90240797</t>
  </si>
  <si>
    <t>508309</t>
  </si>
  <si>
    <t>464740</t>
  </si>
  <si>
    <t>469140</t>
  </si>
  <si>
    <t>475042</t>
  </si>
  <si>
    <t>95004024</t>
  </si>
  <si>
    <t>אפיק מובטח תשואה</t>
  </si>
  <si>
    <t>capsule</t>
  </si>
  <si>
    <t>סה"כ תעודות חוב מסחריות</t>
  </si>
  <si>
    <t>סה"כ מוצרים מובנים</t>
  </si>
  <si>
    <t>סה"כ  פקדונות מעל 3 חודשים</t>
  </si>
  <si>
    <t>סה"כ מקרקעין</t>
  </si>
  <si>
    <t>סה"כ השקעה בחברות מוחזקות</t>
  </si>
  <si>
    <t>סה"כ השקעות אחרות</t>
  </si>
  <si>
    <t>סה"כ יתרות התחייבות להשקעה</t>
  </si>
  <si>
    <t>סה"כ אג"ח קונצרני סחיר</t>
  </si>
  <si>
    <t>סה"כ אג"ח קונצרני לא סחיר</t>
  </si>
  <si>
    <t>סה"כ מסגרת אשראי מנוצלות ללווים</t>
  </si>
  <si>
    <t>נכס בגין התחייבות המדינה מקפת אישית</t>
  </si>
  <si>
    <t>אלפי ₪</t>
  </si>
  <si>
    <t>מובטחות משכנתא - גורם 01</t>
  </si>
  <si>
    <t>בבטחונות אחרים- גורם 162</t>
  </si>
  <si>
    <t>בבטחונות אחרים - גורם 69</t>
  </si>
  <si>
    <t>בבטחונות אחרים - גורם 185</t>
  </si>
  <si>
    <t>בבטחונות אחרים - גורם 152</t>
  </si>
  <si>
    <t>בבטחונות אחרים - גורם 187</t>
  </si>
  <si>
    <t>בבטחונות אחרים - גורם 159</t>
  </si>
  <si>
    <t>בבטחונות אחרים - גורם 172</t>
  </si>
  <si>
    <t>בבטחונות אחרים - גורם 103</t>
  </si>
  <si>
    <t>בבטחונות אחרים - גורם 40</t>
  </si>
  <si>
    <t>בבטחונות אחרים - גורם 96</t>
  </si>
  <si>
    <t>בבטחונות אחרים - גורם 41</t>
  </si>
  <si>
    <t>בבטחונות אחרים - גורם 155</t>
  </si>
  <si>
    <t>בבטחונות אחרים - גורם 129</t>
  </si>
  <si>
    <t>בבטחונות אחרים - גורם 154</t>
  </si>
  <si>
    <t>בבטחונות אחרים - גורם 167</t>
  </si>
  <si>
    <t>בבטחונות אחרים - גורם 130</t>
  </si>
  <si>
    <t>בבטחונות אחרים - גורם 77</t>
  </si>
  <si>
    <t>בבטחונות אחרים - גורם 178</t>
  </si>
  <si>
    <t>בבטחונות אחרים - גורם 115*</t>
  </si>
  <si>
    <t>בבטחונות אחרים - גורם 117</t>
  </si>
  <si>
    <t>בבטחונות אחרים - גורם 133</t>
  </si>
  <si>
    <t>בבטחונות אחרים - גורם 141</t>
  </si>
  <si>
    <t>בבטחונות אחרים - גורם 97</t>
  </si>
  <si>
    <t>בבטחונות אחרים - גורם 182</t>
  </si>
  <si>
    <t>בבטחונות אחרים - גורם 186</t>
  </si>
  <si>
    <t>בבטחונות אחרים - גורם 181</t>
  </si>
  <si>
    <t>בבטחונות אחרים - גורם 100</t>
  </si>
  <si>
    <t>בבטחונות אחרים - גורם 125</t>
  </si>
  <si>
    <t>בבטחונות אחרים - גורם 138</t>
  </si>
  <si>
    <t>בבטחונות אחרים - גורם 173</t>
  </si>
  <si>
    <t>בבטחונות אחרים - גורם 112</t>
  </si>
  <si>
    <t>בבטחונות אחרים - גורם 107</t>
  </si>
  <si>
    <t>בבטחונות אחרים - גורם 153</t>
  </si>
  <si>
    <t>בבטחונות אחרים - גורם 142</t>
  </si>
  <si>
    <t>בבטחונות אחרים - גורם 127</t>
  </si>
  <si>
    <t>בבטחונות אחרים - גורם 134</t>
  </si>
  <si>
    <t>בבטחונות אחרים - גורם 135</t>
  </si>
  <si>
    <t>בבטחונות אחרים - גורם 120</t>
  </si>
  <si>
    <t>בבטחונות אחרים - גורם 177</t>
  </si>
  <si>
    <t>בבטחונות אחרים - גורם 161</t>
  </si>
  <si>
    <t>בבטחונות אחרים - גורם 160</t>
  </si>
  <si>
    <t>בבטחונות אחרים - גורם 157</t>
  </si>
  <si>
    <t>גורם 155</t>
  </si>
  <si>
    <t>גורם 172</t>
  </si>
  <si>
    <t>גורם 167</t>
  </si>
  <si>
    <t>גורם 176</t>
  </si>
  <si>
    <t>גורם 181</t>
  </si>
  <si>
    <t>גורם 125</t>
  </si>
  <si>
    <t>גורם 173</t>
  </si>
  <si>
    <t>גורם 112</t>
  </si>
  <si>
    <t>גורם 153</t>
  </si>
  <si>
    <t>גורם 142</t>
  </si>
  <si>
    <t>גורם 128</t>
  </si>
  <si>
    <t>גורם 177</t>
  </si>
  <si>
    <t>גורם 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</si>
</sst>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0.0000"/>
  </numFmts>
  <fonts count="32">
    <font>
      <sz val="10"/>
      <name val="Arial"/>
      <charset val="177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2"/>
      <name val="Times New Roman"/>
      <family val="1"/>
    </font>
    <font>
      <sz val="10"/>
      <name val="Arial"/>
      <family val="2"/>
    </font>
    <font>
      <b/>
      <sz val="12"/>
      <name val="David"/>
      <family val="2"/>
      <charset val="177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2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"/>
      <family val="2"/>
    </font>
    <font>
      <b/>
      <sz val="11"/>
      <color rgb="FF000000"/>
      <name val="Arial"/>
      <family val="2"/>
      <charset val="177"/>
    </font>
    <font>
      <sz val="11"/>
      <color rgb="FF000000"/>
      <name val="Arial"/>
      <family val="2"/>
      <charset val="177"/>
    </font>
    <font>
      <b/>
      <sz val="14"/>
      <name val="arial"/>
      <family val="2"/>
      <charset val="177"/>
    </font>
    <font>
      <b/>
      <sz val="12"/>
      <name val="David"/>
      <family val="2"/>
    </font>
    <font>
      <b/>
      <sz val="11"/>
      <color theme="1"/>
      <name val="Arial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rgb="FF95B3D7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6" fillId="0" borderId="0"/>
    <xf numFmtId="0" fontId="22" fillId="0" borderId="0"/>
    <xf numFmtId="0" fontId="1" fillId="0" borderId="0"/>
    <xf numFmtId="9" fontId="22" fillId="0" borderId="0" applyFont="0" applyFill="0" applyBorder="0" applyAlignment="0" applyProtection="0"/>
    <xf numFmtId="165" fontId="12" fillId="0" borderId="0" applyFill="0" applyBorder="0" applyProtection="0">
      <alignment horizontal="right"/>
    </xf>
    <xf numFmtId="165" fontId="13" fillId="0" borderId="0" applyFill="0" applyBorder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4" fillId="0" borderId="0" xfId="7" applyFont="1" applyAlignment="1">
      <alignment horizontal="right"/>
    </xf>
    <xf numFmtId="0" fontId="4" fillId="0" borderId="0" xfId="7" applyFont="1" applyAlignment="1">
      <alignment horizontal="center"/>
    </xf>
    <xf numFmtId="0" fontId="6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wrapText="1"/>
    </xf>
    <xf numFmtId="0" fontId="15" fillId="0" borderId="0" xfId="7" applyFont="1" applyAlignment="1">
      <alignment horizontal="justify" readingOrder="2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49" fontId="14" fillId="2" borderId="1" xfId="7" applyNumberFormat="1" applyFont="1" applyFill="1" applyBorder="1" applyAlignment="1">
      <alignment horizontal="center" vertical="center" wrapText="1" readingOrder="2"/>
    </xf>
    <xf numFmtId="0" fontId="5" fillId="2" borderId="2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9" fillId="2" borderId="3" xfId="7" applyFont="1" applyFill="1" applyBorder="1" applyAlignment="1">
      <alignment horizontal="center" vertical="center" wrapText="1"/>
    </xf>
    <xf numFmtId="49" fontId="5" fillId="2" borderId="3" xfId="7" applyNumberFormat="1" applyFont="1" applyFill="1" applyBorder="1" applyAlignment="1">
      <alignment horizontal="center" wrapText="1"/>
    </xf>
    <xf numFmtId="0" fontId="14" fillId="2" borderId="1" xfId="7" applyNumberFormat="1" applyFont="1" applyFill="1" applyBorder="1" applyAlignment="1">
      <alignment horizontal="right" vertical="center" wrapText="1" indent="1"/>
    </xf>
    <xf numFmtId="49" fontId="14" fillId="2" borderId="1" xfId="7" applyNumberFormat="1" applyFont="1" applyFill="1" applyBorder="1" applyAlignment="1">
      <alignment horizontal="right" vertical="center" wrapText="1" indent="3" readingOrder="2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wrapText="1"/>
    </xf>
    <xf numFmtId="0" fontId="5" fillId="2" borderId="4" xfId="7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center" vertical="center" wrapText="1" readingOrder="2"/>
    </xf>
    <xf numFmtId="49" fontId="14" fillId="2" borderId="7" xfId="7" applyNumberFormat="1" applyFont="1" applyFill="1" applyBorder="1" applyAlignment="1">
      <alignment horizontal="center" vertical="center" wrapText="1" readingOrder="2"/>
    </xf>
    <xf numFmtId="0" fontId="5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wrapText="1"/>
    </xf>
    <xf numFmtId="49" fontId="17" fillId="2" borderId="2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11" applyFont="1" applyFill="1" applyBorder="1" applyAlignment="1" applyProtection="1">
      <alignment horizontal="center" readingOrder="2"/>
    </xf>
    <xf numFmtId="49" fontId="5" fillId="2" borderId="6" xfId="0" applyNumberFormat="1" applyFont="1" applyFill="1" applyBorder="1" applyAlignment="1">
      <alignment horizontal="center" wrapText="1"/>
    </xf>
    <xf numFmtId="0" fontId="2" fillId="0" borderId="0" xfId="11" applyFill="1" applyBorder="1" applyAlignment="1" applyProtection="1">
      <alignment horizontal="center" readingOrder="2"/>
    </xf>
    <xf numFmtId="0" fontId="14" fillId="2" borderId="5" xfId="7" applyNumberFormat="1" applyFont="1" applyFill="1" applyBorder="1" applyAlignment="1">
      <alignment horizontal="right" vertical="center" wrapText="1" indent="1"/>
    </xf>
    <xf numFmtId="0" fontId="21" fillId="0" borderId="0" xfId="7" applyFont="1" applyAlignment="1">
      <alignment horizontal="right"/>
    </xf>
    <xf numFmtId="49" fontId="14" fillId="2" borderId="10" xfId="7" applyNumberFormat="1" applyFont="1" applyFill="1" applyBorder="1" applyAlignment="1">
      <alignment horizontal="center" vertical="center" wrapText="1" readingOrder="2"/>
    </xf>
    <xf numFmtId="3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right" vertical="center" wrapText="1" readingOrder="2"/>
    </xf>
    <xf numFmtId="0" fontId="14" fillId="2" borderId="1" xfId="7" applyNumberFormat="1" applyFont="1" applyFill="1" applyBorder="1" applyAlignment="1">
      <alignment horizontal="right" vertical="center" wrapText="1" readingOrder="2"/>
    </xf>
    <xf numFmtId="0" fontId="14" fillId="2" borderId="5" xfId="7" applyNumberFormat="1" applyFont="1" applyFill="1" applyBorder="1" applyAlignment="1">
      <alignment horizontal="right" vertical="center" wrapText="1" indent="1" readingOrder="2"/>
    </xf>
    <xf numFmtId="0" fontId="9" fillId="2" borderId="21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center" wrapText="1"/>
    </xf>
    <xf numFmtId="0" fontId="5" fillId="2" borderId="14" xfId="7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/>
    </xf>
    <xf numFmtId="49" fontId="14" fillId="2" borderId="14" xfId="7" applyNumberFormat="1" applyFont="1" applyFill="1" applyBorder="1" applyAlignment="1">
      <alignment horizontal="center" vertical="center" wrapText="1" readingOrder="2"/>
    </xf>
    <xf numFmtId="0" fontId="5" fillId="2" borderId="12" xfId="15" applyFont="1" applyFill="1" applyBorder="1" applyAlignment="1">
      <alignment horizontal="center" vertical="center" wrapText="1"/>
    </xf>
    <xf numFmtId="0" fontId="5" fillId="2" borderId="4" xfId="15" applyFont="1" applyFill="1" applyBorder="1" applyAlignment="1">
      <alignment horizontal="center" vertical="center" wrapText="1"/>
    </xf>
    <xf numFmtId="0" fontId="9" fillId="2" borderId="1" xfId="15" applyFont="1" applyFill="1" applyBorder="1" applyAlignment="1">
      <alignment horizontal="center" vertical="center" wrapText="1"/>
    </xf>
    <xf numFmtId="3" fontId="9" fillId="2" borderId="2" xfId="15" applyNumberFormat="1" applyFont="1" applyFill="1" applyBorder="1" applyAlignment="1">
      <alignment horizontal="center" vertical="center" wrapText="1"/>
    </xf>
    <xf numFmtId="0" fontId="9" fillId="2" borderId="3" xfId="15" applyFont="1" applyFill="1" applyBorder="1" applyAlignment="1">
      <alignment horizontal="center" vertical="center" wrapText="1"/>
    </xf>
    <xf numFmtId="49" fontId="5" fillId="2" borderId="28" xfId="15" applyNumberFormat="1" applyFont="1" applyFill="1" applyBorder="1" applyAlignment="1">
      <alignment horizontal="center" wrapText="1"/>
    </xf>
    <xf numFmtId="49" fontId="5" fillId="2" borderId="29" xfId="15" applyNumberFormat="1" applyFont="1" applyFill="1" applyBorder="1" applyAlignment="1">
      <alignment horizontal="center" wrapText="1"/>
    </xf>
    <xf numFmtId="49" fontId="5" fillId="2" borderId="30" xfId="15" applyNumberFormat="1" applyFont="1" applyFill="1" applyBorder="1" applyAlignment="1">
      <alignment horizontal="center" wrapText="1"/>
    </xf>
    <xf numFmtId="43" fontId="5" fillId="0" borderId="27" xfId="13" applyFont="1" applyFill="1" applyBorder="1" applyAlignment="1">
      <alignment horizontal="right"/>
    </xf>
    <xf numFmtId="10" fontId="5" fillId="0" borderId="27" xfId="14" applyNumberFormat="1" applyFont="1" applyFill="1" applyBorder="1" applyAlignment="1">
      <alignment horizontal="center"/>
    </xf>
    <xf numFmtId="2" fontId="5" fillId="0" borderId="27" xfId="7" applyNumberFormat="1" applyFont="1" applyFill="1" applyBorder="1" applyAlignment="1">
      <alignment horizontal="right"/>
    </xf>
    <xf numFmtId="167" fontId="5" fillId="0" borderId="27" xfId="7" applyNumberFormat="1" applyFont="1" applyFill="1" applyBorder="1" applyAlignment="1">
      <alignment horizontal="center"/>
    </xf>
    <xf numFmtId="0" fontId="0" fillId="0" borderId="0" xfId="0" applyFill="1"/>
    <xf numFmtId="0" fontId="4" fillId="0" borderId="0" xfId="7" applyFont="1" applyFill="1" applyAlignment="1">
      <alignment horizontal="center"/>
    </xf>
    <xf numFmtId="0" fontId="25" fillId="0" borderId="23" xfId="0" applyFont="1" applyFill="1" applyBorder="1" applyAlignment="1">
      <alignment horizontal="right"/>
    </xf>
    <xf numFmtId="49" fontId="25" fillId="0" borderId="23" xfId="0" applyNumberFormat="1" applyFont="1" applyFill="1" applyBorder="1" applyAlignment="1">
      <alignment horizontal="right"/>
    </xf>
    <xf numFmtId="166" fontId="25" fillId="0" borderId="23" xfId="0" applyNumberFormat="1" applyFont="1" applyFill="1" applyBorder="1" applyAlignment="1">
      <alignment horizontal="right"/>
    </xf>
    <xf numFmtId="4" fontId="25" fillId="0" borderId="23" xfId="0" applyNumberFormat="1" applyFont="1" applyFill="1" applyBorder="1" applyAlignment="1">
      <alignment horizontal="right"/>
    </xf>
    <xf numFmtId="10" fontId="25" fillId="0" borderId="23" xfId="0" applyNumberFormat="1" applyFont="1" applyFill="1" applyBorder="1" applyAlignment="1">
      <alignment horizontal="right"/>
    </xf>
    <xf numFmtId="0" fontId="25" fillId="0" borderId="0" xfId="0" applyFont="1" applyFill="1" applyAlignment="1">
      <alignment horizontal="right" indent="1"/>
    </xf>
    <xf numFmtId="0" fontId="25" fillId="0" borderId="0" xfId="0" applyFont="1" applyFill="1" applyAlignment="1">
      <alignment horizontal="right"/>
    </xf>
    <xf numFmtId="49" fontId="25" fillId="0" borderId="0" xfId="0" applyNumberFormat="1" applyFont="1" applyFill="1" applyAlignment="1">
      <alignment horizontal="right"/>
    </xf>
    <xf numFmtId="166" fontId="25" fillId="0" borderId="0" xfId="0" applyNumberFormat="1" applyFont="1" applyFill="1" applyAlignment="1">
      <alignment horizontal="right"/>
    </xf>
    <xf numFmtId="4" fontId="25" fillId="0" borderId="0" xfId="0" applyNumberFormat="1" applyFont="1" applyFill="1" applyAlignment="1">
      <alignment horizontal="right"/>
    </xf>
    <xf numFmtId="10" fontId="25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right" indent="2"/>
    </xf>
    <xf numFmtId="0" fontId="26" fillId="0" borderId="0" xfId="0" applyFont="1" applyFill="1" applyAlignment="1">
      <alignment horizontal="right" indent="3"/>
    </xf>
    <xf numFmtId="0" fontId="26" fillId="0" borderId="0" xfId="0" applyFont="1" applyFill="1" applyAlignment="1">
      <alignment horizontal="right"/>
    </xf>
    <xf numFmtId="49" fontId="26" fillId="0" borderId="0" xfId="0" applyNumberFormat="1" applyFont="1" applyFill="1" applyAlignment="1">
      <alignment horizontal="right"/>
    </xf>
    <xf numFmtId="166" fontId="26" fillId="0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10" fontId="26" fillId="0" borderId="0" xfId="0" applyNumberFormat="1" applyFont="1" applyFill="1" applyAlignment="1">
      <alignment horizontal="right"/>
    </xf>
    <xf numFmtId="0" fontId="26" fillId="0" borderId="0" xfId="0" applyFont="1" applyFill="1" applyAlignment="1">
      <alignment horizontal="right" indent="2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 readingOrder="2"/>
    </xf>
    <xf numFmtId="0" fontId="27" fillId="0" borderId="0" xfId="0" applyFont="1" applyFill="1" applyAlignment="1">
      <alignment horizontal="right"/>
    </xf>
    <xf numFmtId="14" fontId="25" fillId="0" borderId="23" xfId="0" applyNumberFormat="1" applyFont="1" applyFill="1" applyBorder="1" applyAlignment="1">
      <alignment horizontal="right"/>
    </xf>
    <xf numFmtId="2" fontId="25" fillId="0" borderId="23" xfId="0" applyNumberFormat="1" applyFont="1" applyFill="1" applyBorder="1" applyAlignment="1">
      <alignment horizontal="right"/>
    </xf>
    <xf numFmtId="14" fontId="25" fillId="0" borderId="0" xfId="0" applyNumberFormat="1" applyFont="1" applyFill="1" applyAlignment="1">
      <alignment horizontal="right"/>
    </xf>
    <xf numFmtId="2" fontId="25" fillId="0" borderId="0" xfId="0" applyNumberFormat="1" applyFont="1" applyFill="1" applyAlignment="1">
      <alignment horizontal="right"/>
    </xf>
    <xf numFmtId="14" fontId="26" fillId="0" borderId="0" xfId="0" applyNumberFormat="1" applyFont="1" applyFill="1" applyAlignment="1">
      <alignment horizontal="right"/>
    </xf>
    <xf numFmtId="2" fontId="26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right" indent="3"/>
    </xf>
    <xf numFmtId="0" fontId="26" fillId="0" borderId="0" xfId="0" applyFont="1" applyFill="1" applyAlignment="1">
      <alignment horizontal="right" indent="4"/>
    </xf>
    <xf numFmtId="0" fontId="27" fillId="0" borderId="0" xfId="0" applyFont="1" applyFill="1" applyAlignment="1">
      <alignment horizontal="center"/>
    </xf>
    <xf numFmtId="0" fontId="29" fillId="0" borderId="0" xfId="0" applyFont="1" applyFill="1"/>
    <xf numFmtId="2" fontId="29" fillId="0" borderId="0" xfId="0" applyNumberFormat="1" applyFont="1" applyFill="1"/>
    <xf numFmtId="10" fontId="29" fillId="0" borderId="0" xfId="14" applyNumberFormat="1" applyFont="1" applyFill="1"/>
    <xf numFmtId="0" fontId="28" fillId="0" borderId="0" xfId="0" applyFont="1" applyFill="1" applyAlignment="1">
      <alignment horizontal="right" readingOrder="2"/>
    </xf>
    <xf numFmtId="0" fontId="1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right" indent="1"/>
    </xf>
    <xf numFmtId="43" fontId="29" fillId="0" borderId="0" xfId="13" applyFont="1" applyFill="1"/>
    <xf numFmtId="0" fontId="30" fillId="0" borderId="0" xfId="0" applyFont="1" applyFill="1" applyAlignment="1">
      <alignment horizontal="right" indent="1"/>
    </xf>
    <xf numFmtId="0" fontId="30" fillId="0" borderId="0" xfId="0" applyFont="1" applyFill="1" applyAlignment="1">
      <alignment horizontal="right"/>
    </xf>
    <xf numFmtId="4" fontId="30" fillId="0" borderId="0" xfId="0" applyNumberFormat="1" applyFont="1" applyFill="1" applyAlignment="1">
      <alignment horizontal="right"/>
    </xf>
    <xf numFmtId="2" fontId="30" fillId="0" borderId="0" xfId="0" applyNumberFormat="1" applyFont="1" applyFill="1" applyAlignment="1">
      <alignment horizontal="right"/>
    </xf>
    <xf numFmtId="43" fontId="30" fillId="0" borderId="0" xfId="13" applyFont="1" applyFill="1" applyAlignment="1">
      <alignment horizontal="right"/>
    </xf>
    <xf numFmtId="10" fontId="30" fillId="0" borderId="0" xfId="0" applyNumberFormat="1" applyFont="1" applyFill="1" applyAlignment="1">
      <alignment horizontal="right"/>
    </xf>
    <xf numFmtId="10" fontId="30" fillId="0" borderId="0" xfId="14" applyNumberFormat="1" applyFont="1" applyFill="1" applyAlignment="1">
      <alignment horizontal="right"/>
    </xf>
    <xf numFmtId="43" fontId="25" fillId="0" borderId="0" xfId="13" applyFont="1" applyFill="1" applyAlignment="1">
      <alignment horizontal="right"/>
    </xf>
    <xf numFmtId="10" fontId="25" fillId="0" borderId="0" xfId="14" applyNumberFormat="1" applyFont="1" applyFill="1" applyAlignment="1">
      <alignment horizontal="right"/>
    </xf>
    <xf numFmtId="43" fontId="26" fillId="0" borderId="0" xfId="13" applyFont="1" applyFill="1" applyAlignment="1">
      <alignment horizontal="right"/>
    </xf>
    <xf numFmtId="0" fontId="26" fillId="0" borderId="24" xfId="0" applyFont="1" applyFill="1" applyBorder="1" applyAlignment="1">
      <alignment horizontal="right"/>
    </xf>
    <xf numFmtId="0" fontId="26" fillId="0" borderId="24" xfId="0" applyFont="1" applyFill="1" applyBorder="1" applyAlignment="1">
      <alignment horizontal="right" indent="1"/>
    </xf>
    <xf numFmtId="0" fontId="25" fillId="0" borderId="24" xfId="0" applyFont="1" applyFill="1" applyBorder="1" applyAlignment="1">
      <alignment horizontal="right" indent="2"/>
    </xf>
    <xf numFmtId="0" fontId="26" fillId="0" borderId="24" xfId="0" applyFont="1" applyFill="1" applyBorder="1" applyAlignment="1">
      <alignment horizontal="right" indent="3"/>
    </xf>
    <xf numFmtId="0" fontId="26" fillId="0" borderId="24" xfId="0" applyFont="1" applyFill="1" applyBorder="1" applyAlignment="1">
      <alignment horizontal="right" indent="2"/>
    </xf>
    <xf numFmtId="0" fontId="26" fillId="0" borderId="25" xfId="0" applyFont="1" applyFill="1" applyBorder="1" applyAlignment="1">
      <alignment horizontal="right" indent="2"/>
    </xf>
    <xf numFmtId="0" fontId="26" fillId="0" borderId="26" xfId="0" applyFont="1" applyFill="1" applyBorder="1" applyAlignment="1">
      <alignment horizontal="right"/>
    </xf>
    <xf numFmtId="2" fontId="26" fillId="0" borderId="26" xfId="0" applyNumberFormat="1" applyFont="1" applyFill="1" applyBorder="1" applyAlignment="1">
      <alignment horizontal="right"/>
    </xf>
    <xf numFmtId="10" fontId="26" fillId="0" borderId="26" xfId="0" applyNumberFormat="1" applyFont="1" applyFill="1" applyBorder="1" applyAlignment="1">
      <alignment horizontal="right"/>
    </xf>
    <xf numFmtId="4" fontId="26" fillId="0" borderId="26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30" fillId="0" borderId="0" xfId="0" applyFont="1" applyFill="1" applyAlignment="1">
      <alignment horizontal="right" indent="2"/>
    </xf>
    <xf numFmtId="49" fontId="30" fillId="0" borderId="0" xfId="0" applyNumberFormat="1" applyFont="1" applyFill="1" applyAlignment="1">
      <alignment horizontal="right"/>
    </xf>
    <xf numFmtId="14" fontId="30" fillId="0" borderId="0" xfId="0" applyNumberFormat="1" applyFont="1" applyFill="1" applyAlignment="1">
      <alignment horizontal="right"/>
    </xf>
    <xf numFmtId="0" fontId="31" fillId="0" borderId="0" xfId="0" applyFont="1" applyFill="1" applyAlignment="1">
      <alignment horizontal="right"/>
    </xf>
    <xf numFmtId="10" fontId="31" fillId="0" borderId="0" xfId="0" applyNumberFormat="1" applyFont="1" applyFill="1" applyAlignment="1">
      <alignment horizontal="right"/>
    </xf>
    <xf numFmtId="4" fontId="31" fillId="0" borderId="0" xfId="0" applyNumberFormat="1" applyFont="1" applyFill="1" applyAlignment="1">
      <alignment horizontal="right"/>
    </xf>
    <xf numFmtId="0" fontId="25" fillId="0" borderId="0" xfId="0" applyFont="1" applyAlignment="1">
      <alignment horizontal="right" indent="2"/>
    </xf>
    <xf numFmtId="43" fontId="4" fillId="0" borderId="0" xfId="13" applyFont="1" applyAlignment="1">
      <alignment horizontal="center"/>
    </xf>
    <xf numFmtId="43" fontId="6" fillId="0" borderId="0" xfId="13" applyFont="1" applyAlignment="1">
      <alignment horizontal="center" vertical="center" wrapText="1"/>
    </xf>
    <xf numFmtId="43" fontId="8" fillId="0" borderId="0" xfId="13" applyFont="1" applyAlignment="1">
      <alignment horizontal="center" wrapText="1"/>
    </xf>
    <xf numFmtId="43" fontId="8" fillId="0" borderId="0" xfId="7" applyNumberFormat="1" applyFont="1" applyAlignment="1">
      <alignment horizontal="center" wrapText="1"/>
    </xf>
    <xf numFmtId="0" fontId="7" fillId="2" borderId="14" xfId="7" applyFont="1" applyFill="1" applyBorder="1" applyAlignment="1">
      <alignment horizontal="center" vertical="center" wrapText="1"/>
    </xf>
    <xf numFmtId="0" fontId="7" fillId="2" borderId="15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 readingOrder="2"/>
    </xf>
    <xf numFmtId="0" fontId="7" fillId="2" borderId="19" xfId="0" applyFont="1" applyFill="1" applyBorder="1" applyAlignment="1">
      <alignment horizontal="center" vertical="center" wrapText="1" readingOrder="2"/>
    </xf>
    <xf numFmtId="0" fontId="7" fillId="2" borderId="20" xfId="0" applyFont="1" applyFill="1" applyBorder="1" applyAlignment="1">
      <alignment horizontal="center" vertical="center" wrapText="1" readingOrder="2"/>
    </xf>
    <xf numFmtId="0" fontId="20" fillId="2" borderId="16" xfId="0" applyFont="1" applyFill="1" applyBorder="1" applyAlignment="1">
      <alignment horizontal="center" vertical="center" wrapText="1" readingOrder="2"/>
    </xf>
    <xf numFmtId="0" fontId="16" fillId="0" borderId="17" xfId="0" applyFont="1" applyBorder="1" applyAlignment="1">
      <alignment horizontal="center" readingOrder="2"/>
    </xf>
    <xf numFmtId="0" fontId="16" fillId="0" borderId="13" xfId="0" applyFont="1" applyBorder="1" applyAlignment="1">
      <alignment horizontal="center" readingOrder="2"/>
    </xf>
    <xf numFmtId="0" fontId="20" fillId="2" borderId="18" xfId="0" applyFont="1" applyFill="1" applyBorder="1" applyAlignment="1">
      <alignment horizontal="center" vertical="center" wrapText="1" readingOrder="2"/>
    </xf>
    <xf numFmtId="0" fontId="16" fillId="0" borderId="19" xfId="0" applyFont="1" applyBorder="1" applyAlignment="1">
      <alignment horizontal="center" readingOrder="2"/>
    </xf>
    <xf numFmtId="0" fontId="16" fillId="0" borderId="20" xfId="0" applyFont="1" applyBorder="1" applyAlignment="1">
      <alignment horizontal="center" readingOrder="2"/>
    </xf>
    <xf numFmtId="0" fontId="5" fillId="0" borderId="0" xfId="0" applyFont="1" applyFill="1" applyAlignment="1">
      <alignment horizontal="right" readingOrder="2"/>
    </xf>
    <xf numFmtId="0" fontId="20" fillId="2" borderId="19" xfId="0" applyFont="1" applyFill="1" applyBorder="1" applyAlignment="1">
      <alignment horizontal="center" vertical="center" wrapText="1" readingOrder="2"/>
    </xf>
    <xf numFmtId="0" fontId="20" fillId="2" borderId="20" xfId="0" applyFont="1" applyFill="1" applyBorder="1" applyAlignment="1">
      <alignment horizontal="center" vertical="center" wrapText="1" readingOrder="2"/>
    </xf>
    <xf numFmtId="0" fontId="7" fillId="2" borderId="18" xfId="15" applyFont="1" applyFill="1" applyBorder="1" applyAlignment="1">
      <alignment horizontal="center" vertical="center" wrapText="1" readingOrder="2"/>
    </xf>
    <xf numFmtId="0" fontId="7" fillId="2" borderId="19" xfId="15" applyFont="1" applyFill="1" applyBorder="1" applyAlignment="1">
      <alignment horizontal="center" vertical="center" wrapText="1" readingOrder="2"/>
    </xf>
    <xf numFmtId="0" fontId="7" fillId="2" borderId="20" xfId="15" applyFont="1" applyFill="1" applyBorder="1" applyAlignment="1">
      <alignment horizontal="center" vertical="center" wrapText="1" readingOrder="2"/>
    </xf>
  </cellXfs>
  <cellStyles count="16">
    <cellStyle name="Comma" xfId="13" builtinId="3"/>
    <cellStyle name="Comma 2" xfId="1" xr:uid="{00000000-0005-0000-0000-000000000000}"/>
    <cellStyle name="Currency [0] _1" xfId="2" xr:uid="{00000000-0005-0000-0000-000001000000}"/>
    <cellStyle name="Hyperlink 2" xfId="3" xr:uid="{00000000-0005-0000-0000-000002000000}"/>
    <cellStyle name="Normal" xfId="0" builtinId="0"/>
    <cellStyle name="Normal 11" xfId="4" xr:uid="{00000000-0005-0000-0000-000004000000}"/>
    <cellStyle name="Normal 2" xfId="5" xr:uid="{00000000-0005-0000-0000-000005000000}"/>
    <cellStyle name="Normal 3" xfId="6" xr:uid="{00000000-0005-0000-0000-000006000000}"/>
    <cellStyle name="Normal 4" xfId="12" xr:uid="{00000000-0005-0000-0000-000007000000}"/>
    <cellStyle name="Normal_2007-16618" xfId="7" xr:uid="{00000000-0005-0000-0000-000008000000}"/>
    <cellStyle name="Normal_גיליון1" xfId="15" xr:uid="{99A8BA5B-D16B-42D2-A84C-3BB38A0114A6}"/>
    <cellStyle name="Percent" xfId="14" builtinId="5"/>
    <cellStyle name="Percent 2" xfId="8" xr:uid="{00000000-0005-0000-0000-000009000000}"/>
    <cellStyle name="Text" xfId="9" xr:uid="{00000000-0005-0000-0000-00000A000000}"/>
    <cellStyle name="Total" xfId="10" xr:uid="{00000000-0005-0000-0000-00000B000000}"/>
    <cellStyle name="היפר-קישור" xfId="11" builtinId="8"/>
  </cellStyles>
  <dxfs count="9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eetMetadata" Target="metadata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G67"/>
  <sheetViews>
    <sheetView rightToLeft="1" tabSelected="1" workbookViewId="0">
      <selection activeCell="F13" sqref="F13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5" width="9.140625" style="8"/>
    <col min="6" max="6" width="24.7109375" style="149" customWidth="1"/>
    <col min="7" max="7" width="14" style="8" bestFit="1" customWidth="1"/>
    <col min="8" max="16384" width="9.140625" style="8"/>
  </cols>
  <sheetData>
    <row r="1" spans="1:7">
      <c r="B1" s="46" t="s">
        <v>140</v>
      </c>
      <c r="C1" s="46" t="s" vm="1">
        <v>218</v>
      </c>
    </row>
    <row r="2" spans="1:7">
      <c r="B2" s="46" t="s">
        <v>139</v>
      </c>
      <c r="C2" s="46" t="s">
        <v>219</v>
      </c>
    </row>
    <row r="3" spans="1:7">
      <c r="B3" s="46" t="s">
        <v>141</v>
      </c>
      <c r="C3" s="46" t="s">
        <v>2690</v>
      </c>
    </row>
    <row r="4" spans="1:7">
      <c r="B4" s="46" t="s">
        <v>142</v>
      </c>
      <c r="C4" s="46" t="s">
        <v>2691</v>
      </c>
    </row>
    <row r="6" spans="1:7" ht="26.25" customHeight="1">
      <c r="B6" s="153" t="s">
        <v>153</v>
      </c>
      <c r="C6" s="154"/>
      <c r="D6" s="155"/>
    </row>
    <row r="7" spans="1:7" s="9" customFormat="1">
      <c r="B7" s="21"/>
      <c r="C7" s="22" t="s">
        <v>105</v>
      </c>
      <c r="D7" s="23" t="s">
        <v>103</v>
      </c>
      <c r="F7" s="150"/>
    </row>
    <row r="8" spans="1:7" s="9" customFormat="1">
      <c r="B8" s="21"/>
      <c r="C8" s="24" t="s">
        <v>197</v>
      </c>
      <c r="D8" s="25" t="s">
        <v>19</v>
      </c>
      <c r="F8" s="150"/>
    </row>
    <row r="9" spans="1:7" s="10" customFormat="1" ht="18" customHeight="1">
      <c r="B9" s="35"/>
      <c r="C9" s="18" t="s">
        <v>0</v>
      </c>
      <c r="D9" s="26" t="s">
        <v>1</v>
      </c>
      <c r="F9" s="151"/>
    </row>
    <row r="10" spans="1:7" s="10" customFormat="1" ht="18" customHeight="1">
      <c r="B10" s="52" t="s">
        <v>152</v>
      </c>
      <c r="C10" s="75">
        <f>C42</f>
        <v>121131.206396679</v>
      </c>
      <c r="D10" s="76">
        <f>C10/$C$42</f>
        <v>1</v>
      </c>
      <c r="F10" s="151"/>
      <c r="G10" s="152"/>
    </row>
    <row r="11" spans="1:7" ht="20.25">
      <c r="A11" s="42" t="s">
        <v>119</v>
      </c>
      <c r="B11" s="27" t="s">
        <v>154</v>
      </c>
      <c r="C11" s="75">
        <f>מזומנים!J10</f>
        <v>26293.286242032998</v>
      </c>
      <c r="D11" s="76">
        <f t="shared" ref="D11:D42" si="0">C11/$C$42</f>
        <v>0.21706451231013141</v>
      </c>
      <c r="G11" s="152"/>
    </row>
    <row r="12" spans="1:7" ht="20.25">
      <c r="B12" s="27" t="s">
        <v>155</v>
      </c>
      <c r="C12" s="75">
        <f>SUM(C13:C22)</f>
        <v>80619.965021816985</v>
      </c>
      <c r="D12" s="76">
        <f t="shared" si="0"/>
        <v>0.66555900349744479</v>
      </c>
      <c r="G12" s="152"/>
    </row>
    <row r="13" spans="1:7" ht="20.25">
      <c r="A13" s="44" t="s">
        <v>119</v>
      </c>
      <c r="B13" s="28" t="s">
        <v>66</v>
      </c>
      <c r="C13" s="75" vm="2">
        <v>4019.1786886079994</v>
      </c>
      <c r="D13" s="76">
        <f t="shared" si="0"/>
        <v>3.3180373647448386E-2</v>
      </c>
      <c r="G13" s="152"/>
    </row>
    <row r="14" spans="1:7" ht="20.25">
      <c r="A14" s="44" t="s">
        <v>119</v>
      </c>
      <c r="B14" s="28" t="s">
        <v>67</v>
      </c>
      <c r="C14" s="75" t="s" vm="3">
        <v>2612</v>
      </c>
      <c r="D14" s="76"/>
      <c r="G14" s="152"/>
    </row>
    <row r="15" spans="1:7" ht="20.25">
      <c r="A15" s="44" t="s">
        <v>119</v>
      </c>
      <c r="B15" s="28" t="s">
        <v>68</v>
      </c>
      <c r="C15" s="75">
        <f>'אג"ח קונצרני'!R11</f>
        <v>19930.228315844997</v>
      </c>
      <c r="D15" s="76">
        <f t="shared" si="0"/>
        <v>0.16453421796673706</v>
      </c>
      <c r="G15" s="152"/>
    </row>
    <row r="16" spans="1:7" ht="20.25">
      <c r="A16" s="44" t="s">
        <v>119</v>
      </c>
      <c r="B16" s="28" t="s">
        <v>69</v>
      </c>
      <c r="C16" s="75">
        <f>מניות!L11</f>
        <v>30357.000062193008</v>
      </c>
      <c r="D16" s="76">
        <f t="shared" si="0"/>
        <v>0.25061254622347501</v>
      </c>
      <c r="G16" s="152"/>
    </row>
    <row r="17" spans="1:7" ht="20.25">
      <c r="A17" s="44" t="s">
        <v>119</v>
      </c>
      <c r="B17" s="28" t="s">
        <v>210</v>
      </c>
      <c r="C17" s="75" vm="4">
        <v>22276.982032187996</v>
      </c>
      <c r="D17" s="76">
        <f t="shared" si="0"/>
        <v>0.18390786895356764</v>
      </c>
      <c r="G17" s="152"/>
    </row>
    <row r="18" spans="1:7" ht="20.25">
      <c r="A18" s="44" t="s">
        <v>119</v>
      </c>
      <c r="B18" s="28" t="s">
        <v>70</v>
      </c>
      <c r="C18" s="75" vm="5">
        <v>3027.8911673400003</v>
      </c>
      <c r="D18" s="76">
        <f t="shared" si="0"/>
        <v>2.4996788667523868E-2</v>
      </c>
      <c r="G18" s="152"/>
    </row>
    <row r="19" spans="1:7" ht="20.25">
      <c r="A19" s="44" t="s">
        <v>119</v>
      </c>
      <c r="B19" s="28" t="s">
        <v>71</v>
      </c>
      <c r="C19" s="75" vm="6">
        <v>5.9049171359999999</v>
      </c>
      <c r="D19" s="76">
        <f t="shared" si="0"/>
        <v>4.874810803636058E-5</v>
      </c>
      <c r="G19" s="152"/>
    </row>
    <row r="20" spans="1:7" ht="20.25">
      <c r="A20" s="44" t="s">
        <v>119</v>
      </c>
      <c r="B20" s="28" t="s">
        <v>72</v>
      </c>
      <c r="C20" s="75" vm="7">
        <v>5.1344369420000042</v>
      </c>
      <c r="D20" s="76">
        <f t="shared" si="0"/>
        <v>4.2387400363089035E-5</v>
      </c>
      <c r="G20" s="152"/>
    </row>
    <row r="21" spans="1:7" ht="20.25">
      <c r="A21" s="44" t="s">
        <v>119</v>
      </c>
      <c r="B21" s="28" t="s">
        <v>73</v>
      </c>
      <c r="C21" s="75" vm="8">
        <v>997.64540156500004</v>
      </c>
      <c r="D21" s="76">
        <f t="shared" si="0"/>
        <v>8.2360725302934989E-3</v>
      </c>
      <c r="G21" s="152"/>
    </row>
    <row r="22" spans="1:7" ht="20.25">
      <c r="A22" s="44" t="s">
        <v>119</v>
      </c>
      <c r="B22" s="28" t="s">
        <v>74</v>
      </c>
      <c r="C22" s="75" t="s" vm="9">
        <v>2612</v>
      </c>
      <c r="D22" s="76"/>
      <c r="G22" s="152"/>
    </row>
    <row r="23" spans="1:7" ht="20.25">
      <c r="B23" s="27" t="s">
        <v>156</v>
      </c>
      <c r="C23" s="75">
        <f>SUM(C24:C32)</f>
        <v>3929.3508240599999</v>
      </c>
      <c r="D23" s="76">
        <f t="shared" si="0"/>
        <v>3.243879872864644E-2</v>
      </c>
      <c r="G23" s="152"/>
    </row>
    <row r="24" spans="1:7" ht="20.25">
      <c r="A24" s="44" t="s">
        <v>119</v>
      </c>
      <c r="B24" s="28" t="s">
        <v>75</v>
      </c>
      <c r="C24" s="75">
        <f>'לא סחיר- תעודות התחייבות ממשלתי'!M11</f>
        <v>3978.6909999999998</v>
      </c>
      <c r="D24" s="76">
        <f>C24/$C$42</f>
        <v>3.2846127091070411E-2</v>
      </c>
      <c r="G24" s="152"/>
    </row>
    <row r="25" spans="1:7" ht="20.25">
      <c r="A25" s="44" t="s">
        <v>119</v>
      </c>
      <c r="B25" s="28" t="s">
        <v>76</v>
      </c>
      <c r="C25" s="75" t="s" vm="10">
        <v>2612</v>
      </c>
      <c r="D25" s="76"/>
      <c r="G25" s="152"/>
    </row>
    <row r="26" spans="1:7" ht="20.25">
      <c r="A26" s="44" t="s">
        <v>119</v>
      </c>
      <c r="B26" s="28" t="s">
        <v>68</v>
      </c>
      <c r="C26" s="75" vm="11">
        <v>919.40334582599985</v>
      </c>
      <c r="D26" s="76">
        <f t="shared" si="0"/>
        <v>7.5901443829028579E-3</v>
      </c>
      <c r="G26" s="152"/>
    </row>
    <row r="27" spans="1:7" ht="20.25">
      <c r="A27" s="44" t="s">
        <v>119</v>
      </c>
      <c r="B27" s="28" t="s">
        <v>77</v>
      </c>
      <c r="C27" s="75" t="s" vm="12">
        <v>2612</v>
      </c>
      <c r="D27" s="76"/>
      <c r="G27" s="152"/>
    </row>
    <row r="28" spans="1:7" ht="20.25">
      <c r="A28" s="44" t="s">
        <v>119</v>
      </c>
      <c r="B28" s="28" t="s">
        <v>78</v>
      </c>
      <c r="C28" s="75" vm="13">
        <v>35.052638215999998</v>
      </c>
      <c r="D28" s="76">
        <f t="shared" si="0"/>
        <v>2.8937743838866793E-4</v>
      </c>
      <c r="G28" s="152"/>
    </row>
    <row r="29" spans="1:7" ht="20.25">
      <c r="A29" s="44" t="s">
        <v>119</v>
      </c>
      <c r="B29" s="28" t="s">
        <v>79</v>
      </c>
      <c r="C29" s="75" vm="14">
        <v>0.21422718599999999</v>
      </c>
      <c r="D29" s="76">
        <f t="shared" si="0"/>
        <v>1.7685548784055811E-6</v>
      </c>
      <c r="G29" s="152"/>
    </row>
    <row r="30" spans="1:7" ht="20.25">
      <c r="A30" s="44" t="s">
        <v>119</v>
      </c>
      <c r="B30" s="28" t="s">
        <v>179</v>
      </c>
      <c r="C30" s="75" t="s" vm="15">
        <v>2612</v>
      </c>
      <c r="D30" s="76"/>
      <c r="G30" s="152"/>
    </row>
    <row r="31" spans="1:7" ht="20.25">
      <c r="A31" s="44" t="s">
        <v>119</v>
      </c>
      <c r="B31" s="28" t="s">
        <v>100</v>
      </c>
      <c r="C31" s="75" vm="16">
        <v>-1004.010387168</v>
      </c>
      <c r="D31" s="76">
        <f t="shared" si="0"/>
        <v>-8.2886187385939093E-3</v>
      </c>
      <c r="G31" s="152"/>
    </row>
    <row r="32" spans="1:7" ht="20.25">
      <c r="A32" s="44" t="s">
        <v>119</v>
      </c>
      <c r="B32" s="28" t="s">
        <v>80</v>
      </c>
      <c r="C32" s="75" t="s" vm="17">
        <v>2612</v>
      </c>
      <c r="D32" s="76"/>
      <c r="G32" s="152"/>
    </row>
    <row r="33" spans="1:7" ht="20.25">
      <c r="A33" s="44" t="s">
        <v>119</v>
      </c>
      <c r="B33" s="27" t="s">
        <v>157</v>
      </c>
      <c r="C33" s="75" vm="18">
        <v>10301.867317699998</v>
      </c>
      <c r="D33" s="76">
        <f t="shared" si="0"/>
        <v>8.5047178379150032E-2</v>
      </c>
      <c r="G33" s="152"/>
    </row>
    <row r="34" spans="1:7" ht="20.25">
      <c r="A34" s="44" t="s">
        <v>119</v>
      </c>
      <c r="B34" s="27" t="s">
        <v>158</v>
      </c>
      <c r="C34" s="75" t="s" vm="19">
        <v>2612</v>
      </c>
      <c r="D34" s="76"/>
      <c r="G34" s="152"/>
    </row>
    <row r="35" spans="1:7" ht="20.25">
      <c r="A35" s="44" t="s">
        <v>119</v>
      </c>
      <c r="B35" s="27" t="s">
        <v>159</v>
      </c>
      <c r="C35" s="75" t="s" vm="20">
        <v>2612</v>
      </c>
      <c r="D35" s="76"/>
      <c r="G35" s="152"/>
    </row>
    <row r="36" spans="1:7" ht="20.25">
      <c r="A36" s="44" t="s">
        <v>119</v>
      </c>
      <c r="B36" s="45" t="s">
        <v>160</v>
      </c>
      <c r="C36" s="75" t="s" vm="21">
        <v>2612</v>
      </c>
      <c r="D36" s="76"/>
      <c r="G36" s="152"/>
    </row>
    <row r="37" spans="1:7" ht="20.25">
      <c r="A37" s="44" t="s">
        <v>119</v>
      </c>
      <c r="B37" s="27" t="s">
        <v>161</v>
      </c>
      <c r="C37" s="75">
        <f>'השקעות אחרות '!I10</f>
        <v>-13.263008930999998</v>
      </c>
      <c r="D37" s="76">
        <f t="shared" si="0"/>
        <v>-1.0949291537282687E-4</v>
      </c>
      <c r="G37" s="152"/>
    </row>
    <row r="38" spans="1:7" ht="20.25">
      <c r="A38" s="44"/>
      <c r="B38" s="53" t="s">
        <v>163</v>
      </c>
      <c r="C38" s="75">
        <v>0</v>
      </c>
      <c r="D38" s="76">
        <f t="shared" si="0"/>
        <v>0</v>
      </c>
      <c r="G38" s="152"/>
    </row>
    <row r="39" spans="1:7" ht="20.25">
      <c r="A39" s="44" t="s">
        <v>119</v>
      </c>
      <c r="B39" s="54" t="s">
        <v>164</v>
      </c>
      <c r="C39" s="75" t="s" vm="22">
        <v>2612</v>
      </c>
      <c r="D39" s="76"/>
      <c r="G39" s="152"/>
    </row>
    <row r="40" spans="1:7" ht="20.25">
      <c r="A40" s="44" t="s">
        <v>119</v>
      </c>
      <c r="B40" s="54" t="s">
        <v>195</v>
      </c>
      <c r="C40" s="75" t="s" vm="23">
        <v>2612</v>
      </c>
      <c r="D40" s="76"/>
      <c r="G40" s="152"/>
    </row>
    <row r="41" spans="1:7" ht="20.25">
      <c r="A41" s="44" t="s">
        <v>119</v>
      </c>
      <c r="B41" s="54" t="s">
        <v>165</v>
      </c>
      <c r="C41" s="75" t="s" vm="24">
        <v>2612</v>
      </c>
      <c r="D41" s="76"/>
      <c r="G41" s="152"/>
    </row>
    <row r="42" spans="1:7" ht="20.25">
      <c r="B42" s="54" t="s">
        <v>81</v>
      </c>
      <c r="C42" s="75">
        <f>C11+C12+C23+C33+C37</f>
        <v>121131.206396679</v>
      </c>
      <c r="D42" s="76">
        <f t="shared" si="0"/>
        <v>1</v>
      </c>
      <c r="G42" s="152"/>
    </row>
    <row r="43" spans="1:7" ht="20.25">
      <c r="A43" s="44" t="s">
        <v>119</v>
      </c>
      <c r="B43" s="54" t="s">
        <v>162</v>
      </c>
      <c r="C43" s="75">
        <f>'יתרת התחייבות להשקעה'!C10</f>
        <v>1321.9454321970552</v>
      </c>
      <c r="D43" s="76"/>
      <c r="G43" s="152"/>
    </row>
    <row r="44" spans="1:7">
      <c r="B44" s="5" t="s">
        <v>104</v>
      </c>
    </row>
    <row r="45" spans="1:7">
      <c r="C45" s="60" t="s">
        <v>147</v>
      </c>
      <c r="D45" s="34" t="s">
        <v>99</v>
      </c>
    </row>
    <row r="46" spans="1:7">
      <c r="C46" s="61" t="s">
        <v>0</v>
      </c>
      <c r="D46" s="23" t="s">
        <v>1</v>
      </c>
    </row>
    <row r="47" spans="1:7">
      <c r="C47" s="77" t="s">
        <v>130</v>
      </c>
      <c r="D47" s="78" vm="25">
        <v>2.4159000000000002</v>
      </c>
    </row>
    <row r="48" spans="1:7">
      <c r="C48" s="77" t="s">
        <v>137</v>
      </c>
      <c r="D48" s="78">
        <v>0.71320062343401669</v>
      </c>
    </row>
    <row r="49" spans="2:4">
      <c r="C49" s="77" t="s">
        <v>134</v>
      </c>
      <c r="D49" s="78" vm="26">
        <v>2.6667000000000001</v>
      </c>
    </row>
    <row r="50" spans="2:4">
      <c r="B50" s="11"/>
      <c r="C50" s="77" t="s">
        <v>2613</v>
      </c>
      <c r="D50" s="78" vm="27">
        <v>3.9455</v>
      </c>
    </row>
    <row r="51" spans="2:4">
      <c r="C51" s="77" t="s">
        <v>128</v>
      </c>
      <c r="D51" s="78" vm="28">
        <v>3.9321999999999999</v>
      </c>
    </row>
    <row r="52" spans="2:4">
      <c r="C52" s="77" t="s">
        <v>129</v>
      </c>
      <c r="D52" s="78" vm="29">
        <v>4.4672000000000001</v>
      </c>
    </row>
    <row r="53" spans="2:4">
      <c r="C53" s="77" t="s">
        <v>131</v>
      </c>
      <c r="D53" s="78">
        <v>0.46051542057860612</v>
      </c>
    </row>
    <row r="54" spans="2:4">
      <c r="C54" s="77" t="s">
        <v>135</v>
      </c>
      <c r="D54" s="78">
        <v>2.7067999999999998E-2</v>
      </c>
    </row>
    <row r="55" spans="2:4">
      <c r="C55" s="77" t="s">
        <v>136</v>
      </c>
      <c r="D55" s="78">
        <v>0.20053698423440919</v>
      </c>
    </row>
    <row r="56" spans="2:4">
      <c r="C56" s="77" t="s">
        <v>133</v>
      </c>
      <c r="D56" s="78" vm="30">
        <v>0.52790000000000004</v>
      </c>
    </row>
    <row r="57" spans="2:4">
      <c r="C57" s="77" t="s">
        <v>2614</v>
      </c>
      <c r="D57" s="78">
        <v>2.260821</v>
      </c>
    </row>
    <row r="58" spans="2:4">
      <c r="C58" s="77" t="s">
        <v>132</v>
      </c>
      <c r="D58" s="78" vm="31">
        <v>0.34910000000000002</v>
      </c>
    </row>
    <row r="59" spans="2:4">
      <c r="C59" s="77" t="s">
        <v>126</v>
      </c>
      <c r="D59" s="78" vm="32">
        <v>3.6150000000000002</v>
      </c>
    </row>
    <row r="60" spans="2:4">
      <c r="C60" s="77" t="s">
        <v>138</v>
      </c>
      <c r="D60" s="78" vm="33">
        <v>0.2029</v>
      </c>
    </row>
    <row r="61" spans="2:4">
      <c r="C61" s="77" t="s">
        <v>2615</v>
      </c>
      <c r="D61" s="78" vm="34">
        <v>0.34649999999999997</v>
      </c>
    </row>
    <row r="62" spans="2:4">
      <c r="C62" s="77" t="s">
        <v>2616</v>
      </c>
      <c r="D62" s="78">
        <v>4.6569268405166807E-2</v>
      </c>
    </row>
    <row r="63" spans="2:4">
      <c r="C63" s="77" t="s">
        <v>2617</v>
      </c>
      <c r="D63" s="78">
        <v>0.52591762806057873</v>
      </c>
    </row>
    <row r="64" spans="2:4">
      <c r="C64" s="77" t="s">
        <v>127</v>
      </c>
      <c r="D64" s="78">
        <v>1</v>
      </c>
    </row>
    <row r="65" spans="3:4">
      <c r="C65" s="79"/>
      <c r="D65" s="79"/>
    </row>
    <row r="66" spans="3:4">
      <c r="C66" s="79"/>
      <c r="D66" s="79"/>
    </row>
    <row r="67" spans="3:4">
      <c r="C67" s="80"/>
      <c r="D67" s="80"/>
    </row>
  </sheetData>
  <sheetProtection sheet="1" objects="1" scenarios="1"/>
  <mergeCells count="1">
    <mergeCell ref="B6:D6"/>
  </mergeCells>
  <phoneticPr fontId="3" type="noConversion"/>
  <dataValidations disablePrompts="1" count="1">
    <dataValidation allowBlank="1" showInputMessage="1" showErrorMessage="1" sqref="C45:D46" xr:uid="{00000000-0002-0000-0000-000000000000}"/>
  </dataValidations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B1:M590"/>
  <sheetViews>
    <sheetView rightToLeft="1" workbookViewId="0">
      <selection sqref="A1:XFD1048576"/>
    </sheetView>
  </sheetViews>
  <sheetFormatPr defaultColWidth="9.140625" defaultRowHeight="18"/>
  <cols>
    <col min="1" max="1" width="6.28515625" style="1" customWidth="1"/>
    <col min="2" max="2" width="27.28515625" style="2" bestFit="1" customWidth="1"/>
    <col min="3" max="3" width="41.7109375" style="2" bestFit="1" customWidth="1"/>
    <col min="4" max="4" width="6.42578125" style="2" bestFit="1" customWidth="1"/>
    <col min="5" max="5" width="6.140625" style="2" bestFit="1" customWidth="1"/>
    <col min="6" max="6" width="9" style="1" bestFit="1" customWidth="1"/>
    <col min="7" max="7" width="8.140625" style="1" bestFit="1" customWidth="1"/>
    <col min="8" max="8" width="11.85546875" style="1" bestFit="1" customWidth="1"/>
    <col min="9" max="9" width="7.85546875" style="1" bestFit="1" customWidth="1"/>
    <col min="10" max="10" width="6.28515625" style="1" bestFit="1" customWidth="1"/>
    <col min="11" max="11" width="9.85546875" style="1" bestFit="1" customWidth="1"/>
    <col min="12" max="12" width="8.42578125" style="1" bestFit="1" customWidth="1"/>
    <col min="13" max="16384" width="9.140625" style="1"/>
  </cols>
  <sheetData>
    <row r="1" spans="2:13">
      <c r="B1" s="46" t="s">
        <v>140</v>
      </c>
      <c r="C1" s="46" t="s" vm="1">
        <v>218</v>
      </c>
    </row>
    <row r="2" spans="2:13">
      <c r="B2" s="46" t="s">
        <v>139</v>
      </c>
      <c r="C2" s="46" t="s">
        <v>219</v>
      </c>
    </row>
    <row r="3" spans="2:13">
      <c r="B3" s="46" t="s">
        <v>141</v>
      </c>
      <c r="C3" s="46" t="s">
        <v>2690</v>
      </c>
    </row>
    <row r="4" spans="2:13">
      <c r="B4" s="46" t="s">
        <v>142</v>
      </c>
      <c r="C4" s="46" t="s">
        <v>2691</v>
      </c>
    </row>
    <row r="6" spans="2:13" ht="26.25" customHeight="1">
      <c r="B6" s="156" t="s">
        <v>167</v>
      </c>
      <c r="C6" s="157"/>
      <c r="D6" s="157"/>
      <c r="E6" s="157"/>
      <c r="F6" s="157"/>
      <c r="G6" s="157"/>
      <c r="H6" s="157"/>
      <c r="I6" s="157"/>
      <c r="J6" s="157"/>
      <c r="K6" s="157"/>
      <c r="L6" s="158"/>
    </row>
    <row r="7" spans="2:13" ht="26.25" customHeight="1">
      <c r="B7" s="156" t="s">
        <v>89</v>
      </c>
      <c r="C7" s="157"/>
      <c r="D7" s="157"/>
      <c r="E7" s="157"/>
      <c r="F7" s="157"/>
      <c r="G7" s="157"/>
      <c r="H7" s="157"/>
      <c r="I7" s="157"/>
      <c r="J7" s="157"/>
      <c r="K7" s="157"/>
      <c r="L7" s="158"/>
      <c r="M7" s="3"/>
    </row>
    <row r="8" spans="2:13" s="3" customFormat="1" ht="78.75">
      <c r="B8" s="21" t="s">
        <v>110</v>
      </c>
      <c r="C8" s="29" t="s">
        <v>44</v>
      </c>
      <c r="D8" s="29" t="s">
        <v>113</v>
      </c>
      <c r="E8" s="29" t="s">
        <v>63</v>
      </c>
      <c r="F8" s="29" t="s">
        <v>97</v>
      </c>
      <c r="G8" s="29" t="s">
        <v>194</v>
      </c>
      <c r="H8" s="29" t="s">
        <v>193</v>
      </c>
      <c r="I8" s="29" t="s">
        <v>59</v>
      </c>
      <c r="J8" s="29" t="s">
        <v>57</v>
      </c>
      <c r="K8" s="29" t="s">
        <v>143</v>
      </c>
      <c r="L8" s="30" t="s">
        <v>145</v>
      </c>
    </row>
    <row r="9" spans="2:13" s="3" customFormat="1">
      <c r="B9" s="14"/>
      <c r="C9" s="29"/>
      <c r="D9" s="29"/>
      <c r="E9" s="29"/>
      <c r="F9" s="29"/>
      <c r="G9" s="15" t="s">
        <v>201</v>
      </c>
      <c r="H9" s="15"/>
      <c r="I9" s="15" t="s">
        <v>197</v>
      </c>
      <c r="J9" s="15" t="s">
        <v>19</v>
      </c>
      <c r="K9" s="31" t="s">
        <v>19</v>
      </c>
      <c r="L9" s="16" t="s">
        <v>19</v>
      </c>
    </row>
    <row r="10" spans="2:13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</row>
    <row r="11" spans="2:13" s="4" customFormat="1" ht="18" customHeight="1">
      <c r="B11" s="87" t="s">
        <v>49</v>
      </c>
      <c r="C11" s="87"/>
      <c r="D11" s="88"/>
      <c r="E11" s="88"/>
      <c r="F11" s="88"/>
      <c r="G11" s="90"/>
      <c r="H11" s="107"/>
      <c r="I11" s="90">
        <v>5.1344369420000042</v>
      </c>
      <c r="J11" s="91"/>
      <c r="K11" s="91">
        <f>IFERROR(I11/$I$11,0)</f>
        <v>1</v>
      </c>
      <c r="L11" s="91">
        <f>I11/'סכום נכסי הקרן'!$C$42</f>
        <v>4.2387400363089035E-5</v>
      </c>
    </row>
    <row r="12" spans="2:13">
      <c r="B12" s="119" t="s">
        <v>189</v>
      </c>
      <c r="C12" s="94"/>
      <c r="D12" s="95"/>
      <c r="E12" s="95"/>
      <c r="F12" s="95"/>
      <c r="G12" s="97"/>
      <c r="H12" s="109"/>
      <c r="I12" s="97">
        <v>15.019538174000008</v>
      </c>
      <c r="J12" s="98"/>
      <c r="K12" s="98">
        <f t="shared" ref="K12:K24" si="0">IFERROR(I12/$I$11,0)</f>
        <v>2.9252551630616552</v>
      </c>
      <c r="L12" s="98">
        <f>I12/'סכום נכסי הקרן'!$C$42</f>
        <v>1.2399396176088768E-4</v>
      </c>
    </row>
    <row r="13" spans="2:13">
      <c r="B13" s="92" t="s">
        <v>185</v>
      </c>
      <c r="C13" s="87"/>
      <c r="D13" s="88"/>
      <c r="E13" s="88"/>
      <c r="F13" s="88"/>
      <c r="G13" s="90"/>
      <c r="H13" s="107"/>
      <c r="I13" s="90">
        <v>15.019538174000008</v>
      </c>
      <c r="J13" s="91"/>
      <c r="K13" s="91">
        <f t="shared" si="0"/>
        <v>2.9252551630616552</v>
      </c>
      <c r="L13" s="91">
        <f>I13/'סכום נכסי הקרן'!$C$42</f>
        <v>1.2399396176088768E-4</v>
      </c>
    </row>
    <row r="14" spans="2:13">
      <c r="B14" s="93" t="s">
        <v>1936</v>
      </c>
      <c r="C14" s="94" t="s">
        <v>1937</v>
      </c>
      <c r="D14" s="95" t="s">
        <v>114</v>
      </c>
      <c r="E14" s="95" t="s">
        <v>671</v>
      </c>
      <c r="F14" s="95" t="s">
        <v>127</v>
      </c>
      <c r="G14" s="97">
        <v>1.7673220000000001</v>
      </c>
      <c r="H14" s="109">
        <v>731000</v>
      </c>
      <c r="I14" s="97">
        <v>12.919126379</v>
      </c>
      <c r="J14" s="98"/>
      <c r="K14" s="98">
        <f t="shared" si="0"/>
        <v>2.5161719824272777</v>
      </c>
      <c r="L14" s="98">
        <f>I14/'סכום נכסי הקרן'!$C$42</f>
        <v>1.0665398920153244E-4</v>
      </c>
    </row>
    <row r="15" spans="2:13">
      <c r="B15" s="93" t="s">
        <v>1938</v>
      </c>
      <c r="C15" s="94" t="s">
        <v>1939</v>
      </c>
      <c r="D15" s="95" t="s">
        <v>114</v>
      </c>
      <c r="E15" s="95" t="s">
        <v>671</v>
      </c>
      <c r="F15" s="95" t="s">
        <v>127</v>
      </c>
      <c r="G15" s="97">
        <v>-1.7673220000000001</v>
      </c>
      <c r="H15" s="109">
        <v>1906900</v>
      </c>
      <c r="I15" s="97">
        <v>-33.701069892</v>
      </c>
      <c r="J15" s="98"/>
      <c r="K15" s="98">
        <f t="shared" si="0"/>
        <v>-6.5637323571594024</v>
      </c>
      <c r="L15" s="98">
        <f>I15/'סכום נכסי הקרן'!$C$42</f>
        <v>-2.7821955129907769E-4</v>
      </c>
    </row>
    <row r="16" spans="2:13">
      <c r="B16" s="93" t="s">
        <v>1940</v>
      </c>
      <c r="C16" s="94" t="s">
        <v>1941</v>
      </c>
      <c r="D16" s="95" t="s">
        <v>114</v>
      </c>
      <c r="E16" s="95" t="s">
        <v>671</v>
      </c>
      <c r="F16" s="95" t="s">
        <v>127</v>
      </c>
      <c r="G16" s="97">
        <v>16.251239999999999</v>
      </c>
      <c r="H16" s="109">
        <v>220300</v>
      </c>
      <c r="I16" s="97">
        <v>35.801481720000005</v>
      </c>
      <c r="J16" s="98"/>
      <c r="K16" s="98">
        <f t="shared" si="0"/>
        <v>6.9728155442209685</v>
      </c>
      <c r="L16" s="98">
        <f>I16/'סכום נכסי הקרן'!$C$42</f>
        <v>2.9555952413086472E-4</v>
      </c>
    </row>
    <row r="17" spans="2:12">
      <c r="B17" s="93" t="s">
        <v>1942</v>
      </c>
      <c r="C17" s="94" t="s">
        <v>1943</v>
      </c>
      <c r="D17" s="95" t="s">
        <v>114</v>
      </c>
      <c r="E17" s="95" t="s">
        <v>671</v>
      </c>
      <c r="F17" s="95" t="s">
        <v>127</v>
      </c>
      <c r="G17" s="97">
        <v>-16.251239999999999</v>
      </c>
      <c r="H17" s="109">
        <v>0.01</v>
      </c>
      <c r="I17" s="97">
        <v>-3.3000000000000004E-8</v>
      </c>
      <c r="J17" s="98"/>
      <c r="K17" s="98">
        <f t="shared" si="0"/>
        <v>-6.4271896554144061E-9</v>
      </c>
      <c r="L17" s="98">
        <f>I17/'סכום נכסי הקרן'!$C$42</f>
        <v>-2.7243186113355467E-13</v>
      </c>
    </row>
    <row r="18" spans="2:12">
      <c r="B18" s="99"/>
      <c r="C18" s="94"/>
      <c r="D18" s="94"/>
      <c r="E18" s="94"/>
      <c r="F18" s="94"/>
      <c r="G18" s="97"/>
      <c r="H18" s="109"/>
      <c r="I18" s="94"/>
      <c r="J18" s="94"/>
      <c r="K18" s="98"/>
      <c r="L18" s="94"/>
    </row>
    <row r="19" spans="2:12">
      <c r="B19" s="119" t="s">
        <v>188</v>
      </c>
      <c r="C19" s="94"/>
      <c r="D19" s="95"/>
      <c r="E19" s="95"/>
      <c r="F19" s="95"/>
      <c r="G19" s="97"/>
      <c r="H19" s="109"/>
      <c r="I19" s="97">
        <v>-9.8851012320000002</v>
      </c>
      <c r="J19" s="98"/>
      <c r="K19" s="98">
        <f t="shared" si="0"/>
        <v>-1.9252551630616543</v>
      </c>
      <c r="L19" s="98">
        <f>I19/'סכום נכסי הקרן'!$C$42</f>
        <v>-8.1606561397798601E-5</v>
      </c>
    </row>
    <row r="20" spans="2:12">
      <c r="B20" s="92" t="s">
        <v>185</v>
      </c>
      <c r="C20" s="87"/>
      <c r="D20" s="88"/>
      <c r="E20" s="88"/>
      <c r="F20" s="88"/>
      <c r="G20" s="90"/>
      <c r="H20" s="107"/>
      <c r="I20" s="90">
        <v>-9.8851012320000002</v>
      </c>
      <c r="J20" s="91"/>
      <c r="K20" s="91">
        <f t="shared" si="0"/>
        <v>-1.9252551630616543</v>
      </c>
      <c r="L20" s="91">
        <f>I20/'סכום נכסי הקרן'!$C$42</f>
        <v>-8.1606561397798601E-5</v>
      </c>
    </row>
    <row r="21" spans="2:12">
      <c r="B21" s="93" t="s">
        <v>1944</v>
      </c>
      <c r="C21" s="94" t="s">
        <v>1945</v>
      </c>
      <c r="D21" s="95" t="s">
        <v>27</v>
      </c>
      <c r="E21" s="95" t="s">
        <v>671</v>
      </c>
      <c r="F21" s="95" t="s">
        <v>128</v>
      </c>
      <c r="G21" s="97">
        <v>13.774716000000002</v>
      </c>
      <c r="H21" s="109">
        <v>60</v>
      </c>
      <c r="I21" s="97">
        <v>1.6249481479999999</v>
      </c>
      <c r="J21" s="98"/>
      <c r="K21" s="98">
        <f t="shared" si="0"/>
        <v>0.31648030083061801</v>
      </c>
      <c r="L21" s="98">
        <f>I21/'סכום נכסי הקרן'!$C$42</f>
        <v>1.3414777218338266E-5</v>
      </c>
    </row>
    <row r="22" spans="2:12">
      <c r="B22" s="93" t="s">
        <v>1946</v>
      </c>
      <c r="C22" s="94" t="s">
        <v>1947</v>
      </c>
      <c r="D22" s="95" t="s">
        <v>27</v>
      </c>
      <c r="E22" s="95" t="s">
        <v>671</v>
      </c>
      <c r="F22" s="95" t="s">
        <v>128</v>
      </c>
      <c r="G22" s="97">
        <v>-13.774716000000002</v>
      </c>
      <c r="H22" s="109">
        <v>5</v>
      </c>
      <c r="I22" s="97">
        <v>-0.13541234600000002</v>
      </c>
      <c r="J22" s="98"/>
      <c r="K22" s="98">
        <f t="shared" si="0"/>
        <v>-2.6373358467472616E-2</v>
      </c>
      <c r="L22" s="98">
        <f>I22/'סכום נכסי הקרן'!$C$42</f>
        <v>-1.1178981042800259E-6</v>
      </c>
    </row>
    <row r="23" spans="2:12">
      <c r="B23" s="93" t="s">
        <v>1948</v>
      </c>
      <c r="C23" s="94" t="s">
        <v>1949</v>
      </c>
      <c r="D23" s="95" t="s">
        <v>27</v>
      </c>
      <c r="E23" s="95" t="s">
        <v>671</v>
      </c>
      <c r="F23" s="95" t="s">
        <v>128</v>
      </c>
      <c r="G23" s="97">
        <v>-13.774716000000002</v>
      </c>
      <c r="H23" s="109">
        <v>585</v>
      </c>
      <c r="I23" s="97">
        <v>-15.843244440000003</v>
      </c>
      <c r="J23" s="98"/>
      <c r="K23" s="98">
        <f t="shared" si="0"/>
        <v>-3.0856829325142368</v>
      </c>
      <c r="L23" s="98">
        <f>I23/'סכום נכסי הקרן'!$C$42</f>
        <v>-1.3079407785403159E-4</v>
      </c>
    </row>
    <row r="24" spans="2:12">
      <c r="B24" s="93" t="s">
        <v>1950</v>
      </c>
      <c r="C24" s="94" t="s">
        <v>1951</v>
      </c>
      <c r="D24" s="95" t="s">
        <v>27</v>
      </c>
      <c r="E24" s="95" t="s">
        <v>671</v>
      </c>
      <c r="F24" s="95" t="s">
        <v>128</v>
      </c>
      <c r="G24" s="97">
        <v>13.774716000000002</v>
      </c>
      <c r="H24" s="109">
        <v>165</v>
      </c>
      <c r="I24" s="97">
        <v>4.4686074060000003</v>
      </c>
      <c r="J24" s="98"/>
      <c r="K24" s="98">
        <f t="shared" si="0"/>
        <v>0.87032082708943637</v>
      </c>
      <c r="L24" s="98">
        <f>I24/'סכום נכסי הקרן'!$C$42</f>
        <v>3.6890637342174724E-5</v>
      </c>
    </row>
    <row r="25" spans="2:12">
      <c r="B25" s="99"/>
      <c r="C25" s="94"/>
      <c r="D25" s="94"/>
      <c r="E25" s="94"/>
      <c r="F25" s="94"/>
      <c r="G25" s="97"/>
      <c r="H25" s="109"/>
      <c r="I25" s="94"/>
      <c r="J25" s="94"/>
      <c r="K25" s="98"/>
      <c r="L25" s="94"/>
    </row>
    <row r="26" spans="2:12"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</row>
    <row r="27" spans="2:12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</row>
    <row r="28" spans="2:12">
      <c r="B28" s="116" t="s">
        <v>209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</row>
    <row r="29" spans="2:12">
      <c r="B29" s="116" t="s">
        <v>106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</row>
    <row r="30" spans="2:12">
      <c r="B30" s="116" t="s">
        <v>192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</row>
    <row r="31" spans="2:12">
      <c r="B31" s="116" t="s">
        <v>200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</row>
    <row r="32" spans="2:12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</row>
    <row r="33" spans="2:12"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</row>
    <row r="34" spans="2:12"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</row>
    <row r="35" spans="2:12"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</row>
    <row r="36" spans="2:12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</row>
    <row r="37" spans="2:12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</row>
    <row r="38" spans="2:12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</row>
    <row r="39" spans="2:12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</row>
    <row r="40" spans="2:12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</row>
    <row r="41" spans="2:12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</row>
    <row r="42" spans="2:12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</row>
    <row r="43" spans="2:12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</row>
    <row r="44" spans="2:12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</row>
    <row r="45" spans="2:12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</row>
    <row r="46" spans="2:12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</row>
    <row r="47" spans="2:12"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</row>
    <row r="48" spans="2:12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</row>
    <row r="49" spans="2:12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</row>
    <row r="50" spans="2:12"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</row>
    <row r="51" spans="2:12"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</row>
    <row r="52" spans="2:12"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</row>
    <row r="53" spans="2:12"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</row>
    <row r="54" spans="2:12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</row>
    <row r="55" spans="2:12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</row>
    <row r="56" spans="2:12"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</row>
    <row r="57" spans="2:12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</row>
    <row r="58" spans="2:12"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</row>
    <row r="59" spans="2:12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</row>
    <row r="60" spans="2:12"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</row>
    <row r="61" spans="2:12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</row>
    <row r="62" spans="2:12"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</row>
    <row r="63" spans="2:12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</row>
    <row r="64" spans="2:12"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</row>
    <row r="65" spans="2:12"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</row>
    <row r="66" spans="2:12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</row>
    <row r="67" spans="2:12"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</row>
    <row r="68" spans="2:12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</row>
    <row r="69" spans="2:12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</row>
    <row r="70" spans="2:1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</row>
    <row r="71" spans="2:1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</row>
    <row r="72" spans="2:12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</row>
    <row r="73" spans="2:12"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</row>
    <row r="74" spans="2:12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</row>
    <row r="75" spans="2:12"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</row>
    <row r="76" spans="2:12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</row>
    <row r="77" spans="2:12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</row>
    <row r="78" spans="2:12"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</row>
    <row r="79" spans="2:12"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</row>
    <row r="80" spans="2:12"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</row>
    <row r="81" spans="2:12"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</row>
    <row r="82" spans="2:12"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</row>
    <row r="83" spans="2:12"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</row>
    <row r="84" spans="2:12"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</row>
    <row r="85" spans="2:12"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</row>
    <row r="86" spans="2:12"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</row>
    <row r="87" spans="2:12"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</row>
    <row r="88" spans="2:12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</row>
    <row r="89" spans="2:12"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</row>
    <row r="90" spans="2:12"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</row>
    <row r="91" spans="2:12"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</row>
    <row r="92" spans="2:12"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</row>
    <row r="93" spans="2:12"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</row>
    <row r="94" spans="2:12"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</row>
    <row r="95" spans="2:12"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</row>
    <row r="96" spans="2:12"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</row>
    <row r="97" spans="2:12"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</row>
    <row r="98" spans="2:12"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</row>
    <row r="99" spans="2:12"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</row>
    <row r="100" spans="2:12"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</row>
    <row r="101" spans="2:12"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</row>
    <row r="102" spans="2:12"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</row>
    <row r="103" spans="2:12"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</row>
    <row r="104" spans="2:12"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</row>
    <row r="105" spans="2:12"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</row>
    <row r="106" spans="2:12"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</row>
    <row r="107" spans="2:12"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</row>
    <row r="108" spans="2:12"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</row>
    <row r="109" spans="2:12"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</row>
    <row r="110" spans="2:12"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</row>
    <row r="111" spans="2:12"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</row>
    <row r="112" spans="2:12"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</row>
    <row r="113" spans="2:12"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</row>
    <row r="114" spans="2:12"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</row>
    <row r="115" spans="2:12"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</row>
    <row r="116" spans="2:12"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</row>
    <row r="117" spans="2:12"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</row>
    <row r="118" spans="2:12"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</row>
    <row r="119" spans="2:12"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</row>
    <row r="120" spans="2:12"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</row>
    <row r="121" spans="2:12"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</row>
    <row r="122" spans="2:12"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</row>
    <row r="123" spans="2:12"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</row>
    <row r="124" spans="2:12"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</row>
    <row r="125" spans="2:12">
      <c r="B125" s="100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</row>
    <row r="126" spans="2:12">
      <c r="B126" s="100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</row>
    <row r="127" spans="2:12">
      <c r="B127" s="100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</row>
    <row r="128" spans="2:12">
      <c r="B128" s="100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</row>
    <row r="129" spans="2:12">
      <c r="B129" s="100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</row>
    <row r="130" spans="2:12">
      <c r="B130" s="100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</row>
    <row r="131" spans="2:12">
      <c r="B131" s="100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</row>
    <row r="132" spans="2:12">
      <c r="B132" s="100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</row>
    <row r="133" spans="2:12">
      <c r="B133" s="100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</row>
    <row r="134" spans="2:12">
      <c r="B134" s="100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</row>
    <row r="135" spans="2:12">
      <c r="B135" s="100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</row>
    <row r="136" spans="2:12">
      <c r="B136" s="100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</row>
    <row r="137" spans="2:12">
      <c r="B137" s="100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</row>
    <row r="138" spans="2:12">
      <c r="B138" s="100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</row>
    <row r="139" spans="2:12">
      <c r="B139" s="100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</row>
    <row r="140" spans="2:12">
      <c r="B140" s="100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</row>
    <row r="141" spans="2:12">
      <c r="B141" s="100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</row>
    <row r="142" spans="2:12">
      <c r="B142" s="100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</row>
    <row r="143" spans="2:12">
      <c r="B143" s="100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</row>
    <row r="144" spans="2:12">
      <c r="B144" s="100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</row>
    <row r="145" spans="2:12">
      <c r="B145" s="100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</row>
    <row r="146" spans="2:12">
      <c r="B146" s="100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</row>
    <row r="147" spans="2:12">
      <c r="B147" s="100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</row>
    <row r="148" spans="2:12">
      <c r="B148" s="100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</row>
    <row r="149" spans="2:12">
      <c r="B149" s="100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</row>
    <row r="150" spans="2:12">
      <c r="B150" s="100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</row>
    <row r="151" spans="2:12">
      <c r="B151" s="100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</row>
    <row r="152" spans="2:12">
      <c r="B152" s="100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</row>
    <row r="153" spans="2:12">
      <c r="B153" s="100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</row>
    <row r="154" spans="2:12">
      <c r="B154" s="100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</row>
    <row r="155" spans="2:12">
      <c r="B155" s="100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</row>
    <row r="156" spans="2:12">
      <c r="B156" s="100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</row>
    <row r="157" spans="2:12">
      <c r="B157" s="100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</row>
    <row r="158" spans="2:12">
      <c r="B158" s="100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</row>
    <row r="159" spans="2:12">
      <c r="B159" s="100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</row>
    <row r="160" spans="2:12">
      <c r="B160" s="100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</row>
    <row r="161" spans="2:12">
      <c r="B161" s="100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</row>
    <row r="162" spans="2:12">
      <c r="B162" s="100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</row>
    <row r="163" spans="2:12">
      <c r="B163" s="100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</row>
    <row r="164" spans="2:12">
      <c r="B164" s="100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</row>
    <row r="165" spans="2:12">
      <c r="B165" s="100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</row>
    <row r="166" spans="2:12">
      <c r="B166" s="100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</row>
    <row r="167" spans="2:12">
      <c r="B167" s="100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</row>
    <row r="168" spans="2:12">
      <c r="B168" s="100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</row>
    <row r="169" spans="2:12">
      <c r="B169" s="100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</row>
    <row r="170" spans="2:12">
      <c r="B170" s="100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</row>
    <row r="171" spans="2:12">
      <c r="B171" s="100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</row>
    <row r="172" spans="2:12">
      <c r="B172" s="100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</row>
    <row r="173" spans="2:12">
      <c r="B173" s="100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</row>
    <row r="174" spans="2:12">
      <c r="B174" s="100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</row>
    <row r="175" spans="2:12">
      <c r="B175" s="100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</row>
    <row r="176" spans="2:12">
      <c r="B176" s="100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</row>
    <row r="177" spans="2:12">
      <c r="B177" s="100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</row>
    <row r="178" spans="2:12">
      <c r="B178" s="100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</row>
    <row r="179" spans="2:12">
      <c r="B179" s="100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</row>
    <row r="180" spans="2:12">
      <c r="B180" s="100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</row>
    <row r="181" spans="2:12">
      <c r="B181" s="100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</row>
    <row r="182" spans="2:12">
      <c r="B182" s="100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</row>
    <row r="183" spans="2:12">
      <c r="B183" s="100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</row>
    <row r="184" spans="2:12">
      <c r="B184" s="100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</row>
    <row r="185" spans="2:12">
      <c r="B185" s="100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</row>
    <row r="186" spans="2:12">
      <c r="B186" s="100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</row>
    <row r="187" spans="2:12">
      <c r="B187" s="100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</row>
    <row r="188" spans="2:12">
      <c r="B188" s="100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</row>
    <row r="189" spans="2:12">
      <c r="B189" s="100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</row>
    <row r="190" spans="2:12">
      <c r="B190" s="100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</row>
    <row r="191" spans="2:12">
      <c r="B191" s="100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</row>
    <row r="192" spans="2:12">
      <c r="B192" s="100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</row>
    <row r="193" spans="2:12">
      <c r="B193" s="100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</row>
    <row r="194" spans="2:12">
      <c r="B194" s="100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</row>
    <row r="195" spans="2:12">
      <c r="B195" s="100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</row>
    <row r="196" spans="2:12">
      <c r="B196" s="100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</row>
    <row r="197" spans="2:12">
      <c r="B197" s="100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</row>
    <row r="198" spans="2:12">
      <c r="B198" s="100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</row>
    <row r="199" spans="2:12">
      <c r="B199" s="100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</row>
    <row r="200" spans="2:12">
      <c r="B200" s="100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</row>
    <row r="201" spans="2:12">
      <c r="B201" s="100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</row>
    <row r="202" spans="2:12">
      <c r="B202" s="100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</row>
    <row r="203" spans="2:12">
      <c r="B203" s="100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</row>
    <row r="204" spans="2:12">
      <c r="B204" s="100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</row>
    <row r="205" spans="2:12">
      <c r="B205" s="100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</row>
    <row r="206" spans="2:12">
      <c r="B206" s="100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</row>
    <row r="207" spans="2:12">
      <c r="B207" s="100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</row>
    <row r="208" spans="2:12">
      <c r="B208" s="100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</row>
    <row r="209" spans="2:12">
      <c r="B209" s="100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</row>
    <row r="210" spans="2:12">
      <c r="B210" s="100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</row>
    <row r="211" spans="2:12">
      <c r="B211" s="100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</row>
    <row r="212" spans="2:12">
      <c r="B212" s="100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</row>
    <row r="213" spans="2:12">
      <c r="B213" s="100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</row>
    <row r="214" spans="2:12">
      <c r="B214" s="100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</row>
    <row r="215" spans="2:12">
      <c r="B215" s="100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</row>
    <row r="216" spans="2:12">
      <c r="B216" s="100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</row>
    <row r="217" spans="2:12">
      <c r="B217" s="100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</row>
    <row r="218" spans="2:12">
      <c r="B218" s="100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</row>
    <row r="219" spans="2:12">
      <c r="B219" s="100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</row>
    <row r="220" spans="2:12">
      <c r="B220" s="100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</row>
    <row r="221" spans="2:12">
      <c r="B221" s="100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</row>
    <row r="222" spans="2:12">
      <c r="B222" s="100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</row>
    <row r="223" spans="2:12">
      <c r="B223" s="100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</row>
    <row r="224" spans="2:12">
      <c r="B224" s="100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</row>
    <row r="225" spans="2:12">
      <c r="B225" s="100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</row>
    <row r="226" spans="2:12">
      <c r="B226" s="100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</row>
    <row r="227" spans="2:12">
      <c r="B227" s="100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</row>
    <row r="228" spans="2:12">
      <c r="B228" s="100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</row>
    <row r="229" spans="2:12">
      <c r="B229" s="100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</row>
    <row r="230" spans="2:12">
      <c r="B230" s="100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</row>
    <row r="231" spans="2:12">
      <c r="B231" s="100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</row>
    <row r="232" spans="2:12">
      <c r="B232" s="100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</row>
    <row r="233" spans="2:12">
      <c r="B233" s="100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</row>
    <row r="234" spans="2:12">
      <c r="B234" s="100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</row>
    <row r="235" spans="2:12">
      <c r="B235" s="100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</row>
    <row r="236" spans="2:12">
      <c r="B236" s="100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</row>
    <row r="237" spans="2:12">
      <c r="B237" s="100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</row>
    <row r="238" spans="2:12">
      <c r="B238" s="100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</row>
    <row r="239" spans="2:12">
      <c r="B239" s="100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</row>
    <row r="240" spans="2:12">
      <c r="B240" s="100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</row>
    <row r="241" spans="2:12">
      <c r="B241" s="100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</row>
    <row r="242" spans="2:12">
      <c r="B242" s="100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</row>
    <row r="243" spans="2:12">
      <c r="B243" s="100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</row>
    <row r="244" spans="2:12">
      <c r="B244" s="100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</row>
    <row r="245" spans="2:12">
      <c r="B245" s="100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</row>
    <row r="246" spans="2:12">
      <c r="B246" s="100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</row>
    <row r="247" spans="2:12">
      <c r="B247" s="100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</row>
    <row r="248" spans="2:12">
      <c r="B248" s="100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</row>
    <row r="249" spans="2:12">
      <c r="B249" s="100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</row>
    <row r="250" spans="2:12">
      <c r="B250" s="100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</row>
    <row r="251" spans="2:12">
      <c r="B251" s="100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</row>
    <row r="252" spans="2:12">
      <c r="B252" s="100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</row>
    <row r="253" spans="2:12">
      <c r="B253" s="100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</row>
    <row r="254" spans="2:12">
      <c r="B254" s="100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</row>
    <row r="255" spans="2:12">
      <c r="B255" s="100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</row>
    <row r="256" spans="2:12">
      <c r="B256" s="100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</row>
    <row r="257" spans="2:12">
      <c r="B257" s="100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</row>
    <row r="258" spans="2:12">
      <c r="B258" s="100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</row>
    <row r="259" spans="2:12">
      <c r="B259" s="100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</row>
    <row r="260" spans="2:12">
      <c r="B260" s="100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</row>
    <row r="261" spans="2:12">
      <c r="B261" s="100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</row>
    <row r="262" spans="2:12">
      <c r="B262" s="100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</row>
    <row r="263" spans="2:12">
      <c r="B263" s="100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</row>
    <row r="264" spans="2:12">
      <c r="B264" s="100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</row>
    <row r="265" spans="2:12">
      <c r="B265" s="100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</row>
    <row r="266" spans="2:12">
      <c r="B266" s="100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</row>
    <row r="267" spans="2:12">
      <c r="B267" s="100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</row>
    <row r="268" spans="2:12">
      <c r="B268" s="100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</row>
    <row r="269" spans="2:12">
      <c r="B269" s="100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</row>
    <row r="270" spans="2:12">
      <c r="B270" s="100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</row>
    <row r="271" spans="2:12">
      <c r="B271" s="100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</row>
    <row r="272" spans="2:12">
      <c r="B272" s="100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</row>
    <row r="273" spans="2:12">
      <c r="B273" s="100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</row>
    <row r="274" spans="2:12">
      <c r="B274" s="100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</row>
    <row r="275" spans="2:12">
      <c r="B275" s="100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</row>
    <row r="276" spans="2:12">
      <c r="B276" s="100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</row>
    <row r="277" spans="2:12">
      <c r="B277" s="100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</row>
    <row r="278" spans="2:12">
      <c r="B278" s="100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</row>
    <row r="279" spans="2:12">
      <c r="B279" s="100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</row>
    <row r="280" spans="2:12">
      <c r="B280" s="100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</row>
    <row r="281" spans="2:12">
      <c r="B281" s="100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</row>
    <row r="282" spans="2:12">
      <c r="B282" s="100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</row>
    <row r="283" spans="2:12">
      <c r="B283" s="100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</row>
    <row r="284" spans="2:12">
      <c r="B284" s="100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</row>
    <row r="285" spans="2:12">
      <c r="B285" s="100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</row>
    <row r="286" spans="2:12">
      <c r="B286" s="100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</row>
    <row r="287" spans="2:12">
      <c r="B287" s="100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</row>
    <row r="288" spans="2:12">
      <c r="B288" s="100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</row>
    <row r="289" spans="2:12">
      <c r="B289" s="100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</row>
    <row r="290" spans="2:12">
      <c r="B290" s="100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</row>
    <row r="291" spans="2:12">
      <c r="B291" s="100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</row>
    <row r="292" spans="2:12">
      <c r="B292" s="100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</row>
    <row r="293" spans="2:12">
      <c r="B293" s="100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</row>
    <row r="294" spans="2:12">
      <c r="B294" s="100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</row>
    <row r="295" spans="2:12">
      <c r="B295" s="100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</row>
    <row r="296" spans="2:12">
      <c r="B296" s="100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</row>
    <row r="297" spans="2:12">
      <c r="B297" s="100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</row>
    <row r="298" spans="2:12">
      <c r="B298" s="100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</row>
    <row r="299" spans="2:12">
      <c r="B299" s="100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</row>
    <row r="300" spans="2:12">
      <c r="B300" s="100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</row>
    <row r="301" spans="2:12">
      <c r="B301" s="100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</row>
    <row r="302" spans="2:12">
      <c r="B302" s="100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</row>
    <row r="303" spans="2:12">
      <c r="B303" s="100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</row>
    <row r="304" spans="2:12">
      <c r="B304" s="100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</row>
    <row r="305" spans="2:12">
      <c r="B305" s="100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</row>
    <row r="306" spans="2:12">
      <c r="B306" s="100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</row>
    <row r="307" spans="2:12">
      <c r="B307" s="100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</row>
    <row r="308" spans="2:12">
      <c r="B308" s="100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</row>
    <row r="309" spans="2:12">
      <c r="B309" s="100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</row>
    <row r="310" spans="2:12">
      <c r="B310" s="100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</row>
    <row r="311" spans="2:12">
      <c r="B311" s="100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</row>
    <row r="312" spans="2:12">
      <c r="B312" s="100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</row>
    <row r="313" spans="2:12">
      <c r="B313" s="100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</row>
    <row r="314" spans="2:12">
      <c r="B314" s="100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</row>
    <row r="315" spans="2:12">
      <c r="B315" s="100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</row>
    <row r="316" spans="2:12">
      <c r="B316" s="100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</row>
    <row r="317" spans="2:12">
      <c r="B317" s="100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</row>
    <row r="318" spans="2:12">
      <c r="B318" s="100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</row>
    <row r="319" spans="2:12">
      <c r="B319" s="100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</row>
    <row r="320" spans="2:12">
      <c r="B320" s="100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</row>
    <row r="321" spans="2:12">
      <c r="B321" s="100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</row>
    <row r="322" spans="2:12">
      <c r="B322" s="100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</row>
    <row r="323" spans="2:12">
      <c r="B323" s="100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</row>
    <row r="324" spans="2:12">
      <c r="B324" s="100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</row>
    <row r="325" spans="2:12">
      <c r="B325" s="100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</row>
    <row r="326" spans="2:12">
      <c r="B326" s="100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</row>
    <row r="327" spans="2:12">
      <c r="B327" s="100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</row>
    <row r="328" spans="2:12">
      <c r="B328" s="100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</row>
    <row r="329" spans="2:12">
      <c r="B329" s="100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</row>
    <row r="330" spans="2:12">
      <c r="B330" s="100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</row>
    <row r="331" spans="2:12">
      <c r="B331" s="100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</row>
    <row r="332" spans="2:12">
      <c r="B332" s="100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</row>
    <row r="333" spans="2:12">
      <c r="B333" s="100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</row>
    <row r="334" spans="2:12">
      <c r="B334" s="100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</row>
    <row r="335" spans="2:12">
      <c r="B335" s="100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</row>
    <row r="336" spans="2:12">
      <c r="B336" s="100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</row>
    <row r="337" spans="2:12">
      <c r="B337" s="100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</row>
    <row r="338" spans="2:12">
      <c r="B338" s="100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</row>
    <row r="339" spans="2:12">
      <c r="B339" s="100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</row>
    <row r="340" spans="2:12">
      <c r="B340" s="100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</row>
    <row r="341" spans="2:12">
      <c r="B341" s="100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</row>
    <row r="342" spans="2:12">
      <c r="B342" s="100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</row>
    <row r="343" spans="2:12">
      <c r="B343" s="100"/>
      <c r="C343" s="101"/>
      <c r="D343" s="101"/>
      <c r="E343" s="101"/>
      <c r="F343" s="101"/>
      <c r="G343" s="101"/>
      <c r="H343" s="101"/>
      <c r="I343" s="101"/>
      <c r="J343" s="101"/>
      <c r="K343" s="101"/>
      <c r="L343" s="101"/>
    </row>
    <row r="344" spans="2:12">
      <c r="B344" s="100"/>
      <c r="C344" s="101"/>
      <c r="D344" s="101"/>
      <c r="E344" s="101"/>
      <c r="F344" s="101"/>
      <c r="G344" s="101"/>
      <c r="H344" s="101"/>
      <c r="I344" s="101"/>
      <c r="J344" s="101"/>
      <c r="K344" s="101"/>
      <c r="L344" s="101"/>
    </row>
    <row r="345" spans="2:12">
      <c r="B345" s="100"/>
      <c r="C345" s="101"/>
      <c r="D345" s="101"/>
      <c r="E345" s="101"/>
      <c r="F345" s="101"/>
      <c r="G345" s="101"/>
      <c r="H345" s="101"/>
      <c r="I345" s="101"/>
      <c r="J345" s="101"/>
      <c r="K345" s="101"/>
      <c r="L345" s="101"/>
    </row>
    <row r="346" spans="2:12">
      <c r="B346" s="100"/>
      <c r="C346" s="101"/>
      <c r="D346" s="101"/>
      <c r="E346" s="101"/>
      <c r="F346" s="101"/>
      <c r="G346" s="101"/>
      <c r="H346" s="101"/>
      <c r="I346" s="101"/>
      <c r="J346" s="101"/>
      <c r="K346" s="101"/>
      <c r="L346" s="101"/>
    </row>
    <row r="347" spans="2:12">
      <c r="B347" s="100"/>
      <c r="C347" s="101"/>
      <c r="D347" s="101"/>
      <c r="E347" s="101"/>
      <c r="F347" s="101"/>
      <c r="G347" s="101"/>
      <c r="H347" s="101"/>
      <c r="I347" s="101"/>
      <c r="J347" s="101"/>
      <c r="K347" s="101"/>
      <c r="L347" s="101"/>
    </row>
    <row r="348" spans="2:12">
      <c r="B348" s="100"/>
      <c r="C348" s="101"/>
      <c r="D348" s="101"/>
      <c r="E348" s="101"/>
      <c r="F348" s="101"/>
      <c r="G348" s="101"/>
      <c r="H348" s="101"/>
      <c r="I348" s="101"/>
      <c r="J348" s="101"/>
      <c r="K348" s="101"/>
      <c r="L348" s="101"/>
    </row>
    <row r="349" spans="2:12">
      <c r="B349" s="100"/>
      <c r="C349" s="101"/>
      <c r="D349" s="101"/>
      <c r="E349" s="101"/>
      <c r="F349" s="101"/>
      <c r="G349" s="101"/>
      <c r="H349" s="101"/>
      <c r="I349" s="101"/>
      <c r="J349" s="101"/>
      <c r="K349" s="101"/>
      <c r="L349" s="101"/>
    </row>
    <row r="350" spans="2:12">
      <c r="B350" s="100"/>
      <c r="C350" s="101"/>
      <c r="D350" s="101"/>
      <c r="E350" s="101"/>
      <c r="F350" s="101"/>
      <c r="G350" s="101"/>
      <c r="H350" s="101"/>
      <c r="I350" s="101"/>
      <c r="J350" s="101"/>
      <c r="K350" s="101"/>
      <c r="L350" s="101"/>
    </row>
    <row r="351" spans="2:12">
      <c r="B351" s="100"/>
      <c r="C351" s="101"/>
      <c r="D351" s="101"/>
      <c r="E351" s="101"/>
      <c r="F351" s="101"/>
      <c r="G351" s="101"/>
      <c r="H351" s="101"/>
      <c r="I351" s="101"/>
      <c r="J351" s="101"/>
      <c r="K351" s="101"/>
      <c r="L351" s="101"/>
    </row>
    <row r="352" spans="2:12">
      <c r="B352" s="100"/>
      <c r="C352" s="101"/>
      <c r="D352" s="101"/>
      <c r="E352" s="101"/>
      <c r="F352" s="101"/>
      <c r="G352" s="101"/>
      <c r="H352" s="101"/>
      <c r="I352" s="101"/>
      <c r="J352" s="101"/>
      <c r="K352" s="101"/>
      <c r="L352" s="101"/>
    </row>
    <row r="353" spans="2:12">
      <c r="B353" s="100"/>
      <c r="C353" s="101"/>
      <c r="D353" s="101"/>
      <c r="E353" s="101"/>
      <c r="F353" s="101"/>
      <c r="G353" s="101"/>
      <c r="H353" s="101"/>
      <c r="I353" s="101"/>
      <c r="J353" s="101"/>
      <c r="K353" s="101"/>
      <c r="L353" s="101"/>
    </row>
    <row r="354" spans="2:12">
      <c r="B354" s="100"/>
      <c r="C354" s="101"/>
      <c r="D354" s="101"/>
      <c r="E354" s="101"/>
      <c r="F354" s="101"/>
      <c r="G354" s="101"/>
      <c r="H354" s="101"/>
      <c r="I354" s="101"/>
      <c r="J354" s="101"/>
      <c r="K354" s="101"/>
      <c r="L354" s="101"/>
    </row>
    <row r="355" spans="2:12">
      <c r="B355" s="100"/>
      <c r="C355" s="101"/>
      <c r="D355" s="101"/>
      <c r="E355" s="101"/>
      <c r="F355" s="101"/>
      <c r="G355" s="101"/>
      <c r="H355" s="101"/>
      <c r="I355" s="101"/>
      <c r="J355" s="101"/>
      <c r="K355" s="101"/>
      <c r="L355" s="101"/>
    </row>
    <row r="356" spans="2:12">
      <c r="B356" s="100"/>
      <c r="C356" s="101"/>
      <c r="D356" s="101"/>
      <c r="E356" s="101"/>
      <c r="F356" s="101"/>
      <c r="G356" s="101"/>
      <c r="H356" s="101"/>
      <c r="I356" s="101"/>
      <c r="J356" s="101"/>
      <c r="K356" s="101"/>
      <c r="L356" s="101"/>
    </row>
    <row r="357" spans="2:12">
      <c r="B357" s="100"/>
      <c r="C357" s="101"/>
      <c r="D357" s="101"/>
      <c r="E357" s="101"/>
      <c r="F357" s="101"/>
      <c r="G357" s="101"/>
      <c r="H357" s="101"/>
      <c r="I357" s="101"/>
      <c r="J357" s="101"/>
      <c r="K357" s="101"/>
      <c r="L357" s="101"/>
    </row>
    <row r="358" spans="2:12">
      <c r="B358" s="100"/>
      <c r="C358" s="101"/>
      <c r="D358" s="101"/>
      <c r="E358" s="101"/>
      <c r="F358" s="101"/>
      <c r="G358" s="101"/>
      <c r="H358" s="101"/>
      <c r="I358" s="101"/>
      <c r="J358" s="101"/>
      <c r="K358" s="101"/>
      <c r="L358" s="101"/>
    </row>
    <row r="359" spans="2:12">
      <c r="B359" s="100"/>
      <c r="C359" s="101"/>
      <c r="D359" s="101"/>
      <c r="E359" s="101"/>
      <c r="F359" s="101"/>
      <c r="G359" s="101"/>
      <c r="H359" s="101"/>
      <c r="I359" s="101"/>
      <c r="J359" s="101"/>
      <c r="K359" s="101"/>
      <c r="L359" s="101"/>
    </row>
    <row r="360" spans="2:12">
      <c r="B360" s="100"/>
      <c r="C360" s="101"/>
      <c r="D360" s="101"/>
      <c r="E360" s="101"/>
      <c r="F360" s="101"/>
      <c r="G360" s="101"/>
      <c r="H360" s="101"/>
      <c r="I360" s="101"/>
      <c r="J360" s="101"/>
      <c r="K360" s="101"/>
      <c r="L360" s="101"/>
    </row>
    <row r="361" spans="2:12">
      <c r="B361" s="100"/>
      <c r="C361" s="101"/>
      <c r="D361" s="101"/>
      <c r="E361" s="101"/>
      <c r="F361" s="101"/>
      <c r="G361" s="101"/>
      <c r="H361" s="101"/>
      <c r="I361" s="101"/>
      <c r="J361" s="101"/>
      <c r="K361" s="101"/>
      <c r="L361" s="101"/>
    </row>
    <row r="362" spans="2:12">
      <c r="B362" s="100"/>
      <c r="C362" s="101"/>
      <c r="D362" s="101"/>
      <c r="E362" s="101"/>
      <c r="F362" s="101"/>
      <c r="G362" s="101"/>
      <c r="H362" s="101"/>
      <c r="I362" s="101"/>
      <c r="J362" s="101"/>
      <c r="K362" s="101"/>
      <c r="L362" s="101"/>
    </row>
    <row r="363" spans="2:12">
      <c r="B363" s="100"/>
      <c r="C363" s="101"/>
      <c r="D363" s="101"/>
      <c r="E363" s="101"/>
      <c r="F363" s="101"/>
      <c r="G363" s="101"/>
      <c r="H363" s="101"/>
      <c r="I363" s="101"/>
      <c r="J363" s="101"/>
      <c r="K363" s="101"/>
      <c r="L363" s="101"/>
    </row>
    <row r="364" spans="2:12">
      <c r="B364" s="100"/>
      <c r="C364" s="101"/>
      <c r="D364" s="101"/>
      <c r="E364" s="101"/>
      <c r="F364" s="101"/>
      <c r="G364" s="101"/>
      <c r="H364" s="101"/>
      <c r="I364" s="101"/>
      <c r="J364" s="101"/>
      <c r="K364" s="101"/>
      <c r="L364" s="101"/>
    </row>
    <row r="365" spans="2:12">
      <c r="B365" s="100"/>
      <c r="C365" s="101"/>
      <c r="D365" s="101"/>
      <c r="E365" s="101"/>
      <c r="F365" s="101"/>
      <c r="G365" s="101"/>
      <c r="H365" s="101"/>
      <c r="I365" s="101"/>
      <c r="J365" s="101"/>
      <c r="K365" s="101"/>
      <c r="L365" s="101"/>
    </row>
    <row r="366" spans="2:12">
      <c r="B366" s="100"/>
      <c r="C366" s="101"/>
      <c r="D366" s="101"/>
      <c r="E366" s="101"/>
      <c r="F366" s="101"/>
      <c r="G366" s="101"/>
      <c r="H366" s="101"/>
      <c r="I366" s="101"/>
      <c r="J366" s="101"/>
      <c r="K366" s="101"/>
      <c r="L366" s="101"/>
    </row>
    <row r="367" spans="2:12">
      <c r="B367" s="100"/>
      <c r="C367" s="101"/>
      <c r="D367" s="101"/>
      <c r="E367" s="101"/>
      <c r="F367" s="101"/>
      <c r="G367" s="101"/>
      <c r="H367" s="101"/>
      <c r="I367" s="101"/>
      <c r="J367" s="101"/>
      <c r="K367" s="101"/>
      <c r="L367" s="101"/>
    </row>
    <row r="368" spans="2:12">
      <c r="B368" s="100"/>
      <c r="C368" s="101"/>
      <c r="D368" s="101"/>
      <c r="E368" s="101"/>
      <c r="F368" s="101"/>
      <c r="G368" s="101"/>
      <c r="H368" s="101"/>
      <c r="I368" s="101"/>
      <c r="J368" s="101"/>
      <c r="K368" s="101"/>
      <c r="L368" s="101"/>
    </row>
    <row r="369" spans="2:12">
      <c r="B369" s="100"/>
      <c r="C369" s="101"/>
      <c r="D369" s="101"/>
      <c r="E369" s="101"/>
      <c r="F369" s="101"/>
      <c r="G369" s="101"/>
      <c r="H369" s="101"/>
      <c r="I369" s="101"/>
      <c r="J369" s="101"/>
      <c r="K369" s="101"/>
      <c r="L369" s="101"/>
    </row>
    <row r="370" spans="2:12">
      <c r="B370" s="100"/>
      <c r="C370" s="101"/>
      <c r="D370" s="101"/>
      <c r="E370" s="101"/>
      <c r="F370" s="101"/>
      <c r="G370" s="101"/>
      <c r="H370" s="101"/>
      <c r="I370" s="101"/>
      <c r="J370" s="101"/>
      <c r="K370" s="101"/>
      <c r="L370" s="101"/>
    </row>
    <row r="371" spans="2:12">
      <c r="B371" s="100"/>
      <c r="C371" s="101"/>
      <c r="D371" s="101"/>
      <c r="E371" s="101"/>
      <c r="F371" s="101"/>
      <c r="G371" s="101"/>
      <c r="H371" s="101"/>
      <c r="I371" s="101"/>
      <c r="J371" s="101"/>
      <c r="K371" s="101"/>
      <c r="L371" s="101"/>
    </row>
    <row r="372" spans="2:12">
      <c r="B372" s="100"/>
      <c r="C372" s="101"/>
      <c r="D372" s="101"/>
      <c r="E372" s="101"/>
      <c r="F372" s="101"/>
      <c r="G372" s="101"/>
      <c r="H372" s="101"/>
      <c r="I372" s="101"/>
      <c r="J372" s="101"/>
      <c r="K372" s="101"/>
      <c r="L372" s="101"/>
    </row>
    <row r="373" spans="2:12">
      <c r="B373" s="100"/>
      <c r="C373" s="101"/>
      <c r="D373" s="101"/>
      <c r="E373" s="101"/>
      <c r="F373" s="101"/>
      <c r="G373" s="101"/>
      <c r="H373" s="101"/>
      <c r="I373" s="101"/>
      <c r="J373" s="101"/>
      <c r="K373" s="101"/>
      <c r="L373" s="101"/>
    </row>
    <row r="374" spans="2:12">
      <c r="B374" s="100"/>
      <c r="C374" s="101"/>
      <c r="D374" s="101"/>
      <c r="E374" s="101"/>
      <c r="F374" s="101"/>
      <c r="G374" s="101"/>
      <c r="H374" s="101"/>
      <c r="I374" s="101"/>
      <c r="J374" s="101"/>
      <c r="K374" s="101"/>
      <c r="L374" s="101"/>
    </row>
    <row r="375" spans="2:12">
      <c r="B375" s="100"/>
      <c r="C375" s="101"/>
      <c r="D375" s="101"/>
      <c r="E375" s="101"/>
      <c r="F375" s="101"/>
      <c r="G375" s="101"/>
      <c r="H375" s="101"/>
      <c r="I375" s="101"/>
      <c r="J375" s="101"/>
      <c r="K375" s="101"/>
      <c r="L375" s="101"/>
    </row>
    <row r="376" spans="2:12">
      <c r="B376" s="100"/>
      <c r="C376" s="101"/>
      <c r="D376" s="101"/>
      <c r="E376" s="101"/>
      <c r="F376" s="101"/>
      <c r="G376" s="101"/>
      <c r="H376" s="101"/>
      <c r="I376" s="101"/>
      <c r="J376" s="101"/>
      <c r="K376" s="101"/>
      <c r="L376" s="101"/>
    </row>
    <row r="377" spans="2:12">
      <c r="B377" s="100"/>
      <c r="C377" s="101"/>
      <c r="D377" s="101"/>
      <c r="E377" s="101"/>
      <c r="F377" s="101"/>
      <c r="G377" s="101"/>
      <c r="H377" s="101"/>
      <c r="I377" s="101"/>
      <c r="J377" s="101"/>
      <c r="K377" s="101"/>
      <c r="L377" s="101"/>
    </row>
    <row r="378" spans="2:12">
      <c r="B378" s="100"/>
      <c r="C378" s="101"/>
      <c r="D378" s="101"/>
      <c r="E378" s="101"/>
      <c r="F378" s="101"/>
      <c r="G378" s="101"/>
      <c r="H378" s="101"/>
      <c r="I378" s="101"/>
      <c r="J378" s="101"/>
      <c r="K378" s="101"/>
      <c r="L378" s="101"/>
    </row>
    <row r="379" spans="2:12">
      <c r="B379" s="100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</row>
    <row r="380" spans="2:12">
      <c r="B380" s="100"/>
      <c r="C380" s="101"/>
      <c r="D380" s="101"/>
      <c r="E380" s="101"/>
      <c r="F380" s="101"/>
      <c r="G380" s="101"/>
      <c r="H380" s="101"/>
      <c r="I380" s="101"/>
      <c r="J380" s="101"/>
      <c r="K380" s="101"/>
      <c r="L380" s="101"/>
    </row>
    <row r="381" spans="2:12">
      <c r="B381" s="100"/>
      <c r="C381" s="101"/>
      <c r="D381" s="101"/>
      <c r="E381" s="101"/>
      <c r="F381" s="101"/>
      <c r="G381" s="101"/>
      <c r="H381" s="101"/>
      <c r="I381" s="101"/>
      <c r="J381" s="101"/>
      <c r="K381" s="101"/>
      <c r="L381" s="101"/>
    </row>
    <row r="382" spans="2:12">
      <c r="B382" s="100"/>
      <c r="C382" s="101"/>
      <c r="D382" s="101"/>
      <c r="E382" s="101"/>
      <c r="F382" s="101"/>
      <c r="G382" s="101"/>
      <c r="H382" s="101"/>
      <c r="I382" s="101"/>
      <c r="J382" s="101"/>
      <c r="K382" s="101"/>
      <c r="L382" s="101"/>
    </row>
    <row r="383" spans="2:12">
      <c r="B383" s="100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</row>
    <row r="384" spans="2:12">
      <c r="B384" s="100"/>
      <c r="C384" s="101"/>
      <c r="D384" s="101"/>
      <c r="E384" s="101"/>
      <c r="F384" s="101"/>
      <c r="G384" s="101"/>
      <c r="H384" s="101"/>
      <c r="I384" s="101"/>
      <c r="J384" s="101"/>
      <c r="K384" s="101"/>
      <c r="L384" s="101"/>
    </row>
    <row r="385" spans="2:12">
      <c r="B385" s="100"/>
      <c r="C385" s="101"/>
      <c r="D385" s="101"/>
      <c r="E385" s="101"/>
      <c r="F385" s="101"/>
      <c r="G385" s="101"/>
      <c r="H385" s="101"/>
      <c r="I385" s="101"/>
      <c r="J385" s="101"/>
      <c r="K385" s="101"/>
      <c r="L385" s="101"/>
    </row>
    <row r="386" spans="2:12">
      <c r="B386" s="100"/>
      <c r="C386" s="101"/>
      <c r="D386" s="101"/>
      <c r="E386" s="101"/>
      <c r="F386" s="101"/>
      <c r="G386" s="101"/>
      <c r="H386" s="101"/>
      <c r="I386" s="101"/>
      <c r="J386" s="101"/>
      <c r="K386" s="101"/>
      <c r="L386" s="101"/>
    </row>
    <row r="387" spans="2:12">
      <c r="B387" s="100"/>
      <c r="C387" s="101"/>
      <c r="D387" s="101"/>
      <c r="E387" s="101"/>
      <c r="F387" s="101"/>
      <c r="G387" s="101"/>
      <c r="H387" s="101"/>
      <c r="I387" s="101"/>
      <c r="J387" s="101"/>
      <c r="K387" s="101"/>
      <c r="L387" s="101"/>
    </row>
    <row r="388" spans="2:12">
      <c r="B388" s="100"/>
      <c r="C388" s="101"/>
      <c r="D388" s="101"/>
      <c r="E388" s="101"/>
      <c r="F388" s="101"/>
      <c r="G388" s="101"/>
      <c r="H388" s="101"/>
      <c r="I388" s="101"/>
      <c r="J388" s="101"/>
      <c r="K388" s="101"/>
      <c r="L388" s="101"/>
    </row>
    <row r="389" spans="2:12">
      <c r="B389" s="100"/>
      <c r="C389" s="101"/>
      <c r="D389" s="101"/>
      <c r="E389" s="101"/>
      <c r="F389" s="101"/>
      <c r="G389" s="101"/>
      <c r="H389" s="101"/>
      <c r="I389" s="101"/>
      <c r="J389" s="101"/>
      <c r="K389" s="101"/>
      <c r="L389" s="101"/>
    </row>
    <row r="390" spans="2:12">
      <c r="B390" s="100"/>
      <c r="C390" s="101"/>
      <c r="D390" s="101"/>
      <c r="E390" s="101"/>
      <c r="F390" s="101"/>
      <c r="G390" s="101"/>
      <c r="H390" s="101"/>
      <c r="I390" s="101"/>
      <c r="J390" s="101"/>
      <c r="K390" s="101"/>
      <c r="L390" s="101"/>
    </row>
    <row r="391" spans="2:12">
      <c r="B391" s="100"/>
      <c r="C391" s="101"/>
      <c r="D391" s="101"/>
      <c r="E391" s="101"/>
      <c r="F391" s="101"/>
      <c r="G391" s="101"/>
      <c r="H391" s="101"/>
      <c r="I391" s="101"/>
      <c r="J391" s="101"/>
      <c r="K391" s="101"/>
      <c r="L391" s="101"/>
    </row>
    <row r="392" spans="2:12">
      <c r="B392" s="100"/>
      <c r="C392" s="101"/>
      <c r="D392" s="101"/>
      <c r="E392" s="101"/>
      <c r="F392" s="101"/>
      <c r="G392" s="101"/>
      <c r="H392" s="101"/>
      <c r="I392" s="101"/>
      <c r="J392" s="101"/>
      <c r="K392" s="101"/>
      <c r="L392" s="101"/>
    </row>
    <row r="393" spans="2:12">
      <c r="B393" s="100"/>
      <c r="C393" s="101"/>
      <c r="D393" s="101"/>
      <c r="E393" s="101"/>
      <c r="F393" s="101"/>
      <c r="G393" s="101"/>
      <c r="H393" s="101"/>
      <c r="I393" s="101"/>
      <c r="J393" s="101"/>
      <c r="K393" s="101"/>
      <c r="L393" s="101"/>
    </row>
    <row r="394" spans="2:12">
      <c r="B394" s="100"/>
      <c r="C394" s="101"/>
      <c r="D394" s="101"/>
      <c r="E394" s="101"/>
      <c r="F394" s="101"/>
      <c r="G394" s="101"/>
      <c r="H394" s="101"/>
      <c r="I394" s="101"/>
      <c r="J394" s="101"/>
      <c r="K394" s="101"/>
      <c r="L394" s="101"/>
    </row>
    <row r="395" spans="2:12">
      <c r="B395" s="100"/>
      <c r="C395" s="101"/>
      <c r="D395" s="101"/>
      <c r="E395" s="101"/>
      <c r="F395" s="101"/>
      <c r="G395" s="101"/>
      <c r="H395" s="101"/>
      <c r="I395" s="101"/>
      <c r="J395" s="101"/>
      <c r="K395" s="101"/>
      <c r="L395" s="101"/>
    </row>
    <row r="396" spans="2:12">
      <c r="B396" s="100"/>
      <c r="C396" s="101"/>
      <c r="D396" s="101"/>
      <c r="E396" s="101"/>
      <c r="F396" s="101"/>
      <c r="G396" s="101"/>
      <c r="H396" s="101"/>
      <c r="I396" s="101"/>
      <c r="J396" s="101"/>
      <c r="K396" s="101"/>
      <c r="L396" s="101"/>
    </row>
    <row r="397" spans="2:12">
      <c r="B397" s="100"/>
      <c r="C397" s="101"/>
      <c r="D397" s="101"/>
      <c r="E397" s="101"/>
      <c r="F397" s="101"/>
      <c r="G397" s="101"/>
      <c r="H397" s="101"/>
      <c r="I397" s="101"/>
      <c r="J397" s="101"/>
      <c r="K397" s="101"/>
      <c r="L397" s="101"/>
    </row>
    <row r="398" spans="2:12">
      <c r="B398" s="100"/>
      <c r="C398" s="101"/>
      <c r="D398" s="101"/>
      <c r="E398" s="101"/>
      <c r="F398" s="101"/>
      <c r="G398" s="101"/>
      <c r="H398" s="101"/>
      <c r="I398" s="101"/>
      <c r="J398" s="101"/>
      <c r="K398" s="101"/>
      <c r="L398" s="101"/>
    </row>
    <row r="399" spans="2:12">
      <c r="B399" s="100"/>
      <c r="C399" s="101"/>
      <c r="D399" s="101"/>
      <c r="E399" s="101"/>
      <c r="F399" s="101"/>
      <c r="G399" s="101"/>
      <c r="H399" s="101"/>
      <c r="I399" s="101"/>
      <c r="J399" s="101"/>
      <c r="K399" s="101"/>
      <c r="L399" s="101"/>
    </row>
    <row r="400" spans="2:12">
      <c r="B400" s="100"/>
      <c r="C400" s="101"/>
      <c r="D400" s="101"/>
      <c r="E400" s="101"/>
      <c r="F400" s="101"/>
      <c r="G400" s="101"/>
      <c r="H400" s="101"/>
      <c r="I400" s="101"/>
      <c r="J400" s="101"/>
      <c r="K400" s="101"/>
      <c r="L400" s="101"/>
    </row>
    <row r="401" spans="2:12">
      <c r="B401" s="100"/>
      <c r="C401" s="101"/>
      <c r="D401" s="101"/>
      <c r="E401" s="101"/>
      <c r="F401" s="101"/>
      <c r="G401" s="101"/>
      <c r="H401" s="101"/>
      <c r="I401" s="101"/>
      <c r="J401" s="101"/>
      <c r="K401" s="101"/>
      <c r="L401" s="101"/>
    </row>
    <row r="402" spans="2:12">
      <c r="B402" s="100"/>
      <c r="C402" s="101"/>
      <c r="D402" s="101"/>
      <c r="E402" s="101"/>
      <c r="F402" s="101"/>
      <c r="G402" s="101"/>
      <c r="H402" s="101"/>
      <c r="I402" s="101"/>
      <c r="J402" s="101"/>
      <c r="K402" s="101"/>
      <c r="L402" s="101"/>
    </row>
    <row r="403" spans="2:12">
      <c r="B403" s="100"/>
      <c r="C403" s="101"/>
      <c r="D403" s="101"/>
      <c r="E403" s="101"/>
      <c r="F403" s="101"/>
      <c r="G403" s="101"/>
      <c r="H403" s="101"/>
      <c r="I403" s="101"/>
      <c r="J403" s="101"/>
      <c r="K403" s="101"/>
      <c r="L403" s="101"/>
    </row>
    <row r="404" spans="2:12">
      <c r="B404" s="100"/>
      <c r="C404" s="101"/>
      <c r="D404" s="101"/>
      <c r="E404" s="101"/>
      <c r="F404" s="101"/>
      <c r="G404" s="101"/>
      <c r="H404" s="101"/>
      <c r="I404" s="101"/>
      <c r="J404" s="101"/>
      <c r="K404" s="101"/>
      <c r="L404" s="101"/>
    </row>
    <row r="405" spans="2:12">
      <c r="B405" s="100"/>
      <c r="C405" s="101"/>
      <c r="D405" s="101"/>
      <c r="E405" s="101"/>
      <c r="F405" s="101"/>
      <c r="G405" s="101"/>
      <c r="H405" s="101"/>
      <c r="I405" s="101"/>
      <c r="J405" s="101"/>
      <c r="K405" s="101"/>
      <c r="L405" s="101"/>
    </row>
    <row r="406" spans="2:12">
      <c r="B406" s="100"/>
      <c r="C406" s="101"/>
      <c r="D406" s="101"/>
      <c r="E406" s="101"/>
      <c r="F406" s="101"/>
      <c r="G406" s="101"/>
      <c r="H406" s="101"/>
      <c r="I406" s="101"/>
      <c r="J406" s="101"/>
      <c r="K406" s="101"/>
      <c r="L406" s="101"/>
    </row>
    <row r="407" spans="2:12">
      <c r="B407" s="100"/>
      <c r="C407" s="101"/>
      <c r="D407" s="101"/>
      <c r="E407" s="101"/>
      <c r="F407" s="101"/>
      <c r="G407" s="101"/>
      <c r="H407" s="101"/>
      <c r="I407" s="101"/>
      <c r="J407" s="101"/>
      <c r="K407" s="101"/>
      <c r="L407" s="101"/>
    </row>
    <row r="408" spans="2:12">
      <c r="B408" s="100"/>
      <c r="C408" s="101"/>
      <c r="D408" s="101"/>
      <c r="E408" s="101"/>
      <c r="F408" s="101"/>
      <c r="G408" s="101"/>
      <c r="H408" s="101"/>
      <c r="I408" s="101"/>
      <c r="J408" s="101"/>
      <c r="K408" s="101"/>
      <c r="L408" s="101"/>
    </row>
    <row r="409" spans="2:12">
      <c r="B409" s="100"/>
      <c r="C409" s="101"/>
      <c r="D409" s="101"/>
      <c r="E409" s="101"/>
      <c r="F409" s="101"/>
      <c r="G409" s="101"/>
      <c r="H409" s="101"/>
      <c r="I409" s="101"/>
      <c r="J409" s="101"/>
      <c r="K409" s="101"/>
      <c r="L409" s="101"/>
    </row>
    <row r="410" spans="2:12">
      <c r="B410" s="100"/>
      <c r="C410" s="101"/>
      <c r="D410" s="101"/>
      <c r="E410" s="101"/>
      <c r="F410" s="101"/>
      <c r="G410" s="101"/>
      <c r="H410" s="101"/>
      <c r="I410" s="101"/>
      <c r="J410" s="101"/>
      <c r="K410" s="101"/>
      <c r="L410" s="101"/>
    </row>
    <row r="411" spans="2:12">
      <c r="B411" s="100"/>
      <c r="C411" s="101"/>
      <c r="D411" s="101"/>
      <c r="E411" s="101"/>
      <c r="F411" s="101"/>
      <c r="G411" s="101"/>
      <c r="H411" s="101"/>
      <c r="I411" s="101"/>
      <c r="J411" s="101"/>
      <c r="K411" s="101"/>
      <c r="L411" s="101"/>
    </row>
    <row r="412" spans="2:12">
      <c r="B412" s="100"/>
      <c r="C412" s="101"/>
      <c r="D412" s="101"/>
      <c r="E412" s="101"/>
      <c r="F412" s="101"/>
      <c r="G412" s="101"/>
      <c r="H412" s="101"/>
      <c r="I412" s="101"/>
      <c r="J412" s="101"/>
      <c r="K412" s="101"/>
      <c r="L412" s="101"/>
    </row>
    <row r="413" spans="2:12">
      <c r="B413" s="100"/>
      <c r="C413" s="101"/>
      <c r="D413" s="101"/>
      <c r="E413" s="101"/>
      <c r="F413" s="101"/>
      <c r="G413" s="101"/>
      <c r="H413" s="101"/>
      <c r="I413" s="101"/>
      <c r="J413" s="101"/>
      <c r="K413" s="101"/>
      <c r="L413" s="101"/>
    </row>
    <row r="414" spans="2:12">
      <c r="B414" s="100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</row>
    <row r="415" spans="2:12">
      <c r="B415" s="100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</row>
    <row r="416" spans="2:12">
      <c r="B416" s="100"/>
      <c r="C416" s="101"/>
      <c r="D416" s="101"/>
      <c r="E416" s="101"/>
      <c r="F416" s="101"/>
      <c r="G416" s="101"/>
      <c r="H416" s="101"/>
      <c r="I416" s="101"/>
      <c r="J416" s="101"/>
      <c r="K416" s="101"/>
      <c r="L416" s="101"/>
    </row>
    <row r="417" spans="2:12">
      <c r="B417" s="100"/>
      <c r="C417" s="101"/>
      <c r="D417" s="101"/>
      <c r="E417" s="101"/>
      <c r="F417" s="101"/>
      <c r="G417" s="101"/>
      <c r="H417" s="101"/>
      <c r="I417" s="101"/>
      <c r="J417" s="101"/>
      <c r="K417" s="101"/>
      <c r="L417" s="101"/>
    </row>
    <row r="418" spans="2:12">
      <c r="B418" s="100"/>
      <c r="C418" s="101"/>
      <c r="D418" s="101"/>
      <c r="E418" s="101"/>
      <c r="F418" s="101"/>
      <c r="G418" s="101"/>
      <c r="H418" s="101"/>
      <c r="I418" s="101"/>
      <c r="J418" s="101"/>
      <c r="K418" s="101"/>
      <c r="L418" s="101"/>
    </row>
    <row r="419" spans="2:12">
      <c r="B419" s="100"/>
      <c r="C419" s="101"/>
      <c r="D419" s="101"/>
      <c r="E419" s="101"/>
      <c r="F419" s="101"/>
      <c r="G419" s="101"/>
      <c r="H419" s="101"/>
      <c r="I419" s="101"/>
      <c r="J419" s="101"/>
      <c r="K419" s="101"/>
      <c r="L419" s="101"/>
    </row>
    <row r="420" spans="2:12">
      <c r="B420" s="100"/>
      <c r="C420" s="101"/>
      <c r="D420" s="101"/>
      <c r="E420" s="101"/>
      <c r="F420" s="101"/>
      <c r="G420" s="101"/>
      <c r="H420" s="101"/>
      <c r="I420" s="101"/>
      <c r="J420" s="101"/>
      <c r="K420" s="101"/>
      <c r="L420" s="101"/>
    </row>
    <row r="421" spans="2:12">
      <c r="B421" s="100"/>
      <c r="C421" s="101"/>
      <c r="D421" s="101"/>
      <c r="E421" s="101"/>
      <c r="F421" s="101"/>
      <c r="G421" s="101"/>
      <c r="H421" s="101"/>
      <c r="I421" s="101"/>
      <c r="J421" s="101"/>
      <c r="K421" s="101"/>
      <c r="L421" s="101"/>
    </row>
    <row r="422" spans="2:12">
      <c r="B422" s="100"/>
      <c r="C422" s="101"/>
      <c r="D422" s="101"/>
      <c r="E422" s="101"/>
      <c r="F422" s="101"/>
      <c r="G422" s="101"/>
      <c r="H422" s="101"/>
      <c r="I422" s="101"/>
      <c r="J422" s="101"/>
      <c r="K422" s="101"/>
      <c r="L422" s="101"/>
    </row>
    <row r="423" spans="2:12">
      <c r="B423" s="100"/>
      <c r="C423" s="101"/>
      <c r="D423" s="101"/>
      <c r="E423" s="101"/>
      <c r="F423" s="101"/>
      <c r="G423" s="101"/>
      <c r="H423" s="101"/>
      <c r="I423" s="101"/>
      <c r="J423" s="101"/>
      <c r="K423" s="101"/>
      <c r="L423" s="101"/>
    </row>
    <row r="424" spans="2:12">
      <c r="B424" s="100"/>
      <c r="C424" s="101"/>
      <c r="D424" s="101"/>
      <c r="E424" s="101"/>
      <c r="F424" s="101"/>
      <c r="G424" s="101"/>
      <c r="H424" s="101"/>
      <c r="I424" s="101"/>
      <c r="J424" s="101"/>
      <c r="K424" s="101"/>
      <c r="L424" s="101"/>
    </row>
    <row r="425" spans="2:12">
      <c r="B425" s="100"/>
      <c r="C425" s="101"/>
      <c r="D425" s="101"/>
      <c r="E425" s="101"/>
      <c r="F425" s="101"/>
      <c r="G425" s="101"/>
      <c r="H425" s="101"/>
      <c r="I425" s="101"/>
      <c r="J425" s="101"/>
      <c r="K425" s="101"/>
      <c r="L425" s="101"/>
    </row>
    <row r="426" spans="2:12">
      <c r="B426" s="100"/>
      <c r="C426" s="101"/>
      <c r="D426" s="101"/>
      <c r="E426" s="101"/>
      <c r="F426" s="101"/>
      <c r="G426" s="101"/>
      <c r="H426" s="101"/>
      <c r="I426" s="101"/>
      <c r="J426" s="101"/>
      <c r="K426" s="101"/>
      <c r="L426" s="101"/>
    </row>
    <row r="427" spans="2:12">
      <c r="B427" s="100"/>
      <c r="C427" s="101"/>
      <c r="D427" s="101"/>
      <c r="E427" s="101"/>
      <c r="F427" s="101"/>
      <c r="G427" s="101"/>
      <c r="H427" s="101"/>
      <c r="I427" s="101"/>
      <c r="J427" s="101"/>
      <c r="K427" s="101"/>
      <c r="L427" s="101"/>
    </row>
    <row r="428" spans="2:12">
      <c r="B428" s="100"/>
      <c r="C428" s="101"/>
      <c r="D428" s="101"/>
      <c r="E428" s="101"/>
      <c r="F428" s="101"/>
      <c r="G428" s="101"/>
      <c r="H428" s="101"/>
      <c r="I428" s="101"/>
      <c r="J428" s="101"/>
      <c r="K428" s="101"/>
      <c r="L428" s="101"/>
    </row>
    <row r="429" spans="2:12">
      <c r="B429" s="100"/>
      <c r="C429" s="101"/>
      <c r="D429" s="101"/>
      <c r="E429" s="101"/>
      <c r="F429" s="101"/>
      <c r="G429" s="101"/>
      <c r="H429" s="101"/>
      <c r="I429" s="101"/>
      <c r="J429" s="101"/>
      <c r="K429" s="101"/>
      <c r="L429" s="101"/>
    </row>
    <row r="430" spans="2:12">
      <c r="B430" s="100"/>
      <c r="C430" s="101"/>
      <c r="D430" s="101"/>
      <c r="E430" s="101"/>
      <c r="F430" s="101"/>
      <c r="G430" s="101"/>
      <c r="H430" s="101"/>
      <c r="I430" s="101"/>
      <c r="J430" s="101"/>
      <c r="K430" s="101"/>
      <c r="L430" s="101"/>
    </row>
    <row r="431" spans="2:12">
      <c r="B431" s="100"/>
      <c r="C431" s="101"/>
      <c r="D431" s="101"/>
      <c r="E431" s="101"/>
      <c r="F431" s="101"/>
      <c r="G431" s="101"/>
      <c r="H431" s="101"/>
      <c r="I431" s="101"/>
      <c r="J431" s="101"/>
      <c r="K431" s="101"/>
      <c r="L431" s="101"/>
    </row>
    <row r="432" spans="2:12">
      <c r="B432" s="100"/>
      <c r="C432" s="101"/>
      <c r="D432" s="101"/>
      <c r="E432" s="101"/>
      <c r="F432" s="101"/>
      <c r="G432" s="101"/>
      <c r="H432" s="101"/>
      <c r="I432" s="101"/>
      <c r="J432" s="101"/>
      <c r="K432" s="101"/>
      <c r="L432" s="101"/>
    </row>
    <row r="433" spans="2:12">
      <c r="B433" s="100"/>
      <c r="C433" s="101"/>
      <c r="D433" s="101"/>
      <c r="E433" s="101"/>
      <c r="F433" s="101"/>
      <c r="G433" s="101"/>
      <c r="H433" s="101"/>
      <c r="I433" s="101"/>
      <c r="J433" s="101"/>
      <c r="K433" s="101"/>
      <c r="L433" s="101"/>
    </row>
    <row r="434" spans="2:12">
      <c r="B434" s="100"/>
      <c r="C434" s="101"/>
      <c r="D434" s="101"/>
      <c r="E434" s="101"/>
      <c r="F434" s="101"/>
      <c r="G434" s="101"/>
      <c r="H434" s="101"/>
      <c r="I434" s="101"/>
      <c r="J434" s="101"/>
      <c r="K434" s="101"/>
      <c r="L434" s="101"/>
    </row>
    <row r="435" spans="2:12">
      <c r="B435" s="100"/>
      <c r="C435" s="101"/>
      <c r="D435" s="101"/>
      <c r="E435" s="101"/>
      <c r="F435" s="101"/>
      <c r="G435" s="101"/>
      <c r="H435" s="101"/>
      <c r="I435" s="101"/>
      <c r="J435" s="101"/>
      <c r="K435" s="101"/>
      <c r="L435" s="101"/>
    </row>
    <row r="436" spans="2:12">
      <c r="B436" s="100"/>
      <c r="C436" s="101"/>
      <c r="D436" s="101"/>
      <c r="E436" s="101"/>
      <c r="F436" s="101"/>
      <c r="G436" s="101"/>
      <c r="H436" s="101"/>
      <c r="I436" s="101"/>
      <c r="J436" s="101"/>
      <c r="K436" s="101"/>
      <c r="L436" s="101"/>
    </row>
    <row r="437" spans="2:12">
      <c r="B437" s="100"/>
      <c r="C437" s="101"/>
      <c r="D437" s="101"/>
      <c r="E437" s="101"/>
      <c r="F437" s="101"/>
      <c r="G437" s="101"/>
      <c r="H437" s="101"/>
      <c r="I437" s="101"/>
      <c r="J437" s="101"/>
      <c r="K437" s="101"/>
      <c r="L437" s="101"/>
    </row>
    <row r="438" spans="2:12">
      <c r="B438" s="100"/>
      <c r="C438" s="101"/>
      <c r="D438" s="101"/>
      <c r="E438" s="101"/>
      <c r="F438" s="101"/>
      <c r="G438" s="101"/>
      <c r="H438" s="101"/>
      <c r="I438" s="101"/>
      <c r="J438" s="101"/>
      <c r="K438" s="101"/>
      <c r="L438" s="101"/>
    </row>
    <row r="439" spans="2:12">
      <c r="B439" s="100"/>
      <c r="C439" s="101"/>
      <c r="D439" s="101"/>
      <c r="E439" s="101"/>
      <c r="F439" s="101"/>
      <c r="G439" s="101"/>
      <c r="H439" s="101"/>
      <c r="I439" s="101"/>
      <c r="J439" s="101"/>
      <c r="K439" s="101"/>
      <c r="L439" s="101"/>
    </row>
    <row r="440" spans="2:12">
      <c r="B440" s="100"/>
      <c r="C440" s="101"/>
      <c r="D440" s="101"/>
      <c r="E440" s="101"/>
      <c r="F440" s="101"/>
      <c r="G440" s="101"/>
      <c r="H440" s="101"/>
      <c r="I440" s="101"/>
      <c r="J440" s="101"/>
      <c r="K440" s="101"/>
      <c r="L440" s="101"/>
    </row>
    <row r="441" spans="2:12">
      <c r="B441" s="100"/>
      <c r="C441" s="101"/>
      <c r="D441" s="101"/>
      <c r="E441" s="101"/>
      <c r="F441" s="101"/>
      <c r="G441" s="101"/>
      <c r="H441" s="101"/>
      <c r="I441" s="101"/>
      <c r="J441" s="101"/>
      <c r="K441" s="101"/>
      <c r="L441" s="101"/>
    </row>
    <row r="442" spans="2:12">
      <c r="B442" s="100"/>
      <c r="C442" s="101"/>
      <c r="D442" s="101"/>
      <c r="E442" s="101"/>
      <c r="F442" s="101"/>
      <c r="G442" s="101"/>
      <c r="H442" s="101"/>
      <c r="I442" s="101"/>
      <c r="J442" s="101"/>
      <c r="K442" s="101"/>
      <c r="L442" s="101"/>
    </row>
    <row r="443" spans="2:12">
      <c r="B443" s="100"/>
      <c r="C443" s="101"/>
      <c r="D443" s="101"/>
      <c r="E443" s="101"/>
      <c r="F443" s="101"/>
      <c r="G443" s="101"/>
      <c r="H443" s="101"/>
      <c r="I443" s="101"/>
      <c r="J443" s="101"/>
      <c r="K443" s="101"/>
      <c r="L443" s="101"/>
    </row>
    <row r="444" spans="2:12">
      <c r="B444" s="100"/>
      <c r="C444" s="101"/>
      <c r="D444" s="101"/>
      <c r="E444" s="101"/>
      <c r="F444" s="101"/>
      <c r="G444" s="101"/>
      <c r="H444" s="101"/>
      <c r="I444" s="101"/>
      <c r="J444" s="101"/>
      <c r="K444" s="101"/>
      <c r="L444" s="101"/>
    </row>
    <row r="445" spans="2:12">
      <c r="B445" s="100"/>
      <c r="C445" s="101"/>
      <c r="D445" s="101"/>
      <c r="E445" s="101"/>
      <c r="F445" s="101"/>
      <c r="G445" s="101"/>
      <c r="H445" s="101"/>
      <c r="I445" s="101"/>
      <c r="J445" s="101"/>
      <c r="K445" s="101"/>
      <c r="L445" s="101"/>
    </row>
    <row r="446" spans="2:12">
      <c r="B446" s="100"/>
      <c r="C446" s="101"/>
      <c r="D446" s="101"/>
      <c r="E446" s="101"/>
      <c r="F446" s="101"/>
      <c r="G446" s="101"/>
      <c r="H446" s="101"/>
      <c r="I446" s="101"/>
      <c r="J446" s="101"/>
      <c r="K446" s="101"/>
      <c r="L446" s="101"/>
    </row>
    <row r="447" spans="2:12">
      <c r="B447" s="100"/>
      <c r="C447" s="101"/>
      <c r="D447" s="101"/>
      <c r="E447" s="101"/>
      <c r="F447" s="101"/>
      <c r="G447" s="101"/>
      <c r="H447" s="101"/>
      <c r="I447" s="101"/>
      <c r="J447" s="101"/>
      <c r="K447" s="101"/>
      <c r="L447" s="101"/>
    </row>
    <row r="448" spans="2:12">
      <c r="B448" s="100"/>
      <c r="C448" s="101"/>
      <c r="D448" s="101"/>
      <c r="E448" s="101"/>
      <c r="F448" s="101"/>
      <c r="G448" s="101"/>
      <c r="H448" s="101"/>
      <c r="I448" s="101"/>
      <c r="J448" s="101"/>
      <c r="K448" s="101"/>
      <c r="L448" s="101"/>
    </row>
    <row r="449" spans="2:12">
      <c r="B449" s="100"/>
      <c r="C449" s="101"/>
      <c r="D449" s="101"/>
      <c r="E449" s="101"/>
      <c r="F449" s="101"/>
      <c r="G449" s="101"/>
      <c r="H449" s="101"/>
      <c r="I449" s="101"/>
      <c r="J449" s="101"/>
      <c r="K449" s="101"/>
      <c r="L449" s="101"/>
    </row>
    <row r="450" spans="2:12">
      <c r="B450" s="100"/>
      <c r="C450" s="101"/>
      <c r="D450" s="101"/>
      <c r="E450" s="101"/>
      <c r="F450" s="101"/>
      <c r="G450" s="101"/>
      <c r="H450" s="101"/>
      <c r="I450" s="101"/>
      <c r="J450" s="101"/>
      <c r="K450" s="101"/>
      <c r="L450" s="101"/>
    </row>
    <row r="451" spans="2:12">
      <c r="B451" s="100"/>
      <c r="C451" s="101"/>
      <c r="D451" s="101"/>
      <c r="E451" s="101"/>
      <c r="F451" s="101"/>
      <c r="G451" s="101"/>
      <c r="H451" s="101"/>
      <c r="I451" s="101"/>
      <c r="J451" s="101"/>
      <c r="K451" s="101"/>
      <c r="L451" s="101"/>
    </row>
    <row r="452" spans="2:12">
      <c r="B452" s="100"/>
      <c r="C452" s="101"/>
      <c r="D452" s="101"/>
      <c r="E452" s="101"/>
      <c r="F452" s="101"/>
      <c r="G452" s="101"/>
      <c r="H452" s="101"/>
      <c r="I452" s="101"/>
      <c r="J452" s="101"/>
      <c r="K452" s="101"/>
      <c r="L452" s="101"/>
    </row>
    <row r="453" spans="2:12">
      <c r="B453" s="100"/>
      <c r="C453" s="101"/>
      <c r="D453" s="101"/>
      <c r="E453" s="101"/>
      <c r="F453" s="101"/>
      <c r="G453" s="101"/>
      <c r="H453" s="101"/>
      <c r="I453" s="101"/>
      <c r="J453" s="101"/>
      <c r="K453" s="101"/>
      <c r="L453" s="101"/>
    </row>
    <row r="454" spans="2:12">
      <c r="B454" s="100"/>
      <c r="C454" s="101"/>
      <c r="D454" s="101"/>
      <c r="E454" s="101"/>
      <c r="F454" s="101"/>
      <c r="G454" s="101"/>
      <c r="H454" s="101"/>
      <c r="I454" s="101"/>
      <c r="J454" s="101"/>
      <c r="K454" s="101"/>
      <c r="L454" s="101"/>
    </row>
    <row r="455" spans="2:12">
      <c r="B455" s="100"/>
      <c r="C455" s="101"/>
      <c r="D455" s="101"/>
      <c r="E455" s="101"/>
      <c r="F455" s="101"/>
      <c r="G455" s="101"/>
      <c r="H455" s="101"/>
      <c r="I455" s="101"/>
      <c r="J455" s="101"/>
      <c r="K455" s="101"/>
      <c r="L455" s="101"/>
    </row>
    <row r="456" spans="2:12">
      <c r="B456" s="100"/>
      <c r="C456" s="101"/>
      <c r="D456" s="101"/>
      <c r="E456" s="101"/>
      <c r="F456" s="101"/>
      <c r="G456" s="101"/>
      <c r="H456" s="101"/>
      <c r="I456" s="101"/>
      <c r="J456" s="101"/>
      <c r="K456" s="101"/>
      <c r="L456" s="101"/>
    </row>
    <row r="457" spans="2:12">
      <c r="B457" s="100"/>
      <c r="C457" s="101"/>
      <c r="D457" s="101"/>
      <c r="E457" s="101"/>
      <c r="F457" s="101"/>
      <c r="G457" s="101"/>
      <c r="H457" s="101"/>
      <c r="I457" s="101"/>
      <c r="J457" s="101"/>
      <c r="K457" s="101"/>
      <c r="L457" s="101"/>
    </row>
    <row r="458" spans="2:12">
      <c r="B458" s="100"/>
      <c r="C458" s="101"/>
      <c r="D458" s="101"/>
      <c r="E458" s="101"/>
      <c r="F458" s="101"/>
      <c r="G458" s="101"/>
      <c r="H458" s="101"/>
      <c r="I458" s="101"/>
      <c r="J458" s="101"/>
      <c r="K458" s="101"/>
      <c r="L458" s="101"/>
    </row>
    <row r="459" spans="2:12">
      <c r="B459" s="100"/>
      <c r="C459" s="101"/>
      <c r="D459" s="101"/>
      <c r="E459" s="101"/>
      <c r="F459" s="101"/>
      <c r="G459" s="101"/>
      <c r="H459" s="101"/>
      <c r="I459" s="101"/>
      <c r="J459" s="101"/>
      <c r="K459" s="101"/>
      <c r="L459" s="101"/>
    </row>
    <row r="460" spans="2:12">
      <c r="B460" s="100"/>
      <c r="C460" s="101"/>
      <c r="D460" s="101"/>
      <c r="E460" s="101"/>
      <c r="F460" s="101"/>
      <c r="G460" s="101"/>
      <c r="H460" s="101"/>
      <c r="I460" s="101"/>
      <c r="J460" s="101"/>
      <c r="K460" s="101"/>
      <c r="L460" s="101"/>
    </row>
    <row r="461" spans="2:12">
      <c r="B461" s="100"/>
      <c r="C461" s="101"/>
      <c r="D461" s="101"/>
      <c r="E461" s="101"/>
      <c r="F461" s="101"/>
      <c r="G461" s="101"/>
      <c r="H461" s="101"/>
      <c r="I461" s="101"/>
      <c r="J461" s="101"/>
      <c r="K461" s="101"/>
      <c r="L461" s="101"/>
    </row>
    <row r="462" spans="2:12">
      <c r="B462" s="100"/>
      <c r="C462" s="101"/>
      <c r="D462" s="101"/>
      <c r="E462" s="101"/>
      <c r="F462" s="101"/>
      <c r="G462" s="101"/>
      <c r="H462" s="101"/>
      <c r="I462" s="101"/>
      <c r="J462" s="101"/>
      <c r="K462" s="101"/>
      <c r="L462" s="101"/>
    </row>
    <row r="463" spans="2:12">
      <c r="B463" s="100"/>
      <c r="C463" s="101"/>
      <c r="D463" s="101"/>
      <c r="E463" s="101"/>
      <c r="F463" s="101"/>
      <c r="G463" s="101"/>
      <c r="H463" s="101"/>
      <c r="I463" s="101"/>
      <c r="J463" s="101"/>
      <c r="K463" s="101"/>
      <c r="L463" s="101"/>
    </row>
    <row r="464" spans="2:12">
      <c r="B464" s="100"/>
      <c r="C464" s="101"/>
      <c r="D464" s="101"/>
      <c r="E464" s="101"/>
      <c r="F464" s="101"/>
      <c r="G464" s="101"/>
      <c r="H464" s="101"/>
      <c r="I464" s="101"/>
      <c r="J464" s="101"/>
      <c r="K464" s="101"/>
      <c r="L464" s="101"/>
    </row>
    <row r="465" spans="2:12">
      <c r="B465" s="100"/>
      <c r="C465" s="101"/>
      <c r="D465" s="101"/>
      <c r="E465" s="101"/>
      <c r="F465" s="101"/>
      <c r="G465" s="101"/>
      <c r="H465" s="101"/>
      <c r="I465" s="101"/>
      <c r="J465" s="101"/>
      <c r="K465" s="101"/>
      <c r="L465" s="101"/>
    </row>
    <row r="466" spans="2:12">
      <c r="B466" s="100"/>
      <c r="C466" s="101"/>
      <c r="D466" s="101"/>
      <c r="E466" s="101"/>
      <c r="F466" s="101"/>
      <c r="G466" s="101"/>
      <c r="H466" s="101"/>
      <c r="I466" s="101"/>
      <c r="J466" s="101"/>
      <c r="K466" s="101"/>
      <c r="L466" s="101"/>
    </row>
    <row r="467" spans="2:12">
      <c r="B467" s="100"/>
      <c r="C467" s="101"/>
      <c r="D467" s="101"/>
      <c r="E467" s="101"/>
      <c r="F467" s="101"/>
      <c r="G467" s="101"/>
      <c r="H467" s="101"/>
      <c r="I467" s="101"/>
      <c r="J467" s="101"/>
      <c r="K467" s="101"/>
      <c r="L467" s="101"/>
    </row>
    <row r="468" spans="2:12">
      <c r="B468" s="100"/>
      <c r="C468" s="101"/>
      <c r="D468" s="101"/>
      <c r="E468" s="101"/>
      <c r="F468" s="101"/>
      <c r="G468" s="101"/>
      <c r="H468" s="101"/>
      <c r="I468" s="101"/>
      <c r="J468" s="101"/>
      <c r="K468" s="101"/>
      <c r="L468" s="101"/>
    </row>
    <row r="469" spans="2:12">
      <c r="B469" s="100"/>
      <c r="C469" s="101"/>
      <c r="D469" s="101"/>
      <c r="E469" s="101"/>
      <c r="F469" s="101"/>
      <c r="G469" s="101"/>
      <c r="H469" s="101"/>
      <c r="I469" s="101"/>
      <c r="J469" s="101"/>
      <c r="K469" s="101"/>
      <c r="L469" s="101"/>
    </row>
    <row r="470" spans="2:12">
      <c r="B470" s="100"/>
      <c r="C470" s="101"/>
      <c r="D470" s="101"/>
      <c r="E470" s="101"/>
      <c r="F470" s="101"/>
      <c r="G470" s="101"/>
      <c r="H470" s="101"/>
      <c r="I470" s="101"/>
      <c r="J470" s="101"/>
      <c r="K470" s="101"/>
      <c r="L470" s="101"/>
    </row>
    <row r="471" spans="2:12">
      <c r="B471" s="100"/>
      <c r="C471" s="101"/>
      <c r="D471" s="101"/>
      <c r="E471" s="101"/>
      <c r="F471" s="101"/>
      <c r="G471" s="101"/>
      <c r="H471" s="101"/>
      <c r="I471" s="101"/>
      <c r="J471" s="101"/>
      <c r="K471" s="101"/>
      <c r="L471" s="101"/>
    </row>
    <row r="472" spans="2:12">
      <c r="B472" s="100"/>
      <c r="C472" s="101"/>
      <c r="D472" s="101"/>
      <c r="E472" s="101"/>
      <c r="F472" s="101"/>
      <c r="G472" s="101"/>
      <c r="H472" s="101"/>
      <c r="I472" s="101"/>
      <c r="J472" s="101"/>
      <c r="K472" s="101"/>
      <c r="L472" s="101"/>
    </row>
    <row r="473" spans="2:12">
      <c r="B473" s="100"/>
      <c r="C473" s="101"/>
      <c r="D473" s="101"/>
      <c r="E473" s="101"/>
      <c r="F473" s="101"/>
      <c r="G473" s="101"/>
      <c r="H473" s="101"/>
      <c r="I473" s="101"/>
      <c r="J473" s="101"/>
      <c r="K473" s="101"/>
      <c r="L473" s="101"/>
    </row>
    <row r="474" spans="2:12">
      <c r="B474" s="100"/>
      <c r="C474" s="101"/>
      <c r="D474" s="101"/>
      <c r="E474" s="101"/>
      <c r="F474" s="101"/>
      <c r="G474" s="101"/>
      <c r="H474" s="101"/>
      <c r="I474" s="101"/>
      <c r="J474" s="101"/>
      <c r="K474" s="101"/>
      <c r="L474" s="101"/>
    </row>
    <row r="475" spans="2:12">
      <c r="B475" s="100"/>
      <c r="C475" s="101"/>
      <c r="D475" s="101"/>
      <c r="E475" s="101"/>
      <c r="F475" s="101"/>
      <c r="G475" s="101"/>
      <c r="H475" s="101"/>
      <c r="I475" s="101"/>
      <c r="J475" s="101"/>
      <c r="K475" s="101"/>
      <c r="L475" s="101"/>
    </row>
    <row r="476" spans="2:12">
      <c r="B476" s="100"/>
      <c r="C476" s="101"/>
      <c r="D476" s="101"/>
      <c r="E476" s="101"/>
      <c r="F476" s="101"/>
      <c r="G476" s="101"/>
      <c r="H476" s="101"/>
      <c r="I476" s="101"/>
      <c r="J476" s="101"/>
      <c r="K476" s="101"/>
      <c r="L476" s="101"/>
    </row>
    <row r="477" spans="2:12">
      <c r="B477" s="100"/>
      <c r="C477" s="101"/>
      <c r="D477" s="101"/>
      <c r="E477" s="101"/>
      <c r="F477" s="101"/>
      <c r="G477" s="101"/>
      <c r="H477" s="101"/>
      <c r="I477" s="101"/>
      <c r="J477" s="101"/>
      <c r="K477" s="101"/>
      <c r="L477" s="101"/>
    </row>
    <row r="478" spans="2:12">
      <c r="B478" s="100"/>
      <c r="C478" s="101"/>
      <c r="D478" s="101"/>
      <c r="E478" s="101"/>
      <c r="F478" s="101"/>
      <c r="G478" s="101"/>
      <c r="H478" s="101"/>
      <c r="I478" s="101"/>
      <c r="J478" s="101"/>
      <c r="K478" s="101"/>
      <c r="L478" s="101"/>
    </row>
    <row r="479" spans="2:12">
      <c r="B479" s="100"/>
      <c r="C479" s="101"/>
      <c r="D479" s="101"/>
      <c r="E479" s="101"/>
      <c r="F479" s="101"/>
      <c r="G479" s="101"/>
      <c r="H479" s="101"/>
      <c r="I479" s="101"/>
      <c r="J479" s="101"/>
      <c r="K479" s="101"/>
      <c r="L479" s="101"/>
    </row>
    <row r="480" spans="2:12">
      <c r="B480" s="100"/>
      <c r="C480" s="101"/>
      <c r="D480" s="101"/>
      <c r="E480" s="101"/>
      <c r="F480" s="101"/>
      <c r="G480" s="101"/>
      <c r="H480" s="101"/>
      <c r="I480" s="101"/>
      <c r="J480" s="101"/>
      <c r="K480" s="101"/>
      <c r="L480" s="101"/>
    </row>
    <row r="481" spans="2:12">
      <c r="B481" s="100"/>
      <c r="C481" s="101"/>
      <c r="D481" s="101"/>
      <c r="E481" s="101"/>
      <c r="F481" s="101"/>
      <c r="G481" s="101"/>
      <c r="H481" s="101"/>
      <c r="I481" s="101"/>
      <c r="J481" s="101"/>
      <c r="K481" s="101"/>
      <c r="L481" s="101"/>
    </row>
    <row r="482" spans="2:12">
      <c r="B482" s="100"/>
      <c r="C482" s="101"/>
      <c r="D482" s="101"/>
      <c r="E482" s="101"/>
      <c r="F482" s="101"/>
      <c r="G482" s="101"/>
      <c r="H482" s="101"/>
      <c r="I482" s="101"/>
      <c r="J482" s="101"/>
      <c r="K482" s="101"/>
      <c r="L482" s="101"/>
    </row>
    <row r="483" spans="2:12">
      <c r="B483" s="100"/>
      <c r="C483" s="101"/>
      <c r="D483" s="101"/>
      <c r="E483" s="101"/>
      <c r="F483" s="101"/>
      <c r="G483" s="101"/>
      <c r="H483" s="101"/>
      <c r="I483" s="101"/>
      <c r="J483" s="101"/>
      <c r="K483" s="101"/>
      <c r="L483" s="101"/>
    </row>
    <row r="484" spans="2:12">
      <c r="B484" s="100"/>
      <c r="C484" s="101"/>
      <c r="D484" s="101"/>
      <c r="E484" s="101"/>
      <c r="F484" s="101"/>
      <c r="G484" s="101"/>
      <c r="H484" s="101"/>
      <c r="I484" s="101"/>
      <c r="J484" s="101"/>
      <c r="K484" s="101"/>
      <c r="L484" s="101"/>
    </row>
    <row r="485" spans="2:12">
      <c r="B485" s="100"/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</row>
    <row r="486" spans="2:12">
      <c r="B486" s="100"/>
      <c r="C486" s="101"/>
      <c r="D486" s="101"/>
      <c r="E486" s="101"/>
      <c r="F486" s="101"/>
      <c r="G486" s="101"/>
      <c r="H486" s="101"/>
      <c r="I486" s="101"/>
      <c r="J486" s="101"/>
      <c r="K486" s="101"/>
      <c r="L486" s="101"/>
    </row>
    <row r="487" spans="2:12">
      <c r="B487" s="100"/>
      <c r="C487" s="101"/>
      <c r="D487" s="101"/>
      <c r="E487" s="101"/>
      <c r="F487" s="101"/>
      <c r="G487" s="101"/>
      <c r="H487" s="101"/>
      <c r="I487" s="101"/>
      <c r="J487" s="101"/>
      <c r="K487" s="101"/>
      <c r="L487" s="101"/>
    </row>
    <row r="488" spans="2:12">
      <c r="B488" s="100"/>
      <c r="C488" s="101"/>
      <c r="D488" s="101"/>
      <c r="E488" s="101"/>
      <c r="F488" s="101"/>
      <c r="G488" s="101"/>
      <c r="H488" s="101"/>
      <c r="I488" s="101"/>
      <c r="J488" s="101"/>
      <c r="K488" s="101"/>
      <c r="L488" s="101"/>
    </row>
    <row r="489" spans="2:12">
      <c r="B489" s="100"/>
      <c r="C489" s="101"/>
      <c r="D489" s="101"/>
      <c r="E489" s="101"/>
      <c r="F489" s="101"/>
      <c r="G489" s="101"/>
      <c r="H489" s="101"/>
      <c r="I489" s="101"/>
      <c r="J489" s="101"/>
      <c r="K489" s="101"/>
      <c r="L489" s="101"/>
    </row>
    <row r="490" spans="2:12">
      <c r="B490" s="100"/>
      <c r="C490" s="101"/>
      <c r="D490" s="101"/>
      <c r="E490" s="101"/>
      <c r="F490" s="101"/>
      <c r="G490" s="101"/>
      <c r="H490" s="101"/>
      <c r="I490" s="101"/>
      <c r="J490" s="101"/>
      <c r="K490" s="101"/>
      <c r="L490" s="101"/>
    </row>
    <row r="491" spans="2:12">
      <c r="B491" s="100"/>
      <c r="C491" s="101"/>
      <c r="D491" s="101"/>
      <c r="E491" s="101"/>
      <c r="F491" s="101"/>
      <c r="G491" s="101"/>
      <c r="H491" s="101"/>
      <c r="I491" s="101"/>
      <c r="J491" s="101"/>
      <c r="K491" s="101"/>
      <c r="L491" s="101"/>
    </row>
    <row r="492" spans="2:12">
      <c r="B492" s="100"/>
      <c r="C492" s="101"/>
      <c r="D492" s="101"/>
      <c r="E492" s="101"/>
      <c r="F492" s="101"/>
      <c r="G492" s="101"/>
      <c r="H492" s="101"/>
      <c r="I492" s="101"/>
      <c r="J492" s="101"/>
      <c r="K492" s="101"/>
      <c r="L492" s="101"/>
    </row>
    <row r="493" spans="2:12">
      <c r="B493" s="100"/>
      <c r="C493" s="101"/>
      <c r="D493" s="101"/>
      <c r="E493" s="101"/>
      <c r="F493" s="101"/>
      <c r="G493" s="101"/>
      <c r="H493" s="101"/>
      <c r="I493" s="101"/>
      <c r="J493" s="101"/>
      <c r="K493" s="101"/>
      <c r="L493" s="101"/>
    </row>
    <row r="494" spans="2:12">
      <c r="B494" s="100"/>
      <c r="C494" s="101"/>
      <c r="D494" s="101"/>
      <c r="E494" s="101"/>
      <c r="F494" s="101"/>
      <c r="G494" s="101"/>
      <c r="H494" s="101"/>
      <c r="I494" s="101"/>
      <c r="J494" s="101"/>
      <c r="K494" s="101"/>
      <c r="L494" s="101"/>
    </row>
    <row r="495" spans="2:12">
      <c r="B495" s="100"/>
      <c r="C495" s="101"/>
      <c r="D495" s="101"/>
      <c r="E495" s="101"/>
      <c r="F495" s="101"/>
      <c r="G495" s="101"/>
      <c r="H495" s="101"/>
      <c r="I495" s="101"/>
      <c r="J495" s="101"/>
      <c r="K495" s="101"/>
      <c r="L495" s="101"/>
    </row>
    <row r="496" spans="2:12">
      <c r="B496" s="100"/>
      <c r="C496" s="101"/>
      <c r="D496" s="101"/>
      <c r="E496" s="101"/>
      <c r="F496" s="101"/>
      <c r="G496" s="101"/>
      <c r="H496" s="101"/>
      <c r="I496" s="101"/>
      <c r="J496" s="101"/>
      <c r="K496" s="101"/>
      <c r="L496" s="101"/>
    </row>
    <row r="497" spans="2:12">
      <c r="B497" s="100"/>
      <c r="C497" s="101"/>
      <c r="D497" s="101"/>
      <c r="E497" s="101"/>
      <c r="F497" s="101"/>
      <c r="G497" s="101"/>
      <c r="H497" s="101"/>
      <c r="I497" s="101"/>
      <c r="J497" s="101"/>
      <c r="K497" s="101"/>
      <c r="L497" s="101"/>
    </row>
    <row r="498" spans="2:12">
      <c r="B498" s="100"/>
      <c r="C498" s="101"/>
      <c r="D498" s="101"/>
      <c r="E498" s="101"/>
      <c r="F498" s="101"/>
      <c r="G498" s="101"/>
      <c r="H498" s="101"/>
      <c r="I498" s="101"/>
      <c r="J498" s="101"/>
      <c r="K498" s="101"/>
      <c r="L498" s="101"/>
    </row>
    <row r="499" spans="2:12">
      <c r="B499" s="100"/>
      <c r="C499" s="101"/>
      <c r="D499" s="101"/>
      <c r="E499" s="101"/>
      <c r="F499" s="101"/>
      <c r="G499" s="101"/>
      <c r="H499" s="101"/>
      <c r="I499" s="101"/>
      <c r="J499" s="101"/>
      <c r="K499" s="101"/>
      <c r="L499" s="101"/>
    </row>
    <row r="500" spans="2:12">
      <c r="B500" s="100"/>
      <c r="C500" s="101"/>
      <c r="D500" s="101"/>
      <c r="E500" s="101"/>
      <c r="F500" s="101"/>
      <c r="G500" s="101"/>
      <c r="H500" s="101"/>
      <c r="I500" s="101"/>
      <c r="J500" s="101"/>
      <c r="K500" s="101"/>
      <c r="L500" s="101"/>
    </row>
    <row r="501" spans="2:12">
      <c r="B501" s="100"/>
      <c r="C501" s="101"/>
      <c r="D501" s="101"/>
      <c r="E501" s="101"/>
      <c r="F501" s="101"/>
      <c r="G501" s="101"/>
      <c r="H501" s="101"/>
      <c r="I501" s="101"/>
      <c r="J501" s="101"/>
      <c r="K501" s="101"/>
      <c r="L501" s="101"/>
    </row>
    <row r="502" spans="2:12">
      <c r="B502" s="100"/>
      <c r="C502" s="101"/>
      <c r="D502" s="101"/>
      <c r="E502" s="101"/>
      <c r="F502" s="101"/>
      <c r="G502" s="101"/>
      <c r="H502" s="101"/>
      <c r="I502" s="101"/>
      <c r="J502" s="101"/>
      <c r="K502" s="101"/>
      <c r="L502" s="101"/>
    </row>
    <row r="503" spans="2:12">
      <c r="B503" s="100"/>
      <c r="C503" s="101"/>
      <c r="D503" s="101"/>
      <c r="E503" s="101"/>
      <c r="F503" s="101"/>
      <c r="G503" s="101"/>
      <c r="H503" s="101"/>
      <c r="I503" s="101"/>
      <c r="J503" s="101"/>
      <c r="K503" s="101"/>
      <c r="L503" s="101"/>
    </row>
    <row r="504" spans="2:12">
      <c r="B504" s="100"/>
      <c r="C504" s="101"/>
      <c r="D504" s="101"/>
      <c r="E504" s="101"/>
      <c r="F504" s="101"/>
      <c r="G504" s="101"/>
      <c r="H504" s="101"/>
      <c r="I504" s="101"/>
      <c r="J504" s="101"/>
      <c r="K504" s="101"/>
      <c r="L504" s="101"/>
    </row>
    <row r="505" spans="2:12">
      <c r="B505" s="100"/>
      <c r="C505" s="101"/>
      <c r="D505" s="101"/>
      <c r="E505" s="101"/>
      <c r="F505" s="101"/>
      <c r="G505" s="101"/>
      <c r="H505" s="101"/>
      <c r="I505" s="101"/>
      <c r="J505" s="101"/>
      <c r="K505" s="101"/>
      <c r="L505" s="101"/>
    </row>
    <row r="506" spans="2:12">
      <c r="B506" s="100"/>
      <c r="C506" s="101"/>
      <c r="D506" s="101"/>
      <c r="E506" s="101"/>
      <c r="F506" s="101"/>
      <c r="G506" s="101"/>
      <c r="H506" s="101"/>
      <c r="I506" s="101"/>
      <c r="J506" s="101"/>
      <c r="K506" s="101"/>
      <c r="L506" s="101"/>
    </row>
    <row r="507" spans="2:12">
      <c r="B507" s="100"/>
      <c r="C507" s="101"/>
      <c r="D507" s="101"/>
      <c r="E507" s="101"/>
      <c r="F507" s="101"/>
      <c r="G507" s="101"/>
      <c r="H507" s="101"/>
      <c r="I507" s="101"/>
      <c r="J507" s="101"/>
      <c r="K507" s="101"/>
      <c r="L507" s="101"/>
    </row>
    <row r="508" spans="2:12">
      <c r="B508" s="100"/>
      <c r="C508" s="101"/>
      <c r="D508" s="101"/>
      <c r="E508" s="101"/>
      <c r="F508" s="101"/>
      <c r="G508" s="101"/>
      <c r="H508" s="101"/>
      <c r="I508" s="101"/>
      <c r="J508" s="101"/>
      <c r="K508" s="101"/>
      <c r="L508" s="101"/>
    </row>
    <row r="509" spans="2:12">
      <c r="B509" s="100"/>
      <c r="C509" s="101"/>
      <c r="D509" s="101"/>
      <c r="E509" s="101"/>
      <c r="F509" s="101"/>
      <c r="G509" s="101"/>
      <c r="H509" s="101"/>
      <c r="I509" s="101"/>
      <c r="J509" s="101"/>
      <c r="K509" s="101"/>
      <c r="L509" s="101"/>
    </row>
    <row r="510" spans="2:12">
      <c r="B510" s="100"/>
      <c r="C510" s="101"/>
      <c r="D510" s="101"/>
      <c r="E510" s="101"/>
      <c r="F510" s="101"/>
      <c r="G510" s="101"/>
      <c r="H510" s="101"/>
      <c r="I510" s="101"/>
      <c r="J510" s="101"/>
      <c r="K510" s="101"/>
      <c r="L510" s="101"/>
    </row>
    <row r="511" spans="2:12">
      <c r="B511" s="100"/>
      <c r="C511" s="101"/>
      <c r="D511" s="101"/>
      <c r="E511" s="101"/>
      <c r="F511" s="101"/>
      <c r="G511" s="101"/>
      <c r="H511" s="101"/>
      <c r="I511" s="101"/>
      <c r="J511" s="101"/>
      <c r="K511" s="101"/>
      <c r="L511" s="101"/>
    </row>
    <row r="512" spans="2:12">
      <c r="B512" s="100"/>
      <c r="C512" s="101"/>
      <c r="D512" s="101"/>
      <c r="E512" s="101"/>
      <c r="F512" s="101"/>
      <c r="G512" s="101"/>
      <c r="H512" s="101"/>
      <c r="I512" s="101"/>
      <c r="J512" s="101"/>
      <c r="K512" s="101"/>
      <c r="L512" s="101"/>
    </row>
    <row r="513" spans="2:12">
      <c r="B513" s="100"/>
      <c r="C513" s="101"/>
      <c r="D513" s="101"/>
      <c r="E513" s="101"/>
      <c r="F513" s="101"/>
      <c r="G513" s="101"/>
      <c r="H513" s="101"/>
      <c r="I513" s="101"/>
      <c r="J513" s="101"/>
      <c r="K513" s="101"/>
      <c r="L513" s="101"/>
    </row>
    <row r="514" spans="2:12">
      <c r="B514" s="100"/>
      <c r="C514" s="101"/>
      <c r="D514" s="101"/>
      <c r="E514" s="101"/>
      <c r="F514" s="101"/>
      <c r="G514" s="101"/>
      <c r="H514" s="101"/>
      <c r="I514" s="101"/>
      <c r="J514" s="101"/>
      <c r="K514" s="101"/>
      <c r="L514" s="101"/>
    </row>
    <row r="515" spans="2:12">
      <c r="B515" s="100"/>
      <c r="C515" s="101"/>
      <c r="D515" s="101"/>
      <c r="E515" s="101"/>
      <c r="F515" s="101"/>
      <c r="G515" s="101"/>
      <c r="H515" s="101"/>
      <c r="I515" s="101"/>
      <c r="J515" s="101"/>
      <c r="K515" s="101"/>
      <c r="L515" s="101"/>
    </row>
    <row r="516" spans="2:12">
      <c r="B516" s="100"/>
      <c r="C516" s="101"/>
      <c r="D516" s="101"/>
      <c r="E516" s="101"/>
      <c r="F516" s="101"/>
      <c r="G516" s="101"/>
      <c r="H516" s="101"/>
      <c r="I516" s="101"/>
      <c r="J516" s="101"/>
      <c r="K516" s="101"/>
      <c r="L516" s="101"/>
    </row>
    <row r="517" spans="2:12">
      <c r="B517" s="100"/>
      <c r="C517" s="101"/>
      <c r="D517" s="101"/>
      <c r="E517" s="101"/>
      <c r="F517" s="101"/>
      <c r="G517" s="101"/>
      <c r="H517" s="101"/>
      <c r="I517" s="101"/>
      <c r="J517" s="101"/>
      <c r="K517" s="101"/>
      <c r="L517" s="101"/>
    </row>
    <row r="518" spans="2:12">
      <c r="B518" s="100"/>
      <c r="C518" s="101"/>
      <c r="D518" s="101"/>
      <c r="E518" s="101"/>
      <c r="F518" s="101"/>
      <c r="G518" s="101"/>
      <c r="H518" s="101"/>
      <c r="I518" s="101"/>
      <c r="J518" s="101"/>
      <c r="K518" s="101"/>
      <c r="L518" s="101"/>
    </row>
    <row r="519" spans="2:12">
      <c r="B519" s="100"/>
      <c r="C519" s="101"/>
      <c r="D519" s="101"/>
      <c r="E519" s="101"/>
      <c r="F519" s="101"/>
      <c r="G519" s="101"/>
      <c r="H519" s="101"/>
      <c r="I519" s="101"/>
      <c r="J519" s="101"/>
      <c r="K519" s="101"/>
      <c r="L519" s="101"/>
    </row>
    <row r="520" spans="2:12">
      <c r="B520" s="100"/>
      <c r="C520" s="101"/>
      <c r="D520" s="101"/>
      <c r="E520" s="101"/>
      <c r="F520" s="101"/>
      <c r="G520" s="101"/>
      <c r="H520" s="101"/>
      <c r="I520" s="101"/>
      <c r="J520" s="101"/>
      <c r="K520" s="101"/>
      <c r="L520" s="101"/>
    </row>
    <row r="521" spans="2:12">
      <c r="B521" s="100"/>
      <c r="C521" s="101"/>
      <c r="D521" s="101"/>
      <c r="E521" s="101"/>
      <c r="F521" s="101"/>
      <c r="G521" s="101"/>
      <c r="H521" s="101"/>
      <c r="I521" s="101"/>
      <c r="J521" s="101"/>
      <c r="K521" s="101"/>
      <c r="L521" s="101"/>
    </row>
    <row r="522" spans="2:12">
      <c r="B522" s="100"/>
      <c r="C522" s="101"/>
      <c r="D522" s="101"/>
      <c r="E522" s="101"/>
      <c r="F522" s="101"/>
      <c r="G522" s="101"/>
      <c r="H522" s="101"/>
      <c r="I522" s="101"/>
      <c r="J522" s="101"/>
      <c r="K522" s="101"/>
      <c r="L522" s="101"/>
    </row>
    <row r="523" spans="2:12">
      <c r="B523" s="100"/>
      <c r="C523" s="101"/>
      <c r="D523" s="101"/>
      <c r="E523" s="101"/>
      <c r="F523" s="101"/>
      <c r="G523" s="101"/>
      <c r="H523" s="101"/>
      <c r="I523" s="101"/>
      <c r="J523" s="101"/>
      <c r="K523" s="101"/>
      <c r="L523" s="101"/>
    </row>
    <row r="524" spans="2:12">
      <c r="B524" s="100"/>
      <c r="C524" s="101"/>
      <c r="D524" s="101"/>
      <c r="E524" s="101"/>
      <c r="F524" s="101"/>
      <c r="G524" s="101"/>
      <c r="H524" s="101"/>
      <c r="I524" s="101"/>
      <c r="J524" s="101"/>
      <c r="K524" s="101"/>
      <c r="L524" s="101"/>
    </row>
    <row r="525" spans="2:12">
      <c r="B525" s="100"/>
      <c r="C525" s="101"/>
      <c r="D525" s="101"/>
      <c r="E525" s="101"/>
      <c r="F525" s="101"/>
      <c r="G525" s="101"/>
      <c r="H525" s="101"/>
      <c r="I525" s="101"/>
      <c r="J525" s="101"/>
      <c r="K525" s="101"/>
      <c r="L525" s="101"/>
    </row>
    <row r="526" spans="2:12">
      <c r="B526" s="100"/>
      <c r="C526" s="101"/>
      <c r="D526" s="101"/>
      <c r="E526" s="101"/>
      <c r="F526" s="101"/>
      <c r="G526" s="101"/>
      <c r="H526" s="101"/>
      <c r="I526" s="101"/>
      <c r="J526" s="101"/>
      <c r="K526" s="101"/>
      <c r="L526" s="101"/>
    </row>
    <row r="527" spans="2:12">
      <c r="B527" s="100"/>
      <c r="C527" s="101"/>
      <c r="D527" s="101"/>
      <c r="E527" s="101"/>
      <c r="F527" s="101"/>
      <c r="G527" s="101"/>
      <c r="H527" s="101"/>
      <c r="I527" s="101"/>
      <c r="J527" s="101"/>
      <c r="K527" s="101"/>
      <c r="L527" s="101"/>
    </row>
    <row r="528" spans="2:12">
      <c r="B528" s="100"/>
      <c r="C528" s="101"/>
      <c r="D528" s="101"/>
      <c r="E528" s="101"/>
      <c r="F528" s="101"/>
      <c r="G528" s="101"/>
      <c r="H528" s="101"/>
      <c r="I528" s="101"/>
      <c r="J528" s="101"/>
      <c r="K528" s="101"/>
      <c r="L528" s="101"/>
    </row>
    <row r="529" spans="2:12">
      <c r="B529" s="100"/>
      <c r="C529" s="101"/>
      <c r="D529" s="101"/>
      <c r="E529" s="101"/>
      <c r="F529" s="101"/>
      <c r="G529" s="101"/>
      <c r="H529" s="101"/>
      <c r="I529" s="101"/>
      <c r="J529" s="101"/>
      <c r="K529" s="101"/>
      <c r="L529" s="101"/>
    </row>
    <row r="530" spans="2:12">
      <c r="B530" s="100"/>
      <c r="C530" s="101"/>
      <c r="D530" s="101"/>
      <c r="E530" s="101"/>
      <c r="F530" s="101"/>
      <c r="G530" s="101"/>
      <c r="H530" s="101"/>
      <c r="I530" s="101"/>
      <c r="J530" s="101"/>
      <c r="K530" s="101"/>
      <c r="L530" s="101"/>
    </row>
    <row r="531" spans="2:12">
      <c r="B531" s="100"/>
      <c r="C531" s="101"/>
      <c r="D531" s="101"/>
      <c r="E531" s="101"/>
      <c r="F531" s="101"/>
      <c r="G531" s="101"/>
      <c r="H531" s="101"/>
      <c r="I531" s="101"/>
      <c r="J531" s="101"/>
      <c r="K531" s="101"/>
      <c r="L531" s="101"/>
    </row>
    <row r="532" spans="2:12">
      <c r="B532" s="100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</row>
    <row r="533" spans="2:12">
      <c r="B533" s="100"/>
      <c r="C533" s="101"/>
      <c r="D533" s="101"/>
      <c r="E533" s="101"/>
      <c r="F533" s="101"/>
      <c r="G533" s="101"/>
      <c r="H533" s="101"/>
      <c r="I533" s="101"/>
      <c r="J533" s="101"/>
      <c r="K533" s="101"/>
      <c r="L533" s="101"/>
    </row>
    <row r="534" spans="2:12">
      <c r="B534" s="100"/>
      <c r="C534" s="101"/>
      <c r="D534" s="101"/>
      <c r="E534" s="101"/>
      <c r="F534" s="101"/>
      <c r="G534" s="101"/>
      <c r="H534" s="101"/>
      <c r="I534" s="101"/>
      <c r="J534" s="101"/>
      <c r="K534" s="101"/>
      <c r="L534" s="101"/>
    </row>
    <row r="535" spans="2:12">
      <c r="B535" s="100"/>
      <c r="C535" s="101"/>
      <c r="D535" s="101"/>
      <c r="E535" s="101"/>
      <c r="F535" s="101"/>
      <c r="G535" s="101"/>
      <c r="H535" s="101"/>
      <c r="I535" s="101"/>
      <c r="J535" s="101"/>
      <c r="K535" s="101"/>
      <c r="L535" s="101"/>
    </row>
    <row r="536" spans="2:12">
      <c r="B536" s="100"/>
      <c r="C536" s="101"/>
      <c r="D536" s="101"/>
      <c r="E536" s="101"/>
      <c r="F536" s="101"/>
      <c r="G536" s="101"/>
      <c r="H536" s="101"/>
      <c r="I536" s="101"/>
      <c r="J536" s="101"/>
      <c r="K536" s="101"/>
      <c r="L536" s="101"/>
    </row>
    <row r="537" spans="2:12">
      <c r="B537" s="100"/>
      <c r="C537" s="101"/>
      <c r="D537" s="101"/>
      <c r="E537" s="101"/>
      <c r="F537" s="101"/>
      <c r="G537" s="101"/>
      <c r="H537" s="101"/>
      <c r="I537" s="101"/>
      <c r="J537" s="101"/>
      <c r="K537" s="101"/>
      <c r="L537" s="101"/>
    </row>
    <row r="538" spans="2:12">
      <c r="B538" s="100"/>
      <c r="C538" s="101"/>
      <c r="D538" s="101"/>
      <c r="E538" s="101"/>
      <c r="F538" s="101"/>
      <c r="G538" s="101"/>
      <c r="H538" s="101"/>
      <c r="I538" s="101"/>
      <c r="J538" s="101"/>
      <c r="K538" s="101"/>
      <c r="L538" s="101"/>
    </row>
    <row r="539" spans="2:12">
      <c r="B539" s="100"/>
      <c r="C539" s="101"/>
      <c r="D539" s="101"/>
      <c r="E539" s="101"/>
      <c r="F539" s="101"/>
      <c r="G539" s="101"/>
      <c r="H539" s="101"/>
      <c r="I539" s="101"/>
      <c r="J539" s="101"/>
      <c r="K539" s="101"/>
      <c r="L539" s="101"/>
    </row>
    <row r="540" spans="2:12">
      <c r="B540" s="100"/>
      <c r="C540" s="101"/>
      <c r="D540" s="101"/>
      <c r="E540" s="101"/>
      <c r="F540" s="101"/>
      <c r="G540" s="101"/>
      <c r="H540" s="101"/>
      <c r="I540" s="101"/>
      <c r="J540" s="101"/>
      <c r="K540" s="101"/>
      <c r="L540" s="101"/>
    </row>
    <row r="541" spans="2:12">
      <c r="B541" s="100"/>
      <c r="C541" s="101"/>
      <c r="D541" s="101"/>
      <c r="E541" s="101"/>
      <c r="F541" s="101"/>
      <c r="G541" s="101"/>
      <c r="H541" s="101"/>
      <c r="I541" s="101"/>
      <c r="J541" s="101"/>
      <c r="K541" s="101"/>
      <c r="L541" s="101"/>
    </row>
    <row r="542" spans="2:12">
      <c r="B542" s="100"/>
      <c r="C542" s="101"/>
      <c r="D542" s="101"/>
      <c r="E542" s="101"/>
      <c r="F542" s="101"/>
      <c r="G542" s="101"/>
      <c r="H542" s="101"/>
      <c r="I542" s="101"/>
      <c r="J542" s="101"/>
      <c r="K542" s="101"/>
      <c r="L542" s="101"/>
    </row>
    <row r="543" spans="2:12">
      <c r="B543" s="100"/>
      <c r="C543" s="101"/>
      <c r="D543" s="101"/>
      <c r="E543" s="101"/>
      <c r="F543" s="101"/>
      <c r="G543" s="101"/>
      <c r="H543" s="101"/>
      <c r="I543" s="101"/>
      <c r="J543" s="101"/>
      <c r="K543" s="101"/>
      <c r="L543" s="101"/>
    </row>
    <row r="544" spans="2:12">
      <c r="B544" s="100"/>
      <c r="C544" s="101"/>
      <c r="D544" s="101"/>
      <c r="E544" s="101"/>
      <c r="F544" s="101"/>
      <c r="G544" s="101"/>
      <c r="H544" s="101"/>
      <c r="I544" s="101"/>
      <c r="J544" s="101"/>
      <c r="K544" s="101"/>
      <c r="L544" s="101"/>
    </row>
    <row r="545" spans="2:12">
      <c r="B545" s="100"/>
      <c r="C545" s="101"/>
      <c r="D545" s="101"/>
      <c r="E545" s="101"/>
      <c r="F545" s="101"/>
      <c r="G545" s="101"/>
      <c r="H545" s="101"/>
      <c r="I545" s="101"/>
      <c r="J545" s="101"/>
      <c r="K545" s="101"/>
      <c r="L545" s="101"/>
    </row>
    <row r="546" spans="2:12">
      <c r="B546" s="100"/>
      <c r="C546" s="101"/>
      <c r="D546" s="101"/>
      <c r="E546" s="101"/>
      <c r="F546" s="101"/>
      <c r="G546" s="101"/>
      <c r="H546" s="101"/>
      <c r="I546" s="101"/>
      <c r="J546" s="101"/>
      <c r="K546" s="101"/>
      <c r="L546" s="101"/>
    </row>
    <row r="547" spans="2:12">
      <c r="B547" s="100"/>
      <c r="C547" s="101"/>
      <c r="D547" s="101"/>
      <c r="E547" s="101"/>
      <c r="F547" s="101"/>
      <c r="G547" s="101"/>
      <c r="H547" s="101"/>
      <c r="I547" s="101"/>
      <c r="J547" s="101"/>
      <c r="K547" s="101"/>
      <c r="L547" s="101"/>
    </row>
    <row r="548" spans="2:12">
      <c r="B548" s="100"/>
      <c r="C548" s="101"/>
      <c r="D548" s="101"/>
      <c r="E548" s="101"/>
      <c r="F548" s="101"/>
      <c r="G548" s="101"/>
      <c r="H548" s="101"/>
      <c r="I548" s="101"/>
      <c r="J548" s="101"/>
      <c r="K548" s="101"/>
      <c r="L548" s="101"/>
    </row>
    <row r="549" spans="2:12">
      <c r="B549" s="100"/>
      <c r="C549" s="101"/>
      <c r="D549" s="101"/>
      <c r="E549" s="101"/>
      <c r="F549" s="101"/>
      <c r="G549" s="101"/>
      <c r="H549" s="101"/>
      <c r="I549" s="101"/>
      <c r="J549" s="101"/>
      <c r="K549" s="101"/>
      <c r="L549" s="101"/>
    </row>
    <row r="550" spans="2:12">
      <c r="B550" s="100"/>
      <c r="C550" s="101"/>
      <c r="D550" s="101"/>
      <c r="E550" s="101"/>
      <c r="F550" s="101"/>
      <c r="G550" s="101"/>
      <c r="H550" s="101"/>
      <c r="I550" s="101"/>
      <c r="J550" s="101"/>
      <c r="K550" s="101"/>
      <c r="L550" s="101"/>
    </row>
    <row r="551" spans="2:12">
      <c r="B551" s="100"/>
      <c r="C551" s="101"/>
      <c r="D551" s="101"/>
      <c r="E551" s="101"/>
      <c r="F551" s="101"/>
      <c r="G551" s="101"/>
      <c r="H551" s="101"/>
      <c r="I551" s="101"/>
      <c r="J551" s="101"/>
      <c r="K551" s="101"/>
      <c r="L551" s="101"/>
    </row>
    <row r="552" spans="2:12">
      <c r="B552" s="100"/>
      <c r="C552" s="101"/>
      <c r="D552" s="101"/>
      <c r="E552" s="101"/>
      <c r="F552" s="101"/>
      <c r="G552" s="101"/>
      <c r="H552" s="101"/>
      <c r="I552" s="101"/>
      <c r="J552" s="101"/>
      <c r="K552" s="101"/>
      <c r="L552" s="101"/>
    </row>
    <row r="553" spans="2:12">
      <c r="B553" s="100"/>
      <c r="C553" s="101"/>
      <c r="D553" s="101"/>
      <c r="E553" s="101"/>
      <c r="F553" s="101"/>
      <c r="G553" s="101"/>
      <c r="H553" s="101"/>
      <c r="I553" s="101"/>
      <c r="J553" s="101"/>
      <c r="K553" s="101"/>
      <c r="L553" s="101"/>
    </row>
    <row r="554" spans="2:12">
      <c r="B554" s="100"/>
      <c r="C554" s="101"/>
      <c r="D554" s="101"/>
      <c r="E554" s="101"/>
      <c r="F554" s="101"/>
      <c r="G554" s="101"/>
      <c r="H554" s="101"/>
      <c r="I554" s="101"/>
      <c r="J554" s="101"/>
      <c r="K554" s="101"/>
      <c r="L554" s="101"/>
    </row>
    <row r="555" spans="2:12">
      <c r="B555" s="100"/>
      <c r="C555" s="101"/>
      <c r="D555" s="101"/>
      <c r="E555" s="101"/>
      <c r="F555" s="101"/>
      <c r="G555" s="101"/>
      <c r="H555" s="101"/>
      <c r="I555" s="101"/>
      <c r="J555" s="101"/>
      <c r="K555" s="101"/>
      <c r="L555" s="101"/>
    </row>
    <row r="556" spans="2:12">
      <c r="B556" s="100"/>
      <c r="C556" s="101"/>
      <c r="D556" s="101"/>
      <c r="E556" s="101"/>
      <c r="F556" s="101"/>
      <c r="G556" s="101"/>
      <c r="H556" s="101"/>
      <c r="I556" s="101"/>
      <c r="J556" s="101"/>
      <c r="K556" s="101"/>
      <c r="L556" s="101"/>
    </row>
    <row r="557" spans="2:12">
      <c r="B557" s="100"/>
      <c r="C557" s="101"/>
      <c r="D557" s="101"/>
      <c r="E557" s="101"/>
      <c r="F557" s="101"/>
      <c r="G557" s="101"/>
      <c r="H557" s="101"/>
      <c r="I557" s="101"/>
      <c r="J557" s="101"/>
      <c r="K557" s="101"/>
      <c r="L557" s="101"/>
    </row>
    <row r="558" spans="2:12">
      <c r="B558" s="100"/>
      <c r="C558" s="101"/>
      <c r="D558" s="101"/>
      <c r="E558" s="101"/>
      <c r="F558" s="101"/>
      <c r="G558" s="101"/>
      <c r="H558" s="101"/>
      <c r="I558" s="101"/>
      <c r="J558" s="101"/>
      <c r="K558" s="101"/>
      <c r="L558" s="101"/>
    </row>
    <row r="559" spans="2:12">
      <c r="B559" s="100"/>
      <c r="C559" s="101"/>
      <c r="D559" s="101"/>
      <c r="E559" s="101"/>
      <c r="F559" s="101"/>
      <c r="G559" s="101"/>
      <c r="H559" s="101"/>
      <c r="I559" s="101"/>
      <c r="J559" s="101"/>
      <c r="K559" s="101"/>
      <c r="L559" s="101"/>
    </row>
    <row r="560" spans="2:12">
      <c r="B560" s="100"/>
      <c r="C560" s="101"/>
      <c r="D560" s="101"/>
      <c r="E560" s="101"/>
      <c r="F560" s="101"/>
      <c r="G560" s="101"/>
      <c r="H560" s="101"/>
      <c r="I560" s="101"/>
      <c r="J560" s="101"/>
      <c r="K560" s="101"/>
      <c r="L560" s="101"/>
    </row>
    <row r="561" spans="2:12">
      <c r="B561" s="100"/>
      <c r="C561" s="101"/>
      <c r="D561" s="101"/>
      <c r="E561" s="101"/>
      <c r="F561" s="101"/>
      <c r="G561" s="101"/>
      <c r="H561" s="101"/>
      <c r="I561" s="101"/>
      <c r="J561" s="101"/>
      <c r="K561" s="101"/>
      <c r="L561" s="101"/>
    </row>
    <row r="562" spans="2:12">
      <c r="B562" s="100"/>
      <c r="C562" s="101"/>
      <c r="D562" s="101"/>
      <c r="E562" s="101"/>
      <c r="F562" s="101"/>
      <c r="G562" s="101"/>
      <c r="H562" s="101"/>
      <c r="I562" s="101"/>
      <c r="J562" s="101"/>
      <c r="K562" s="101"/>
      <c r="L562" s="101"/>
    </row>
    <row r="563" spans="2:12">
      <c r="B563" s="100"/>
      <c r="C563" s="101"/>
      <c r="D563" s="101"/>
      <c r="E563" s="101"/>
      <c r="F563" s="101"/>
      <c r="G563" s="101"/>
      <c r="H563" s="101"/>
      <c r="I563" s="101"/>
      <c r="J563" s="101"/>
      <c r="K563" s="101"/>
      <c r="L563" s="101"/>
    </row>
    <row r="564" spans="2:12">
      <c r="B564" s="100"/>
      <c r="C564" s="101"/>
      <c r="D564" s="101"/>
      <c r="E564" s="101"/>
      <c r="F564" s="101"/>
      <c r="G564" s="101"/>
      <c r="H564" s="101"/>
      <c r="I564" s="101"/>
      <c r="J564" s="101"/>
      <c r="K564" s="101"/>
      <c r="L564" s="101"/>
    </row>
    <row r="565" spans="2:12">
      <c r="B565" s="100"/>
      <c r="C565" s="101"/>
      <c r="D565" s="101"/>
      <c r="E565" s="101"/>
      <c r="F565" s="101"/>
      <c r="G565" s="101"/>
      <c r="H565" s="101"/>
      <c r="I565" s="101"/>
      <c r="J565" s="101"/>
      <c r="K565" s="101"/>
      <c r="L565" s="101"/>
    </row>
    <row r="566" spans="2:12">
      <c r="B566" s="100"/>
      <c r="C566" s="101"/>
      <c r="D566" s="101"/>
      <c r="E566" s="101"/>
      <c r="F566" s="101"/>
      <c r="G566" s="101"/>
      <c r="H566" s="101"/>
      <c r="I566" s="101"/>
      <c r="J566" s="101"/>
      <c r="K566" s="101"/>
      <c r="L566" s="101"/>
    </row>
    <row r="567" spans="2:12">
      <c r="B567" s="100"/>
      <c r="C567" s="101"/>
      <c r="D567" s="101"/>
      <c r="E567" s="101"/>
      <c r="F567" s="101"/>
      <c r="G567" s="101"/>
      <c r="H567" s="101"/>
      <c r="I567" s="101"/>
      <c r="J567" s="101"/>
      <c r="K567" s="101"/>
      <c r="L567" s="101"/>
    </row>
    <row r="568" spans="2:12">
      <c r="B568" s="100"/>
      <c r="C568" s="101"/>
      <c r="D568" s="101"/>
      <c r="E568" s="101"/>
      <c r="F568" s="101"/>
      <c r="G568" s="101"/>
      <c r="H568" s="101"/>
      <c r="I568" s="101"/>
      <c r="J568" s="101"/>
      <c r="K568" s="101"/>
      <c r="L568" s="101"/>
    </row>
    <row r="569" spans="2:12">
      <c r="B569" s="100"/>
      <c r="C569" s="101"/>
      <c r="D569" s="101"/>
      <c r="E569" s="101"/>
      <c r="F569" s="101"/>
      <c r="G569" s="101"/>
      <c r="H569" s="101"/>
      <c r="I569" s="101"/>
      <c r="J569" s="101"/>
      <c r="K569" s="101"/>
      <c r="L569" s="101"/>
    </row>
    <row r="570" spans="2:12">
      <c r="B570" s="100"/>
      <c r="C570" s="101"/>
      <c r="D570" s="101"/>
      <c r="E570" s="101"/>
      <c r="F570" s="101"/>
      <c r="G570" s="101"/>
      <c r="H570" s="101"/>
      <c r="I570" s="101"/>
      <c r="J570" s="101"/>
      <c r="K570" s="101"/>
      <c r="L570" s="101"/>
    </row>
    <row r="571" spans="2:12">
      <c r="B571" s="100"/>
      <c r="C571" s="101"/>
      <c r="D571" s="101"/>
      <c r="E571" s="101"/>
      <c r="F571" s="101"/>
      <c r="G571" s="101"/>
      <c r="H571" s="101"/>
      <c r="I571" s="101"/>
      <c r="J571" s="101"/>
      <c r="K571" s="101"/>
      <c r="L571" s="101"/>
    </row>
    <row r="572" spans="2:12">
      <c r="B572" s="100"/>
      <c r="C572" s="101"/>
      <c r="D572" s="101"/>
      <c r="E572" s="101"/>
      <c r="F572" s="101"/>
      <c r="G572" s="101"/>
      <c r="H572" s="101"/>
      <c r="I572" s="101"/>
      <c r="J572" s="101"/>
      <c r="K572" s="101"/>
      <c r="L572" s="101"/>
    </row>
    <row r="573" spans="2:12">
      <c r="B573" s="100"/>
      <c r="C573" s="101"/>
      <c r="D573" s="101"/>
      <c r="E573" s="101"/>
      <c r="F573" s="101"/>
      <c r="G573" s="101"/>
      <c r="H573" s="101"/>
      <c r="I573" s="101"/>
      <c r="J573" s="101"/>
      <c r="K573" s="101"/>
      <c r="L573" s="101"/>
    </row>
    <row r="574" spans="2:12">
      <c r="B574" s="100"/>
      <c r="C574" s="101"/>
      <c r="D574" s="101"/>
      <c r="E574" s="101"/>
      <c r="F574" s="101"/>
      <c r="G574" s="101"/>
      <c r="H574" s="101"/>
      <c r="I574" s="101"/>
      <c r="J574" s="101"/>
      <c r="K574" s="101"/>
      <c r="L574" s="101"/>
    </row>
    <row r="575" spans="2:12">
      <c r="B575" s="100"/>
      <c r="C575" s="101"/>
      <c r="D575" s="101"/>
      <c r="E575" s="101"/>
      <c r="F575" s="101"/>
      <c r="G575" s="101"/>
      <c r="H575" s="101"/>
      <c r="I575" s="101"/>
      <c r="J575" s="101"/>
      <c r="K575" s="101"/>
      <c r="L575" s="101"/>
    </row>
    <row r="576" spans="2:12">
      <c r="B576" s="100"/>
      <c r="C576" s="101"/>
      <c r="D576" s="101"/>
      <c r="E576" s="101"/>
      <c r="F576" s="101"/>
      <c r="G576" s="101"/>
      <c r="H576" s="101"/>
      <c r="I576" s="101"/>
      <c r="J576" s="101"/>
      <c r="K576" s="101"/>
      <c r="L576" s="101"/>
    </row>
    <row r="577" spans="2:12">
      <c r="B577" s="100"/>
      <c r="C577" s="101"/>
      <c r="D577" s="101"/>
      <c r="E577" s="101"/>
      <c r="F577" s="101"/>
      <c r="G577" s="101"/>
      <c r="H577" s="101"/>
      <c r="I577" s="101"/>
      <c r="J577" s="101"/>
      <c r="K577" s="101"/>
      <c r="L577" s="101"/>
    </row>
    <row r="578" spans="2:12">
      <c r="B578" s="100"/>
      <c r="C578" s="101"/>
      <c r="D578" s="101"/>
      <c r="E578" s="101"/>
      <c r="F578" s="101"/>
      <c r="G578" s="101"/>
      <c r="H578" s="101"/>
      <c r="I578" s="101"/>
      <c r="J578" s="101"/>
      <c r="K578" s="101"/>
      <c r="L578" s="101"/>
    </row>
    <row r="579" spans="2:12">
      <c r="B579" s="100"/>
      <c r="C579" s="101"/>
      <c r="D579" s="101"/>
      <c r="E579" s="101"/>
      <c r="F579" s="101"/>
      <c r="G579" s="101"/>
      <c r="H579" s="101"/>
      <c r="I579" s="101"/>
      <c r="J579" s="101"/>
      <c r="K579" s="101"/>
      <c r="L579" s="101"/>
    </row>
    <row r="580" spans="2:12">
      <c r="B580" s="100"/>
      <c r="C580" s="101"/>
      <c r="D580" s="101"/>
      <c r="E580" s="101"/>
      <c r="F580" s="101"/>
      <c r="G580" s="101"/>
      <c r="H580" s="101"/>
      <c r="I580" s="101"/>
      <c r="J580" s="101"/>
      <c r="K580" s="101"/>
      <c r="L580" s="101"/>
    </row>
    <row r="581" spans="2:12">
      <c r="B581" s="100"/>
      <c r="C581" s="101"/>
      <c r="D581" s="101"/>
      <c r="E581" s="101"/>
      <c r="F581" s="101"/>
      <c r="G581" s="101"/>
      <c r="H581" s="101"/>
      <c r="I581" s="101"/>
      <c r="J581" s="101"/>
      <c r="K581" s="101"/>
      <c r="L581" s="101"/>
    </row>
    <row r="582" spans="2:12">
      <c r="B582" s="100"/>
      <c r="C582" s="101"/>
      <c r="D582" s="101"/>
      <c r="E582" s="101"/>
      <c r="F582" s="101"/>
      <c r="G582" s="101"/>
      <c r="H582" s="101"/>
      <c r="I582" s="101"/>
      <c r="J582" s="101"/>
      <c r="K582" s="101"/>
      <c r="L582" s="101"/>
    </row>
    <row r="583" spans="2:12">
      <c r="B583" s="100"/>
      <c r="C583" s="101"/>
      <c r="D583" s="101"/>
      <c r="E583" s="101"/>
      <c r="F583" s="101"/>
      <c r="G583" s="101"/>
      <c r="H583" s="101"/>
      <c r="I583" s="101"/>
      <c r="J583" s="101"/>
      <c r="K583" s="101"/>
      <c r="L583" s="101"/>
    </row>
    <row r="584" spans="2:12">
      <c r="B584" s="100"/>
      <c r="C584" s="101"/>
      <c r="D584" s="101"/>
      <c r="E584" s="101"/>
      <c r="F584" s="101"/>
      <c r="G584" s="101"/>
      <c r="H584" s="101"/>
      <c r="I584" s="101"/>
      <c r="J584" s="101"/>
      <c r="K584" s="101"/>
      <c r="L584" s="101"/>
    </row>
    <row r="585" spans="2:12">
      <c r="B585" s="100"/>
      <c r="C585" s="101"/>
      <c r="D585" s="101"/>
      <c r="E585" s="101"/>
      <c r="F585" s="101"/>
      <c r="G585" s="101"/>
      <c r="H585" s="101"/>
      <c r="I585" s="101"/>
      <c r="J585" s="101"/>
      <c r="K585" s="101"/>
      <c r="L585" s="101"/>
    </row>
    <row r="586" spans="2:12">
      <c r="B586" s="100"/>
      <c r="C586" s="101"/>
      <c r="D586" s="101"/>
      <c r="E586" s="101"/>
      <c r="F586" s="101"/>
      <c r="G586" s="101"/>
      <c r="H586" s="101"/>
      <c r="I586" s="101"/>
      <c r="J586" s="101"/>
      <c r="K586" s="101"/>
      <c r="L586" s="101"/>
    </row>
    <row r="587" spans="2:12">
      <c r="C587" s="1"/>
      <c r="D587" s="1"/>
      <c r="E587" s="1"/>
    </row>
    <row r="588" spans="2:12">
      <c r="C588" s="1"/>
      <c r="D588" s="1"/>
      <c r="E588" s="1"/>
    </row>
    <row r="589" spans="2:12">
      <c r="C589" s="1"/>
      <c r="D589" s="1"/>
      <c r="E589" s="1"/>
    </row>
    <row r="590" spans="2:12">
      <c r="C590" s="1"/>
      <c r="D590" s="1"/>
      <c r="E590" s="1"/>
    </row>
  </sheetData>
  <sheetProtection sheet="1" objects="1" scenarios="1"/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K580"/>
  <sheetViews>
    <sheetView rightToLeft="1" workbookViewId="0">
      <selection sqref="A1:XFD1048576"/>
    </sheetView>
  </sheetViews>
  <sheetFormatPr defaultColWidth="9.140625" defaultRowHeight="18"/>
  <cols>
    <col min="1" max="1" width="6.28515625" style="2" customWidth="1"/>
    <col min="2" max="2" width="32.42578125" style="2" bestFit="1" customWidth="1"/>
    <col min="3" max="3" width="41.7109375" style="2" bestFit="1" customWidth="1"/>
    <col min="4" max="5" width="6.140625" style="2" bestFit="1" customWidth="1"/>
    <col min="6" max="6" width="12" style="1" bestFit="1" customWidth="1"/>
    <col min="7" max="7" width="8.140625" style="1" bestFit="1" customWidth="1"/>
    <col min="8" max="8" width="11.85546875" style="1" bestFit="1" customWidth="1"/>
    <col min="9" max="9" width="7.85546875" style="1" bestFit="1" customWidth="1"/>
    <col min="10" max="10" width="9.140625" style="1" bestFit="1" customWidth="1"/>
    <col min="11" max="11" width="8.42578125" style="3" bestFit="1" customWidth="1"/>
    <col min="12" max="16384" width="9.140625" style="1"/>
  </cols>
  <sheetData>
    <row r="1" spans="1:11">
      <c r="B1" s="46" t="s">
        <v>140</v>
      </c>
      <c r="C1" s="46" t="s" vm="1">
        <v>218</v>
      </c>
    </row>
    <row r="2" spans="1:11">
      <c r="B2" s="46" t="s">
        <v>139</v>
      </c>
      <c r="C2" s="46" t="s">
        <v>219</v>
      </c>
    </row>
    <row r="3" spans="1:11">
      <c r="B3" s="46" t="s">
        <v>141</v>
      </c>
      <c r="C3" s="46" t="s">
        <v>2690</v>
      </c>
    </row>
    <row r="4" spans="1:11">
      <c r="B4" s="46" t="s">
        <v>142</v>
      </c>
      <c r="C4" s="46" t="s">
        <v>2691</v>
      </c>
    </row>
    <row r="6" spans="1:11" ht="26.25" customHeight="1">
      <c r="B6" s="156" t="s">
        <v>167</v>
      </c>
      <c r="C6" s="157"/>
      <c r="D6" s="157"/>
      <c r="E6" s="157"/>
      <c r="F6" s="157"/>
      <c r="G6" s="157"/>
      <c r="H6" s="157"/>
      <c r="I6" s="157"/>
      <c r="J6" s="157"/>
      <c r="K6" s="158"/>
    </row>
    <row r="7" spans="1:11" ht="26.25" customHeight="1">
      <c r="B7" s="156" t="s">
        <v>90</v>
      </c>
      <c r="C7" s="157"/>
      <c r="D7" s="157"/>
      <c r="E7" s="157"/>
      <c r="F7" s="157"/>
      <c r="G7" s="157"/>
      <c r="H7" s="157"/>
      <c r="I7" s="157"/>
      <c r="J7" s="157"/>
      <c r="K7" s="158"/>
    </row>
    <row r="8" spans="1:11" s="3" customFormat="1" ht="78.75">
      <c r="A8" s="2"/>
      <c r="B8" s="21" t="s">
        <v>110</v>
      </c>
      <c r="C8" s="29" t="s">
        <v>44</v>
      </c>
      <c r="D8" s="29" t="s">
        <v>113</v>
      </c>
      <c r="E8" s="29" t="s">
        <v>63</v>
      </c>
      <c r="F8" s="29" t="s">
        <v>97</v>
      </c>
      <c r="G8" s="29" t="s">
        <v>194</v>
      </c>
      <c r="H8" s="29" t="s">
        <v>193</v>
      </c>
      <c r="I8" s="29" t="s">
        <v>59</v>
      </c>
      <c r="J8" s="29" t="s">
        <v>143</v>
      </c>
      <c r="K8" s="30" t="s">
        <v>145</v>
      </c>
    </row>
    <row r="9" spans="1:11" s="3" customFormat="1" ht="18.75" customHeight="1">
      <c r="A9" s="2"/>
      <c r="B9" s="14"/>
      <c r="C9" s="15"/>
      <c r="D9" s="15"/>
      <c r="E9" s="15"/>
      <c r="F9" s="15"/>
      <c r="G9" s="15" t="s">
        <v>201</v>
      </c>
      <c r="H9" s="15"/>
      <c r="I9" s="15" t="s">
        <v>197</v>
      </c>
      <c r="J9" s="31" t="s">
        <v>19</v>
      </c>
      <c r="K9" s="32" t="s">
        <v>19</v>
      </c>
    </row>
    <row r="10" spans="1:11" s="4" customFormat="1" ht="18" customHeight="1">
      <c r="A10" s="2"/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9" t="s">
        <v>7</v>
      </c>
    </row>
    <row r="11" spans="1:11" s="4" customFormat="1" ht="18" customHeight="1">
      <c r="A11" s="2"/>
      <c r="B11" s="94" t="s">
        <v>48</v>
      </c>
      <c r="C11" s="94"/>
      <c r="D11" s="95"/>
      <c r="E11" s="95"/>
      <c r="F11" s="95"/>
      <c r="G11" s="97"/>
      <c r="H11" s="109"/>
      <c r="I11" s="97">
        <v>997.64540156500004</v>
      </c>
      <c r="J11" s="98">
        <f>IFERROR(I11/$I$11,0)</f>
        <v>1</v>
      </c>
      <c r="K11" s="98">
        <f>I11/'סכום נכסי הקרן'!$C$42</f>
        <v>8.2360725302934989E-3</v>
      </c>
    </row>
    <row r="12" spans="1:11">
      <c r="B12" s="119" t="s">
        <v>190</v>
      </c>
      <c r="C12" s="94"/>
      <c r="D12" s="95"/>
      <c r="E12" s="95"/>
      <c r="F12" s="95"/>
      <c r="G12" s="97"/>
      <c r="H12" s="109"/>
      <c r="I12" s="97">
        <v>997.64540156499993</v>
      </c>
      <c r="J12" s="98">
        <f t="shared" ref="J12:J17" si="0">IFERROR(I12/$I$11,0)</f>
        <v>0.99999999999999989</v>
      </c>
      <c r="K12" s="98">
        <f>I12/'סכום נכסי הקרן'!$C$42</f>
        <v>8.2360725302934971E-3</v>
      </c>
    </row>
    <row r="13" spans="1:11">
      <c r="B13" s="99" t="s">
        <v>1952</v>
      </c>
      <c r="C13" s="94" t="s">
        <v>1953</v>
      </c>
      <c r="D13" s="95" t="s">
        <v>27</v>
      </c>
      <c r="E13" s="95" t="s">
        <v>671</v>
      </c>
      <c r="F13" s="95" t="s">
        <v>126</v>
      </c>
      <c r="G13" s="97">
        <v>5.6483990000000004</v>
      </c>
      <c r="H13" s="109">
        <v>99550.01</v>
      </c>
      <c r="I13" s="97">
        <v>36.616216557999998</v>
      </c>
      <c r="J13" s="98">
        <f t="shared" si="0"/>
        <v>3.6702636528530445E-2</v>
      </c>
      <c r="K13" s="98">
        <f>I13/'סכום נכסי הקרן'!$C$42</f>
        <v>3.0228557650197638E-4</v>
      </c>
    </row>
    <row r="14" spans="1:11">
      <c r="B14" s="99" t="s">
        <v>1954</v>
      </c>
      <c r="C14" s="94" t="s">
        <v>1955</v>
      </c>
      <c r="D14" s="95" t="s">
        <v>27</v>
      </c>
      <c r="E14" s="95" t="s">
        <v>671</v>
      </c>
      <c r="F14" s="95" t="s">
        <v>126</v>
      </c>
      <c r="G14" s="97">
        <v>1.5397069999999999</v>
      </c>
      <c r="H14" s="109">
        <v>1330175</v>
      </c>
      <c r="I14" s="97">
        <v>127.235458968</v>
      </c>
      <c r="J14" s="98">
        <f t="shared" si="0"/>
        <v>0.12753575445584828</v>
      </c>
      <c r="K14" s="98">
        <f>I14/'סכום נכסי הקרן'!$C$42</f>
        <v>1.0503937239040688E-3</v>
      </c>
    </row>
    <row r="15" spans="1:11">
      <c r="B15" s="99" t="s">
        <v>1956</v>
      </c>
      <c r="C15" s="94" t="s">
        <v>1957</v>
      </c>
      <c r="D15" s="95" t="s">
        <v>27</v>
      </c>
      <c r="E15" s="95" t="s">
        <v>671</v>
      </c>
      <c r="F15" s="95" t="s">
        <v>134</v>
      </c>
      <c r="G15" s="97">
        <v>0.73465199999999997</v>
      </c>
      <c r="H15" s="109">
        <v>120920</v>
      </c>
      <c r="I15" s="97">
        <v>11.861109196999999</v>
      </c>
      <c r="J15" s="98">
        <f t="shared" si="0"/>
        <v>1.1889103260931741E-2</v>
      </c>
      <c r="K15" s="98">
        <f>I15/'סכום נכסי הקרן'!$C$42</f>
        <v>9.7919516777182782E-5</v>
      </c>
    </row>
    <row r="16" spans="1:11">
      <c r="B16" s="99" t="s">
        <v>1958</v>
      </c>
      <c r="C16" s="94" t="s">
        <v>1959</v>
      </c>
      <c r="D16" s="95" t="s">
        <v>27</v>
      </c>
      <c r="E16" s="95" t="s">
        <v>671</v>
      </c>
      <c r="F16" s="95" t="s">
        <v>126</v>
      </c>
      <c r="G16" s="97">
        <v>18.012737000000001</v>
      </c>
      <c r="H16" s="109">
        <v>413775</v>
      </c>
      <c r="I16" s="97">
        <v>790.54031237599997</v>
      </c>
      <c r="J16" s="98">
        <f t="shared" si="0"/>
        <v>0.79240611056381793</v>
      </c>
      <c r="K16" s="98">
        <f>I16/'סכום נכסי הקרן'!$C$42</f>
        <v>6.526314200051374E-3</v>
      </c>
    </row>
    <row r="17" spans="2:11">
      <c r="B17" s="99" t="s">
        <v>1960</v>
      </c>
      <c r="C17" s="94" t="s">
        <v>1961</v>
      </c>
      <c r="D17" s="95" t="s">
        <v>27</v>
      </c>
      <c r="E17" s="95" t="s">
        <v>671</v>
      </c>
      <c r="F17" s="95" t="s">
        <v>128</v>
      </c>
      <c r="G17" s="97">
        <v>12.778345</v>
      </c>
      <c r="H17" s="109">
        <v>45450</v>
      </c>
      <c r="I17" s="97">
        <v>31.392304466000006</v>
      </c>
      <c r="J17" s="98">
        <f t="shared" si="0"/>
        <v>3.1466395190871521E-2</v>
      </c>
      <c r="K17" s="98">
        <f>I17/'סכום נכסי הקרן'!$C$42</f>
        <v>2.5915951305889638E-4</v>
      </c>
    </row>
    <row r="18" spans="2:11">
      <c r="B18" s="119"/>
      <c r="C18" s="94"/>
      <c r="D18" s="94"/>
      <c r="E18" s="94"/>
      <c r="F18" s="94"/>
      <c r="G18" s="97"/>
      <c r="H18" s="109"/>
      <c r="I18" s="94"/>
      <c r="J18" s="98"/>
      <c r="K18" s="94"/>
    </row>
    <row r="19" spans="2:11">
      <c r="B19" s="94"/>
      <c r="C19" s="94"/>
      <c r="D19" s="94"/>
      <c r="E19" s="94"/>
      <c r="F19" s="94"/>
      <c r="G19" s="94"/>
      <c r="H19" s="94"/>
      <c r="I19" s="94"/>
      <c r="J19" s="94"/>
      <c r="K19" s="94"/>
    </row>
    <row r="20" spans="2:11">
      <c r="B20" s="94"/>
      <c r="C20" s="94"/>
      <c r="D20" s="94"/>
      <c r="E20" s="94"/>
      <c r="F20" s="94"/>
      <c r="G20" s="94"/>
      <c r="H20" s="94"/>
      <c r="I20" s="94"/>
      <c r="J20" s="94"/>
      <c r="K20" s="94"/>
    </row>
    <row r="21" spans="2:11">
      <c r="B21" s="116" t="s">
        <v>209</v>
      </c>
      <c r="C21" s="94"/>
      <c r="D21" s="94"/>
      <c r="E21" s="94"/>
      <c r="F21" s="94"/>
      <c r="G21" s="94"/>
      <c r="H21" s="94"/>
      <c r="I21" s="94"/>
      <c r="J21" s="94"/>
      <c r="K21" s="94"/>
    </row>
    <row r="22" spans="2:11">
      <c r="B22" s="116" t="s">
        <v>106</v>
      </c>
      <c r="C22" s="94"/>
      <c r="D22" s="94"/>
      <c r="E22" s="94"/>
      <c r="F22" s="94"/>
      <c r="G22" s="94"/>
      <c r="H22" s="94"/>
      <c r="I22" s="94"/>
      <c r="J22" s="94"/>
      <c r="K22" s="94"/>
    </row>
    <row r="23" spans="2:11">
      <c r="B23" s="116" t="s">
        <v>192</v>
      </c>
      <c r="C23" s="94"/>
      <c r="D23" s="94"/>
      <c r="E23" s="94"/>
      <c r="F23" s="94"/>
      <c r="G23" s="94"/>
      <c r="H23" s="94"/>
      <c r="I23" s="94"/>
      <c r="J23" s="94"/>
      <c r="K23" s="94"/>
    </row>
    <row r="24" spans="2:11">
      <c r="B24" s="116" t="s">
        <v>200</v>
      </c>
      <c r="C24" s="94"/>
      <c r="D24" s="94"/>
      <c r="E24" s="94"/>
      <c r="F24" s="94"/>
      <c r="G24" s="94"/>
      <c r="H24" s="94"/>
      <c r="I24" s="94"/>
      <c r="J24" s="94"/>
      <c r="K24" s="94"/>
    </row>
    <row r="25" spans="2:11">
      <c r="B25" s="94"/>
      <c r="C25" s="94"/>
      <c r="D25" s="94"/>
      <c r="E25" s="94"/>
      <c r="F25" s="94"/>
      <c r="G25" s="94"/>
      <c r="H25" s="94"/>
      <c r="I25" s="94"/>
      <c r="J25" s="94"/>
      <c r="K25" s="94"/>
    </row>
    <row r="26" spans="2:11">
      <c r="B26" s="94"/>
      <c r="C26" s="94"/>
      <c r="D26" s="94"/>
      <c r="E26" s="94"/>
      <c r="F26" s="94"/>
      <c r="G26" s="94"/>
      <c r="H26" s="94"/>
      <c r="I26" s="94"/>
      <c r="J26" s="94"/>
      <c r="K26" s="94"/>
    </row>
    <row r="27" spans="2:11">
      <c r="B27" s="94"/>
      <c r="C27" s="94"/>
      <c r="D27" s="94"/>
      <c r="E27" s="94"/>
      <c r="F27" s="94"/>
      <c r="G27" s="94"/>
      <c r="H27" s="94"/>
      <c r="I27" s="94"/>
      <c r="J27" s="94"/>
      <c r="K27" s="94"/>
    </row>
    <row r="28" spans="2:11">
      <c r="B28" s="94"/>
      <c r="C28" s="94"/>
      <c r="D28" s="94"/>
      <c r="E28" s="94"/>
      <c r="F28" s="94"/>
      <c r="G28" s="94"/>
      <c r="H28" s="94"/>
      <c r="I28" s="94"/>
      <c r="J28" s="94"/>
      <c r="K28" s="94"/>
    </row>
    <row r="29" spans="2:11">
      <c r="B29" s="94"/>
      <c r="C29" s="94"/>
      <c r="D29" s="94"/>
      <c r="E29" s="94"/>
      <c r="F29" s="94"/>
      <c r="G29" s="94"/>
      <c r="H29" s="94"/>
      <c r="I29" s="94"/>
      <c r="J29" s="94"/>
      <c r="K29" s="94"/>
    </row>
    <row r="30" spans="2:11"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2:11"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2:11"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2:11"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2:11">
      <c r="B34" s="94"/>
      <c r="C34" s="94"/>
      <c r="D34" s="94"/>
      <c r="E34" s="94"/>
      <c r="F34" s="94"/>
      <c r="G34" s="94"/>
      <c r="H34" s="94"/>
      <c r="I34" s="94"/>
      <c r="J34" s="94"/>
      <c r="K34" s="94"/>
    </row>
    <row r="35" spans="2:11">
      <c r="B35" s="94"/>
      <c r="C35" s="94"/>
      <c r="D35" s="94"/>
      <c r="E35" s="94"/>
      <c r="F35" s="94"/>
      <c r="G35" s="94"/>
      <c r="H35" s="94"/>
      <c r="I35" s="94"/>
      <c r="J35" s="94"/>
      <c r="K35" s="94"/>
    </row>
    <row r="36" spans="2:11">
      <c r="B36" s="94"/>
      <c r="C36" s="94"/>
      <c r="D36" s="94"/>
      <c r="E36" s="94"/>
      <c r="F36" s="94"/>
      <c r="G36" s="94"/>
      <c r="H36" s="94"/>
      <c r="I36" s="94"/>
      <c r="J36" s="94"/>
      <c r="K36" s="94"/>
    </row>
    <row r="37" spans="2:11">
      <c r="B37" s="94"/>
      <c r="C37" s="94"/>
      <c r="D37" s="94"/>
      <c r="E37" s="94"/>
      <c r="F37" s="94"/>
      <c r="G37" s="94"/>
      <c r="H37" s="94"/>
      <c r="I37" s="94"/>
      <c r="J37" s="94"/>
      <c r="K37" s="94"/>
    </row>
    <row r="38" spans="2:11">
      <c r="B38" s="94"/>
      <c r="C38" s="94"/>
      <c r="D38" s="94"/>
      <c r="E38" s="94"/>
      <c r="F38" s="94"/>
      <c r="G38" s="94"/>
      <c r="H38" s="94"/>
      <c r="I38" s="94"/>
      <c r="J38" s="94"/>
      <c r="K38" s="94"/>
    </row>
    <row r="39" spans="2:11">
      <c r="B39" s="94"/>
      <c r="C39" s="94"/>
      <c r="D39" s="94"/>
      <c r="E39" s="94"/>
      <c r="F39" s="94"/>
      <c r="G39" s="94"/>
      <c r="H39" s="94"/>
      <c r="I39" s="94"/>
      <c r="J39" s="94"/>
      <c r="K39" s="94"/>
    </row>
    <row r="40" spans="2:11">
      <c r="B40" s="94"/>
      <c r="C40" s="94"/>
      <c r="D40" s="94"/>
      <c r="E40" s="94"/>
      <c r="F40" s="94"/>
      <c r="G40" s="94"/>
      <c r="H40" s="94"/>
      <c r="I40" s="94"/>
      <c r="J40" s="94"/>
      <c r="K40" s="94"/>
    </row>
    <row r="41" spans="2:11">
      <c r="B41" s="94"/>
      <c r="C41" s="94"/>
      <c r="D41" s="94"/>
      <c r="E41" s="94"/>
      <c r="F41" s="94"/>
      <c r="G41" s="94"/>
      <c r="H41" s="94"/>
      <c r="I41" s="94"/>
      <c r="J41" s="94"/>
      <c r="K41" s="94"/>
    </row>
    <row r="42" spans="2:11">
      <c r="B42" s="94"/>
      <c r="C42" s="94"/>
      <c r="D42" s="94"/>
      <c r="E42" s="94"/>
      <c r="F42" s="94"/>
      <c r="G42" s="94"/>
      <c r="H42" s="94"/>
      <c r="I42" s="94"/>
      <c r="J42" s="94"/>
      <c r="K42" s="94"/>
    </row>
    <row r="43" spans="2:11">
      <c r="B43" s="94"/>
      <c r="C43" s="94"/>
      <c r="D43" s="94"/>
      <c r="E43" s="94"/>
      <c r="F43" s="94"/>
      <c r="G43" s="94"/>
      <c r="H43" s="94"/>
      <c r="I43" s="94"/>
      <c r="J43" s="94"/>
      <c r="K43" s="94"/>
    </row>
    <row r="44" spans="2:11">
      <c r="B44" s="94"/>
      <c r="C44" s="94"/>
      <c r="D44" s="94"/>
      <c r="E44" s="94"/>
      <c r="F44" s="94"/>
      <c r="G44" s="94"/>
      <c r="H44" s="94"/>
      <c r="I44" s="94"/>
      <c r="J44" s="94"/>
      <c r="K44" s="94"/>
    </row>
    <row r="45" spans="2:11">
      <c r="B45" s="94"/>
      <c r="C45" s="94"/>
      <c r="D45" s="94"/>
      <c r="E45" s="94"/>
      <c r="F45" s="94"/>
      <c r="G45" s="94"/>
      <c r="H45" s="94"/>
      <c r="I45" s="94"/>
      <c r="J45" s="94"/>
      <c r="K45" s="94"/>
    </row>
    <row r="46" spans="2:11">
      <c r="B46" s="94"/>
      <c r="C46" s="94"/>
      <c r="D46" s="94"/>
      <c r="E46" s="94"/>
      <c r="F46" s="94"/>
      <c r="G46" s="94"/>
      <c r="H46" s="94"/>
      <c r="I46" s="94"/>
      <c r="J46" s="94"/>
      <c r="K46" s="94"/>
    </row>
    <row r="47" spans="2:11">
      <c r="B47" s="94"/>
      <c r="C47" s="94"/>
      <c r="D47" s="94"/>
      <c r="E47" s="94"/>
      <c r="F47" s="94"/>
      <c r="G47" s="94"/>
      <c r="H47" s="94"/>
      <c r="I47" s="94"/>
      <c r="J47" s="94"/>
      <c r="K47" s="94"/>
    </row>
    <row r="48" spans="2:11">
      <c r="B48" s="94"/>
      <c r="C48" s="94"/>
      <c r="D48" s="94"/>
      <c r="E48" s="94"/>
      <c r="F48" s="94"/>
      <c r="G48" s="94"/>
      <c r="H48" s="94"/>
      <c r="I48" s="94"/>
      <c r="J48" s="94"/>
      <c r="K48" s="94"/>
    </row>
    <row r="49" spans="2:11">
      <c r="B49" s="94"/>
      <c r="C49" s="94"/>
      <c r="D49" s="94"/>
      <c r="E49" s="94"/>
      <c r="F49" s="94"/>
      <c r="G49" s="94"/>
      <c r="H49" s="94"/>
      <c r="I49" s="94"/>
      <c r="J49" s="94"/>
      <c r="K49" s="94"/>
    </row>
    <row r="50" spans="2:11">
      <c r="B50" s="94"/>
      <c r="C50" s="94"/>
      <c r="D50" s="94"/>
      <c r="E50" s="94"/>
      <c r="F50" s="94"/>
      <c r="G50" s="94"/>
      <c r="H50" s="94"/>
      <c r="I50" s="94"/>
      <c r="J50" s="94"/>
      <c r="K50" s="94"/>
    </row>
    <row r="51" spans="2:11">
      <c r="B51" s="94"/>
      <c r="C51" s="94"/>
      <c r="D51" s="94"/>
      <c r="E51" s="94"/>
      <c r="F51" s="94"/>
      <c r="G51" s="94"/>
      <c r="H51" s="94"/>
      <c r="I51" s="94"/>
      <c r="J51" s="94"/>
      <c r="K51" s="94"/>
    </row>
    <row r="52" spans="2:11">
      <c r="B52" s="94"/>
      <c r="C52" s="94"/>
      <c r="D52" s="94"/>
      <c r="E52" s="94"/>
      <c r="F52" s="94"/>
      <c r="G52" s="94"/>
      <c r="H52" s="94"/>
      <c r="I52" s="94"/>
      <c r="J52" s="94"/>
      <c r="K52" s="94"/>
    </row>
    <row r="53" spans="2:11">
      <c r="B53" s="94"/>
      <c r="C53" s="94"/>
      <c r="D53" s="94"/>
      <c r="E53" s="94"/>
      <c r="F53" s="94"/>
      <c r="G53" s="94"/>
      <c r="H53" s="94"/>
      <c r="I53" s="94"/>
      <c r="J53" s="94"/>
      <c r="K53" s="94"/>
    </row>
    <row r="54" spans="2:11">
      <c r="B54" s="94"/>
      <c r="C54" s="94"/>
      <c r="D54" s="94"/>
      <c r="E54" s="94"/>
      <c r="F54" s="94"/>
      <c r="G54" s="94"/>
      <c r="H54" s="94"/>
      <c r="I54" s="94"/>
      <c r="J54" s="94"/>
      <c r="K54" s="94"/>
    </row>
    <row r="55" spans="2:11">
      <c r="B55" s="94"/>
      <c r="C55" s="94"/>
      <c r="D55" s="94"/>
      <c r="E55" s="94"/>
      <c r="F55" s="94"/>
      <c r="G55" s="94"/>
      <c r="H55" s="94"/>
      <c r="I55" s="94"/>
      <c r="J55" s="94"/>
      <c r="K55" s="94"/>
    </row>
    <row r="56" spans="2:11">
      <c r="B56" s="94"/>
      <c r="C56" s="94"/>
      <c r="D56" s="94"/>
      <c r="E56" s="94"/>
      <c r="F56" s="94"/>
      <c r="G56" s="94"/>
      <c r="H56" s="94"/>
      <c r="I56" s="94"/>
      <c r="J56" s="94"/>
      <c r="K56" s="94"/>
    </row>
    <row r="57" spans="2:11">
      <c r="B57" s="94"/>
      <c r="C57" s="94"/>
      <c r="D57" s="94"/>
      <c r="E57" s="94"/>
      <c r="F57" s="94"/>
      <c r="G57" s="94"/>
      <c r="H57" s="94"/>
      <c r="I57" s="94"/>
      <c r="J57" s="94"/>
      <c r="K57" s="94"/>
    </row>
    <row r="58" spans="2:11">
      <c r="B58" s="94"/>
      <c r="C58" s="94"/>
      <c r="D58" s="94"/>
      <c r="E58" s="94"/>
      <c r="F58" s="94"/>
      <c r="G58" s="94"/>
      <c r="H58" s="94"/>
      <c r="I58" s="94"/>
      <c r="J58" s="94"/>
      <c r="K58" s="94"/>
    </row>
    <row r="59" spans="2:11">
      <c r="B59" s="94"/>
      <c r="C59" s="94"/>
      <c r="D59" s="94"/>
      <c r="E59" s="94"/>
      <c r="F59" s="94"/>
      <c r="G59" s="94"/>
      <c r="H59" s="94"/>
      <c r="I59" s="94"/>
      <c r="J59" s="94"/>
      <c r="K59" s="94"/>
    </row>
    <row r="60" spans="2:11">
      <c r="B60" s="94"/>
      <c r="C60" s="94"/>
      <c r="D60" s="94"/>
      <c r="E60" s="94"/>
      <c r="F60" s="94"/>
      <c r="G60" s="94"/>
      <c r="H60" s="94"/>
      <c r="I60" s="94"/>
      <c r="J60" s="94"/>
      <c r="K60" s="94"/>
    </row>
    <row r="61" spans="2:11">
      <c r="B61" s="94"/>
      <c r="C61" s="94"/>
      <c r="D61" s="94"/>
      <c r="E61" s="94"/>
      <c r="F61" s="94"/>
      <c r="G61" s="94"/>
      <c r="H61" s="94"/>
      <c r="I61" s="94"/>
      <c r="J61" s="94"/>
      <c r="K61" s="94"/>
    </row>
    <row r="62" spans="2:11">
      <c r="B62" s="94"/>
      <c r="C62" s="94"/>
      <c r="D62" s="94"/>
      <c r="E62" s="94"/>
      <c r="F62" s="94"/>
      <c r="G62" s="94"/>
      <c r="H62" s="94"/>
      <c r="I62" s="94"/>
      <c r="J62" s="94"/>
      <c r="K62" s="94"/>
    </row>
    <row r="63" spans="2:11">
      <c r="B63" s="94"/>
      <c r="C63" s="94"/>
      <c r="D63" s="94"/>
      <c r="E63" s="94"/>
      <c r="F63" s="94"/>
      <c r="G63" s="94"/>
      <c r="H63" s="94"/>
      <c r="I63" s="94"/>
      <c r="J63" s="94"/>
      <c r="K63" s="94"/>
    </row>
    <row r="64" spans="2:11">
      <c r="B64" s="94"/>
      <c r="C64" s="94"/>
      <c r="D64" s="94"/>
      <c r="E64" s="94"/>
      <c r="F64" s="94"/>
      <c r="G64" s="94"/>
      <c r="H64" s="94"/>
      <c r="I64" s="94"/>
      <c r="J64" s="94"/>
      <c r="K64" s="94"/>
    </row>
    <row r="65" spans="2:11">
      <c r="B65" s="94"/>
      <c r="C65" s="94"/>
      <c r="D65" s="94"/>
      <c r="E65" s="94"/>
      <c r="F65" s="94"/>
      <c r="G65" s="94"/>
      <c r="H65" s="94"/>
      <c r="I65" s="94"/>
      <c r="J65" s="94"/>
      <c r="K65" s="94"/>
    </row>
    <row r="66" spans="2:11">
      <c r="B66" s="94"/>
      <c r="C66" s="94"/>
      <c r="D66" s="94"/>
      <c r="E66" s="94"/>
      <c r="F66" s="94"/>
      <c r="G66" s="94"/>
      <c r="H66" s="94"/>
      <c r="I66" s="94"/>
      <c r="J66" s="94"/>
      <c r="K66" s="94"/>
    </row>
    <row r="67" spans="2:11">
      <c r="B67" s="94"/>
      <c r="C67" s="94"/>
      <c r="D67" s="94"/>
      <c r="E67" s="94"/>
      <c r="F67" s="94"/>
      <c r="G67" s="94"/>
      <c r="H67" s="94"/>
      <c r="I67" s="94"/>
      <c r="J67" s="94"/>
      <c r="K67" s="94"/>
    </row>
    <row r="68" spans="2:11">
      <c r="B68" s="94"/>
      <c r="C68" s="94"/>
      <c r="D68" s="94"/>
      <c r="E68" s="94"/>
      <c r="F68" s="94"/>
      <c r="G68" s="94"/>
      <c r="H68" s="94"/>
      <c r="I68" s="94"/>
      <c r="J68" s="94"/>
      <c r="K68" s="94"/>
    </row>
    <row r="69" spans="2:11">
      <c r="B69" s="94"/>
      <c r="C69" s="94"/>
      <c r="D69" s="94"/>
      <c r="E69" s="94"/>
      <c r="F69" s="94"/>
      <c r="G69" s="94"/>
      <c r="H69" s="94"/>
      <c r="I69" s="94"/>
      <c r="J69" s="94"/>
      <c r="K69" s="94"/>
    </row>
    <row r="70" spans="2:11">
      <c r="B70" s="94"/>
      <c r="C70" s="94"/>
      <c r="D70" s="94"/>
      <c r="E70" s="94"/>
      <c r="F70" s="94"/>
      <c r="G70" s="94"/>
      <c r="H70" s="94"/>
      <c r="I70" s="94"/>
      <c r="J70" s="94"/>
      <c r="K70" s="94"/>
    </row>
    <row r="71" spans="2:11">
      <c r="B71" s="94"/>
      <c r="C71" s="94"/>
      <c r="D71" s="94"/>
      <c r="E71" s="94"/>
      <c r="F71" s="94"/>
      <c r="G71" s="94"/>
      <c r="H71" s="94"/>
      <c r="I71" s="94"/>
      <c r="J71" s="94"/>
      <c r="K71" s="94"/>
    </row>
    <row r="72" spans="2:11">
      <c r="B72" s="94"/>
      <c r="C72" s="94"/>
      <c r="D72" s="94"/>
      <c r="E72" s="94"/>
      <c r="F72" s="94"/>
      <c r="G72" s="94"/>
      <c r="H72" s="94"/>
      <c r="I72" s="94"/>
      <c r="J72" s="94"/>
      <c r="K72" s="94"/>
    </row>
    <row r="73" spans="2:11">
      <c r="B73" s="94"/>
      <c r="C73" s="94"/>
      <c r="D73" s="94"/>
      <c r="E73" s="94"/>
      <c r="F73" s="94"/>
      <c r="G73" s="94"/>
      <c r="H73" s="94"/>
      <c r="I73" s="94"/>
      <c r="J73" s="94"/>
      <c r="K73" s="94"/>
    </row>
    <row r="74" spans="2:11">
      <c r="B74" s="94"/>
      <c r="C74" s="94"/>
      <c r="D74" s="94"/>
      <c r="E74" s="94"/>
      <c r="F74" s="94"/>
      <c r="G74" s="94"/>
      <c r="H74" s="94"/>
      <c r="I74" s="94"/>
      <c r="J74" s="94"/>
      <c r="K74" s="94"/>
    </row>
    <row r="75" spans="2:11">
      <c r="B75" s="94"/>
      <c r="C75" s="94"/>
      <c r="D75" s="94"/>
      <c r="E75" s="94"/>
      <c r="F75" s="94"/>
      <c r="G75" s="94"/>
      <c r="H75" s="94"/>
      <c r="I75" s="94"/>
      <c r="J75" s="94"/>
      <c r="K75" s="94"/>
    </row>
    <row r="76" spans="2:11">
      <c r="B76" s="94"/>
      <c r="C76" s="94"/>
      <c r="D76" s="94"/>
      <c r="E76" s="94"/>
      <c r="F76" s="94"/>
      <c r="G76" s="94"/>
      <c r="H76" s="94"/>
      <c r="I76" s="94"/>
      <c r="J76" s="94"/>
      <c r="K76" s="94"/>
    </row>
    <row r="77" spans="2:11">
      <c r="B77" s="94"/>
      <c r="C77" s="94"/>
      <c r="D77" s="94"/>
      <c r="E77" s="94"/>
      <c r="F77" s="94"/>
      <c r="G77" s="94"/>
      <c r="H77" s="94"/>
      <c r="I77" s="94"/>
      <c r="J77" s="94"/>
      <c r="K77" s="94"/>
    </row>
    <row r="78" spans="2:11">
      <c r="B78" s="94"/>
      <c r="C78" s="94"/>
      <c r="D78" s="94"/>
      <c r="E78" s="94"/>
      <c r="F78" s="94"/>
      <c r="G78" s="94"/>
      <c r="H78" s="94"/>
      <c r="I78" s="94"/>
      <c r="J78" s="94"/>
      <c r="K78" s="94"/>
    </row>
    <row r="79" spans="2:11">
      <c r="B79" s="94"/>
      <c r="C79" s="94"/>
      <c r="D79" s="94"/>
      <c r="E79" s="94"/>
      <c r="F79" s="94"/>
      <c r="G79" s="94"/>
      <c r="H79" s="94"/>
      <c r="I79" s="94"/>
      <c r="J79" s="94"/>
      <c r="K79" s="94"/>
    </row>
    <row r="80" spans="2:11">
      <c r="B80" s="94"/>
      <c r="C80" s="94"/>
      <c r="D80" s="94"/>
      <c r="E80" s="94"/>
      <c r="F80" s="94"/>
      <c r="G80" s="94"/>
      <c r="H80" s="94"/>
      <c r="I80" s="94"/>
      <c r="J80" s="94"/>
      <c r="K80" s="94"/>
    </row>
    <row r="81" spans="2:11">
      <c r="B81" s="94"/>
      <c r="C81" s="94"/>
      <c r="D81" s="94"/>
      <c r="E81" s="94"/>
      <c r="F81" s="94"/>
      <c r="G81" s="94"/>
      <c r="H81" s="94"/>
      <c r="I81" s="94"/>
      <c r="J81" s="94"/>
      <c r="K81" s="94"/>
    </row>
    <row r="82" spans="2:11">
      <c r="B82" s="94"/>
      <c r="C82" s="94"/>
      <c r="D82" s="94"/>
      <c r="E82" s="94"/>
      <c r="F82" s="94"/>
      <c r="G82" s="94"/>
      <c r="H82" s="94"/>
      <c r="I82" s="94"/>
      <c r="J82" s="94"/>
      <c r="K82" s="94"/>
    </row>
    <row r="83" spans="2:11">
      <c r="B83" s="94"/>
      <c r="C83" s="94"/>
      <c r="D83" s="94"/>
      <c r="E83" s="94"/>
      <c r="F83" s="94"/>
      <c r="G83" s="94"/>
      <c r="H83" s="94"/>
      <c r="I83" s="94"/>
      <c r="J83" s="94"/>
      <c r="K83" s="94"/>
    </row>
    <row r="84" spans="2:11">
      <c r="B84" s="94"/>
      <c r="C84" s="94"/>
      <c r="D84" s="94"/>
      <c r="E84" s="94"/>
      <c r="F84" s="94"/>
      <c r="G84" s="94"/>
      <c r="H84" s="94"/>
      <c r="I84" s="94"/>
      <c r="J84" s="94"/>
      <c r="K84" s="94"/>
    </row>
    <row r="85" spans="2:11">
      <c r="B85" s="94"/>
      <c r="C85" s="94"/>
      <c r="D85" s="94"/>
      <c r="E85" s="94"/>
      <c r="F85" s="94"/>
      <c r="G85" s="94"/>
      <c r="H85" s="94"/>
      <c r="I85" s="94"/>
      <c r="J85" s="94"/>
      <c r="K85" s="94"/>
    </row>
    <row r="86" spans="2:11">
      <c r="B86" s="94"/>
      <c r="C86" s="94"/>
      <c r="D86" s="94"/>
      <c r="E86" s="94"/>
      <c r="F86" s="94"/>
      <c r="G86" s="94"/>
      <c r="H86" s="94"/>
      <c r="I86" s="94"/>
      <c r="J86" s="94"/>
      <c r="K86" s="94"/>
    </row>
    <row r="87" spans="2:11">
      <c r="B87" s="94"/>
      <c r="C87" s="94"/>
      <c r="D87" s="94"/>
      <c r="E87" s="94"/>
      <c r="F87" s="94"/>
      <c r="G87" s="94"/>
      <c r="H87" s="94"/>
      <c r="I87" s="94"/>
      <c r="J87" s="94"/>
      <c r="K87" s="94"/>
    </row>
    <row r="88" spans="2:11">
      <c r="B88" s="94"/>
      <c r="C88" s="94"/>
      <c r="D88" s="94"/>
      <c r="E88" s="94"/>
      <c r="F88" s="94"/>
      <c r="G88" s="94"/>
      <c r="H88" s="94"/>
      <c r="I88" s="94"/>
      <c r="J88" s="94"/>
      <c r="K88" s="94"/>
    </row>
    <row r="89" spans="2:11">
      <c r="B89" s="94"/>
      <c r="C89" s="94"/>
      <c r="D89" s="94"/>
      <c r="E89" s="94"/>
      <c r="F89" s="94"/>
      <c r="G89" s="94"/>
      <c r="H89" s="94"/>
      <c r="I89" s="94"/>
      <c r="J89" s="94"/>
      <c r="K89" s="94"/>
    </row>
    <row r="90" spans="2:11">
      <c r="B90" s="94"/>
      <c r="C90" s="94"/>
      <c r="D90" s="94"/>
      <c r="E90" s="94"/>
      <c r="F90" s="94"/>
      <c r="G90" s="94"/>
      <c r="H90" s="94"/>
      <c r="I90" s="94"/>
      <c r="J90" s="94"/>
      <c r="K90" s="94"/>
    </row>
    <row r="91" spans="2:11">
      <c r="B91" s="94"/>
      <c r="C91" s="94"/>
      <c r="D91" s="94"/>
      <c r="E91" s="94"/>
      <c r="F91" s="94"/>
      <c r="G91" s="94"/>
      <c r="H91" s="94"/>
      <c r="I91" s="94"/>
      <c r="J91" s="94"/>
      <c r="K91" s="94"/>
    </row>
    <row r="92" spans="2:11">
      <c r="B92" s="94"/>
      <c r="C92" s="94"/>
      <c r="D92" s="94"/>
      <c r="E92" s="94"/>
      <c r="F92" s="94"/>
      <c r="G92" s="94"/>
      <c r="H92" s="94"/>
      <c r="I92" s="94"/>
      <c r="J92" s="94"/>
      <c r="K92" s="94"/>
    </row>
    <row r="93" spans="2:11">
      <c r="B93" s="94"/>
      <c r="C93" s="94"/>
      <c r="D93" s="94"/>
      <c r="E93" s="94"/>
      <c r="F93" s="94"/>
      <c r="G93" s="94"/>
      <c r="H93" s="94"/>
      <c r="I93" s="94"/>
      <c r="J93" s="94"/>
      <c r="K93" s="94"/>
    </row>
    <row r="94" spans="2:11">
      <c r="B94" s="94"/>
      <c r="C94" s="94"/>
      <c r="D94" s="94"/>
      <c r="E94" s="94"/>
      <c r="F94" s="94"/>
      <c r="G94" s="94"/>
      <c r="H94" s="94"/>
      <c r="I94" s="94"/>
      <c r="J94" s="94"/>
      <c r="K94" s="94"/>
    </row>
    <row r="95" spans="2:11">
      <c r="B95" s="94"/>
      <c r="C95" s="94"/>
      <c r="D95" s="94"/>
      <c r="E95" s="94"/>
      <c r="F95" s="94"/>
      <c r="G95" s="94"/>
      <c r="H95" s="94"/>
      <c r="I95" s="94"/>
      <c r="J95" s="94"/>
      <c r="K95" s="94"/>
    </row>
    <row r="96" spans="2:11">
      <c r="B96" s="94"/>
      <c r="C96" s="94"/>
      <c r="D96" s="94"/>
      <c r="E96" s="94"/>
      <c r="F96" s="94"/>
      <c r="G96" s="94"/>
      <c r="H96" s="94"/>
      <c r="I96" s="94"/>
      <c r="J96" s="94"/>
      <c r="K96" s="94"/>
    </row>
    <row r="97" spans="2:11">
      <c r="B97" s="94"/>
      <c r="C97" s="94"/>
      <c r="D97" s="94"/>
      <c r="E97" s="94"/>
      <c r="F97" s="94"/>
      <c r="G97" s="94"/>
      <c r="H97" s="94"/>
      <c r="I97" s="94"/>
      <c r="J97" s="94"/>
      <c r="K97" s="94"/>
    </row>
    <row r="98" spans="2:11">
      <c r="B98" s="94"/>
      <c r="C98" s="94"/>
      <c r="D98" s="94"/>
      <c r="E98" s="94"/>
      <c r="F98" s="94"/>
      <c r="G98" s="94"/>
      <c r="H98" s="94"/>
      <c r="I98" s="94"/>
      <c r="J98" s="94"/>
      <c r="K98" s="94"/>
    </row>
    <row r="99" spans="2:11">
      <c r="B99" s="94"/>
      <c r="C99" s="94"/>
      <c r="D99" s="94"/>
      <c r="E99" s="94"/>
      <c r="F99" s="94"/>
      <c r="G99" s="94"/>
      <c r="H99" s="94"/>
      <c r="I99" s="94"/>
      <c r="J99" s="94"/>
      <c r="K99" s="94"/>
    </row>
    <row r="100" spans="2:11">
      <c r="B100" s="94"/>
      <c r="C100" s="94"/>
      <c r="D100" s="94"/>
      <c r="E100" s="94"/>
      <c r="F100" s="94"/>
      <c r="G100" s="94"/>
      <c r="H100" s="94"/>
      <c r="I100" s="94"/>
      <c r="J100" s="94"/>
      <c r="K100" s="94"/>
    </row>
    <row r="101" spans="2:11">
      <c r="B101" s="94"/>
      <c r="C101" s="94"/>
      <c r="D101" s="94"/>
      <c r="E101" s="94"/>
      <c r="F101" s="94"/>
      <c r="G101" s="94"/>
      <c r="H101" s="94"/>
      <c r="I101" s="94"/>
      <c r="J101" s="94"/>
      <c r="K101" s="94"/>
    </row>
    <row r="102" spans="2:11">
      <c r="B102" s="94"/>
      <c r="C102" s="94"/>
      <c r="D102" s="94"/>
      <c r="E102" s="94"/>
      <c r="F102" s="94"/>
      <c r="G102" s="94"/>
      <c r="H102" s="94"/>
      <c r="I102" s="94"/>
      <c r="J102" s="94"/>
      <c r="K102" s="94"/>
    </row>
    <row r="103" spans="2:11">
      <c r="B103" s="94"/>
      <c r="C103" s="94"/>
      <c r="D103" s="94"/>
      <c r="E103" s="94"/>
      <c r="F103" s="94"/>
      <c r="G103" s="94"/>
      <c r="H103" s="94"/>
      <c r="I103" s="94"/>
      <c r="J103" s="94"/>
      <c r="K103" s="94"/>
    </row>
    <row r="104" spans="2:11">
      <c r="B104" s="94"/>
      <c r="C104" s="94"/>
      <c r="D104" s="94"/>
      <c r="E104" s="94"/>
      <c r="F104" s="94"/>
      <c r="G104" s="94"/>
      <c r="H104" s="94"/>
      <c r="I104" s="94"/>
      <c r="J104" s="94"/>
      <c r="K104" s="94"/>
    </row>
    <row r="105" spans="2:11">
      <c r="B105" s="94"/>
      <c r="C105" s="94"/>
      <c r="D105" s="94"/>
      <c r="E105" s="94"/>
      <c r="F105" s="94"/>
      <c r="G105" s="94"/>
      <c r="H105" s="94"/>
      <c r="I105" s="94"/>
      <c r="J105" s="94"/>
      <c r="K105" s="94"/>
    </row>
    <row r="106" spans="2:11">
      <c r="B106" s="94"/>
      <c r="C106" s="94"/>
      <c r="D106" s="94"/>
      <c r="E106" s="94"/>
      <c r="F106" s="94"/>
      <c r="G106" s="94"/>
      <c r="H106" s="94"/>
      <c r="I106" s="94"/>
      <c r="J106" s="94"/>
      <c r="K106" s="94"/>
    </row>
    <row r="107" spans="2:11">
      <c r="B107" s="94"/>
      <c r="C107" s="94"/>
      <c r="D107" s="94"/>
      <c r="E107" s="94"/>
      <c r="F107" s="94"/>
      <c r="G107" s="94"/>
      <c r="H107" s="94"/>
      <c r="I107" s="94"/>
      <c r="J107" s="94"/>
      <c r="K107" s="94"/>
    </row>
    <row r="108" spans="2:11">
      <c r="B108" s="94"/>
      <c r="C108" s="94"/>
      <c r="D108" s="94"/>
      <c r="E108" s="94"/>
      <c r="F108" s="94"/>
      <c r="G108" s="94"/>
      <c r="H108" s="94"/>
      <c r="I108" s="94"/>
      <c r="J108" s="94"/>
      <c r="K108" s="94"/>
    </row>
    <row r="109" spans="2:11">
      <c r="B109" s="94"/>
      <c r="C109" s="94"/>
      <c r="D109" s="94"/>
      <c r="E109" s="94"/>
      <c r="F109" s="94"/>
      <c r="G109" s="94"/>
      <c r="H109" s="94"/>
      <c r="I109" s="94"/>
      <c r="J109" s="94"/>
      <c r="K109" s="94"/>
    </row>
    <row r="110" spans="2:11">
      <c r="B110" s="94"/>
      <c r="C110" s="94"/>
      <c r="D110" s="94"/>
      <c r="E110" s="94"/>
      <c r="F110" s="94"/>
      <c r="G110" s="94"/>
      <c r="H110" s="94"/>
      <c r="I110" s="94"/>
      <c r="J110" s="94"/>
      <c r="K110" s="94"/>
    </row>
    <row r="111" spans="2:11">
      <c r="B111" s="94"/>
      <c r="C111" s="94"/>
      <c r="D111" s="94"/>
      <c r="E111" s="94"/>
      <c r="F111" s="94"/>
      <c r="G111" s="94"/>
      <c r="H111" s="94"/>
      <c r="I111" s="94"/>
      <c r="J111" s="94"/>
      <c r="K111" s="94"/>
    </row>
    <row r="112" spans="2:11">
      <c r="B112" s="94"/>
      <c r="C112" s="94"/>
      <c r="D112" s="94"/>
      <c r="E112" s="94"/>
      <c r="F112" s="94"/>
      <c r="G112" s="94"/>
      <c r="H112" s="94"/>
      <c r="I112" s="94"/>
      <c r="J112" s="94"/>
      <c r="K112" s="94"/>
    </row>
    <row r="113" spans="2:11">
      <c r="B113" s="94"/>
      <c r="C113" s="94"/>
      <c r="D113" s="94"/>
      <c r="E113" s="94"/>
      <c r="F113" s="94"/>
      <c r="G113" s="94"/>
      <c r="H113" s="94"/>
      <c r="I113" s="94"/>
      <c r="J113" s="94"/>
      <c r="K113" s="94"/>
    </row>
    <row r="114" spans="2:11">
      <c r="B114" s="94"/>
      <c r="C114" s="94"/>
      <c r="D114" s="94"/>
      <c r="E114" s="94"/>
      <c r="F114" s="94"/>
      <c r="G114" s="94"/>
      <c r="H114" s="94"/>
      <c r="I114" s="94"/>
      <c r="J114" s="94"/>
      <c r="K114" s="94"/>
    </row>
    <row r="115" spans="2:11">
      <c r="B115" s="94"/>
      <c r="C115" s="94"/>
      <c r="D115" s="94"/>
      <c r="E115" s="94"/>
      <c r="F115" s="94"/>
      <c r="G115" s="94"/>
      <c r="H115" s="94"/>
      <c r="I115" s="94"/>
      <c r="J115" s="94"/>
      <c r="K115" s="94"/>
    </row>
    <row r="116" spans="2:11">
      <c r="B116" s="94"/>
      <c r="C116" s="94"/>
      <c r="D116" s="94"/>
      <c r="E116" s="94"/>
      <c r="F116" s="94"/>
      <c r="G116" s="94"/>
      <c r="H116" s="94"/>
      <c r="I116" s="94"/>
      <c r="J116" s="94"/>
      <c r="K116" s="94"/>
    </row>
    <row r="117" spans="2:11">
      <c r="B117" s="94"/>
      <c r="C117" s="94"/>
      <c r="D117" s="94"/>
      <c r="E117" s="94"/>
      <c r="F117" s="94"/>
      <c r="G117" s="94"/>
      <c r="H117" s="94"/>
      <c r="I117" s="94"/>
      <c r="J117" s="94"/>
      <c r="K117" s="94"/>
    </row>
    <row r="118" spans="2:11">
      <c r="B118" s="100"/>
      <c r="C118" s="118"/>
      <c r="D118" s="118"/>
      <c r="E118" s="118"/>
      <c r="F118" s="118"/>
      <c r="G118" s="118"/>
      <c r="H118" s="118"/>
      <c r="I118" s="101"/>
      <c r="J118" s="101"/>
      <c r="K118" s="118"/>
    </row>
    <row r="119" spans="2:11">
      <c r="B119" s="100"/>
      <c r="C119" s="118"/>
      <c r="D119" s="118"/>
      <c r="E119" s="118"/>
      <c r="F119" s="118"/>
      <c r="G119" s="118"/>
      <c r="H119" s="118"/>
      <c r="I119" s="101"/>
      <c r="J119" s="101"/>
      <c r="K119" s="118"/>
    </row>
    <row r="120" spans="2:11">
      <c r="B120" s="100"/>
      <c r="C120" s="118"/>
      <c r="D120" s="118"/>
      <c r="E120" s="118"/>
      <c r="F120" s="118"/>
      <c r="G120" s="118"/>
      <c r="H120" s="118"/>
      <c r="I120" s="101"/>
      <c r="J120" s="101"/>
      <c r="K120" s="118"/>
    </row>
    <row r="121" spans="2:11">
      <c r="B121" s="100"/>
      <c r="C121" s="118"/>
      <c r="D121" s="118"/>
      <c r="E121" s="118"/>
      <c r="F121" s="118"/>
      <c r="G121" s="118"/>
      <c r="H121" s="118"/>
      <c r="I121" s="101"/>
      <c r="J121" s="101"/>
      <c r="K121" s="118"/>
    </row>
    <row r="122" spans="2:11">
      <c r="B122" s="100"/>
      <c r="C122" s="118"/>
      <c r="D122" s="118"/>
      <c r="E122" s="118"/>
      <c r="F122" s="118"/>
      <c r="G122" s="118"/>
      <c r="H122" s="118"/>
      <c r="I122" s="101"/>
      <c r="J122" s="101"/>
      <c r="K122" s="118"/>
    </row>
    <row r="123" spans="2:11">
      <c r="B123" s="100"/>
      <c r="C123" s="118"/>
      <c r="D123" s="118"/>
      <c r="E123" s="118"/>
      <c r="F123" s="118"/>
      <c r="G123" s="118"/>
      <c r="H123" s="118"/>
      <c r="I123" s="101"/>
      <c r="J123" s="101"/>
      <c r="K123" s="118"/>
    </row>
    <row r="124" spans="2:11">
      <c r="B124" s="100"/>
      <c r="C124" s="118"/>
      <c r="D124" s="118"/>
      <c r="E124" s="118"/>
      <c r="F124" s="118"/>
      <c r="G124" s="118"/>
      <c r="H124" s="118"/>
      <c r="I124" s="101"/>
      <c r="J124" s="101"/>
      <c r="K124" s="118"/>
    </row>
    <row r="125" spans="2:11">
      <c r="B125" s="100"/>
      <c r="C125" s="118"/>
      <c r="D125" s="118"/>
      <c r="E125" s="118"/>
      <c r="F125" s="118"/>
      <c r="G125" s="118"/>
      <c r="H125" s="118"/>
      <c r="I125" s="101"/>
      <c r="J125" s="101"/>
      <c r="K125" s="118"/>
    </row>
    <row r="126" spans="2:11">
      <c r="B126" s="100"/>
      <c r="C126" s="118"/>
      <c r="D126" s="118"/>
      <c r="E126" s="118"/>
      <c r="F126" s="118"/>
      <c r="G126" s="118"/>
      <c r="H126" s="118"/>
      <c r="I126" s="101"/>
      <c r="J126" s="101"/>
      <c r="K126" s="118"/>
    </row>
    <row r="127" spans="2:11">
      <c r="B127" s="100"/>
      <c r="C127" s="118"/>
      <c r="D127" s="118"/>
      <c r="E127" s="118"/>
      <c r="F127" s="118"/>
      <c r="G127" s="118"/>
      <c r="H127" s="118"/>
      <c r="I127" s="101"/>
      <c r="J127" s="101"/>
      <c r="K127" s="118"/>
    </row>
    <row r="128" spans="2:11">
      <c r="B128" s="100"/>
      <c r="C128" s="118"/>
      <c r="D128" s="118"/>
      <c r="E128" s="118"/>
      <c r="F128" s="118"/>
      <c r="G128" s="118"/>
      <c r="H128" s="118"/>
      <c r="I128" s="101"/>
      <c r="J128" s="101"/>
      <c r="K128" s="118"/>
    </row>
    <row r="129" spans="2:11">
      <c r="B129" s="100"/>
      <c r="C129" s="118"/>
      <c r="D129" s="118"/>
      <c r="E129" s="118"/>
      <c r="F129" s="118"/>
      <c r="G129" s="118"/>
      <c r="H129" s="118"/>
      <c r="I129" s="101"/>
      <c r="J129" s="101"/>
      <c r="K129" s="118"/>
    </row>
    <row r="130" spans="2:11">
      <c r="B130" s="100"/>
      <c r="C130" s="118"/>
      <c r="D130" s="118"/>
      <c r="E130" s="118"/>
      <c r="F130" s="118"/>
      <c r="G130" s="118"/>
      <c r="H130" s="118"/>
      <c r="I130" s="101"/>
      <c r="J130" s="101"/>
      <c r="K130" s="118"/>
    </row>
    <row r="131" spans="2:11">
      <c r="B131" s="100"/>
      <c r="C131" s="118"/>
      <c r="D131" s="118"/>
      <c r="E131" s="118"/>
      <c r="F131" s="118"/>
      <c r="G131" s="118"/>
      <c r="H131" s="118"/>
      <c r="I131" s="101"/>
      <c r="J131" s="101"/>
      <c r="K131" s="118"/>
    </row>
    <row r="132" spans="2:11">
      <c r="B132" s="100"/>
      <c r="C132" s="118"/>
      <c r="D132" s="118"/>
      <c r="E132" s="118"/>
      <c r="F132" s="118"/>
      <c r="G132" s="118"/>
      <c r="H132" s="118"/>
      <c r="I132" s="101"/>
      <c r="J132" s="101"/>
      <c r="K132" s="118"/>
    </row>
    <row r="133" spans="2:11">
      <c r="B133" s="100"/>
      <c r="C133" s="118"/>
      <c r="D133" s="118"/>
      <c r="E133" s="118"/>
      <c r="F133" s="118"/>
      <c r="G133" s="118"/>
      <c r="H133" s="118"/>
      <c r="I133" s="101"/>
      <c r="J133" s="101"/>
      <c r="K133" s="118"/>
    </row>
    <row r="134" spans="2:11">
      <c r="B134" s="100"/>
      <c r="C134" s="118"/>
      <c r="D134" s="118"/>
      <c r="E134" s="118"/>
      <c r="F134" s="118"/>
      <c r="G134" s="118"/>
      <c r="H134" s="118"/>
      <c r="I134" s="101"/>
      <c r="J134" s="101"/>
      <c r="K134" s="118"/>
    </row>
    <row r="135" spans="2:11">
      <c r="B135" s="100"/>
      <c r="C135" s="118"/>
      <c r="D135" s="118"/>
      <c r="E135" s="118"/>
      <c r="F135" s="118"/>
      <c r="G135" s="118"/>
      <c r="H135" s="118"/>
      <c r="I135" s="101"/>
      <c r="J135" s="101"/>
      <c r="K135" s="118"/>
    </row>
    <row r="136" spans="2:11">
      <c r="B136" s="100"/>
      <c r="C136" s="118"/>
      <c r="D136" s="118"/>
      <c r="E136" s="118"/>
      <c r="F136" s="118"/>
      <c r="G136" s="118"/>
      <c r="H136" s="118"/>
      <c r="I136" s="101"/>
      <c r="J136" s="101"/>
      <c r="K136" s="118"/>
    </row>
    <row r="137" spans="2:11">
      <c r="B137" s="100"/>
      <c r="C137" s="118"/>
      <c r="D137" s="118"/>
      <c r="E137" s="118"/>
      <c r="F137" s="118"/>
      <c r="G137" s="118"/>
      <c r="H137" s="118"/>
      <c r="I137" s="101"/>
      <c r="J137" s="101"/>
      <c r="K137" s="118"/>
    </row>
    <row r="138" spans="2:11">
      <c r="B138" s="100"/>
      <c r="C138" s="118"/>
      <c r="D138" s="118"/>
      <c r="E138" s="118"/>
      <c r="F138" s="118"/>
      <c r="G138" s="118"/>
      <c r="H138" s="118"/>
      <c r="I138" s="101"/>
      <c r="J138" s="101"/>
      <c r="K138" s="118"/>
    </row>
    <row r="139" spans="2:11">
      <c r="B139" s="100"/>
      <c r="C139" s="118"/>
      <c r="D139" s="118"/>
      <c r="E139" s="118"/>
      <c r="F139" s="118"/>
      <c r="G139" s="118"/>
      <c r="H139" s="118"/>
      <c r="I139" s="101"/>
      <c r="J139" s="101"/>
      <c r="K139" s="118"/>
    </row>
    <row r="140" spans="2:11">
      <c r="B140" s="100"/>
      <c r="C140" s="118"/>
      <c r="D140" s="118"/>
      <c r="E140" s="118"/>
      <c r="F140" s="118"/>
      <c r="G140" s="118"/>
      <c r="H140" s="118"/>
      <c r="I140" s="101"/>
      <c r="J140" s="101"/>
      <c r="K140" s="118"/>
    </row>
    <row r="141" spans="2:11">
      <c r="B141" s="100"/>
      <c r="C141" s="118"/>
      <c r="D141" s="118"/>
      <c r="E141" s="118"/>
      <c r="F141" s="118"/>
      <c r="G141" s="118"/>
      <c r="H141" s="118"/>
      <c r="I141" s="101"/>
      <c r="J141" s="101"/>
      <c r="K141" s="118"/>
    </row>
    <row r="142" spans="2:11">
      <c r="B142" s="100"/>
      <c r="C142" s="118"/>
      <c r="D142" s="118"/>
      <c r="E142" s="118"/>
      <c r="F142" s="118"/>
      <c r="G142" s="118"/>
      <c r="H142" s="118"/>
      <c r="I142" s="101"/>
      <c r="J142" s="101"/>
      <c r="K142" s="118"/>
    </row>
    <row r="143" spans="2:11">
      <c r="B143" s="100"/>
      <c r="C143" s="118"/>
      <c r="D143" s="118"/>
      <c r="E143" s="118"/>
      <c r="F143" s="118"/>
      <c r="G143" s="118"/>
      <c r="H143" s="118"/>
      <c r="I143" s="101"/>
      <c r="J143" s="101"/>
      <c r="K143" s="118"/>
    </row>
    <row r="144" spans="2:11">
      <c r="B144" s="100"/>
      <c r="C144" s="118"/>
      <c r="D144" s="118"/>
      <c r="E144" s="118"/>
      <c r="F144" s="118"/>
      <c r="G144" s="118"/>
      <c r="H144" s="118"/>
      <c r="I144" s="101"/>
      <c r="J144" s="101"/>
      <c r="K144" s="118"/>
    </row>
    <row r="145" spans="2:11">
      <c r="B145" s="100"/>
      <c r="C145" s="118"/>
      <c r="D145" s="118"/>
      <c r="E145" s="118"/>
      <c r="F145" s="118"/>
      <c r="G145" s="118"/>
      <c r="H145" s="118"/>
      <c r="I145" s="101"/>
      <c r="J145" s="101"/>
      <c r="K145" s="118"/>
    </row>
    <row r="146" spans="2:11">
      <c r="B146" s="100"/>
      <c r="C146" s="118"/>
      <c r="D146" s="118"/>
      <c r="E146" s="118"/>
      <c r="F146" s="118"/>
      <c r="G146" s="118"/>
      <c r="H146" s="118"/>
      <c r="I146" s="101"/>
      <c r="J146" s="101"/>
      <c r="K146" s="118"/>
    </row>
    <row r="147" spans="2:11">
      <c r="B147" s="100"/>
      <c r="C147" s="118"/>
      <c r="D147" s="118"/>
      <c r="E147" s="118"/>
      <c r="F147" s="118"/>
      <c r="G147" s="118"/>
      <c r="H147" s="118"/>
      <c r="I147" s="101"/>
      <c r="J147" s="101"/>
      <c r="K147" s="118"/>
    </row>
    <row r="148" spans="2:11">
      <c r="B148" s="100"/>
      <c r="C148" s="118"/>
      <c r="D148" s="118"/>
      <c r="E148" s="118"/>
      <c r="F148" s="118"/>
      <c r="G148" s="118"/>
      <c r="H148" s="118"/>
      <c r="I148" s="101"/>
      <c r="J148" s="101"/>
      <c r="K148" s="118"/>
    </row>
    <row r="149" spans="2:11">
      <c r="B149" s="100"/>
      <c r="C149" s="118"/>
      <c r="D149" s="118"/>
      <c r="E149" s="118"/>
      <c r="F149" s="118"/>
      <c r="G149" s="118"/>
      <c r="H149" s="118"/>
      <c r="I149" s="101"/>
      <c r="J149" s="101"/>
      <c r="K149" s="118"/>
    </row>
    <row r="150" spans="2:11">
      <c r="B150" s="100"/>
      <c r="C150" s="118"/>
      <c r="D150" s="118"/>
      <c r="E150" s="118"/>
      <c r="F150" s="118"/>
      <c r="G150" s="118"/>
      <c r="H150" s="118"/>
      <c r="I150" s="101"/>
      <c r="J150" s="101"/>
      <c r="K150" s="118"/>
    </row>
    <row r="151" spans="2:11">
      <c r="B151" s="100"/>
      <c r="C151" s="118"/>
      <c r="D151" s="118"/>
      <c r="E151" s="118"/>
      <c r="F151" s="118"/>
      <c r="G151" s="118"/>
      <c r="H151" s="118"/>
      <c r="I151" s="101"/>
      <c r="J151" s="101"/>
      <c r="K151" s="118"/>
    </row>
    <row r="152" spans="2:11">
      <c r="B152" s="100"/>
      <c r="C152" s="118"/>
      <c r="D152" s="118"/>
      <c r="E152" s="118"/>
      <c r="F152" s="118"/>
      <c r="G152" s="118"/>
      <c r="H152" s="118"/>
      <c r="I152" s="101"/>
      <c r="J152" s="101"/>
      <c r="K152" s="118"/>
    </row>
    <row r="153" spans="2:11">
      <c r="B153" s="100"/>
      <c r="C153" s="118"/>
      <c r="D153" s="118"/>
      <c r="E153" s="118"/>
      <c r="F153" s="118"/>
      <c r="G153" s="118"/>
      <c r="H153" s="118"/>
      <c r="I153" s="101"/>
      <c r="J153" s="101"/>
      <c r="K153" s="118"/>
    </row>
    <row r="154" spans="2:11">
      <c r="B154" s="100"/>
      <c r="C154" s="118"/>
      <c r="D154" s="118"/>
      <c r="E154" s="118"/>
      <c r="F154" s="118"/>
      <c r="G154" s="118"/>
      <c r="H154" s="118"/>
      <c r="I154" s="101"/>
      <c r="J154" s="101"/>
      <c r="K154" s="118"/>
    </row>
    <row r="155" spans="2:11">
      <c r="B155" s="100"/>
      <c r="C155" s="118"/>
      <c r="D155" s="118"/>
      <c r="E155" s="118"/>
      <c r="F155" s="118"/>
      <c r="G155" s="118"/>
      <c r="H155" s="118"/>
      <c r="I155" s="101"/>
      <c r="J155" s="101"/>
      <c r="K155" s="118"/>
    </row>
    <row r="156" spans="2:11">
      <c r="B156" s="100"/>
      <c r="C156" s="118"/>
      <c r="D156" s="118"/>
      <c r="E156" s="118"/>
      <c r="F156" s="118"/>
      <c r="G156" s="118"/>
      <c r="H156" s="118"/>
      <c r="I156" s="101"/>
      <c r="J156" s="101"/>
      <c r="K156" s="118"/>
    </row>
    <row r="157" spans="2:11">
      <c r="B157" s="100"/>
      <c r="C157" s="118"/>
      <c r="D157" s="118"/>
      <c r="E157" s="118"/>
      <c r="F157" s="118"/>
      <c r="G157" s="118"/>
      <c r="H157" s="118"/>
      <c r="I157" s="101"/>
      <c r="J157" s="101"/>
      <c r="K157" s="118"/>
    </row>
    <row r="158" spans="2:11">
      <c r="B158" s="100"/>
      <c r="C158" s="118"/>
      <c r="D158" s="118"/>
      <c r="E158" s="118"/>
      <c r="F158" s="118"/>
      <c r="G158" s="118"/>
      <c r="H158" s="118"/>
      <c r="I158" s="101"/>
      <c r="J158" s="101"/>
      <c r="K158" s="118"/>
    </row>
    <row r="159" spans="2:11">
      <c r="B159" s="100"/>
      <c r="C159" s="118"/>
      <c r="D159" s="118"/>
      <c r="E159" s="118"/>
      <c r="F159" s="118"/>
      <c r="G159" s="118"/>
      <c r="H159" s="118"/>
      <c r="I159" s="101"/>
      <c r="J159" s="101"/>
      <c r="K159" s="118"/>
    </row>
    <row r="160" spans="2:11">
      <c r="B160" s="100"/>
      <c r="C160" s="118"/>
      <c r="D160" s="118"/>
      <c r="E160" s="118"/>
      <c r="F160" s="118"/>
      <c r="G160" s="118"/>
      <c r="H160" s="118"/>
      <c r="I160" s="101"/>
      <c r="J160" s="101"/>
      <c r="K160" s="118"/>
    </row>
    <row r="161" spans="2:11">
      <c r="B161" s="100"/>
      <c r="C161" s="118"/>
      <c r="D161" s="118"/>
      <c r="E161" s="118"/>
      <c r="F161" s="118"/>
      <c r="G161" s="118"/>
      <c r="H161" s="118"/>
      <c r="I161" s="101"/>
      <c r="J161" s="101"/>
      <c r="K161" s="118"/>
    </row>
    <row r="162" spans="2:11">
      <c r="B162" s="100"/>
      <c r="C162" s="118"/>
      <c r="D162" s="118"/>
      <c r="E162" s="118"/>
      <c r="F162" s="118"/>
      <c r="G162" s="118"/>
      <c r="H162" s="118"/>
      <c r="I162" s="101"/>
      <c r="J162" s="101"/>
      <c r="K162" s="118"/>
    </row>
    <row r="163" spans="2:11">
      <c r="B163" s="100"/>
      <c r="C163" s="118"/>
      <c r="D163" s="118"/>
      <c r="E163" s="118"/>
      <c r="F163" s="118"/>
      <c r="G163" s="118"/>
      <c r="H163" s="118"/>
      <c r="I163" s="101"/>
      <c r="J163" s="101"/>
      <c r="K163" s="118"/>
    </row>
    <row r="164" spans="2:11">
      <c r="B164" s="100"/>
      <c r="C164" s="118"/>
      <c r="D164" s="118"/>
      <c r="E164" s="118"/>
      <c r="F164" s="118"/>
      <c r="G164" s="118"/>
      <c r="H164" s="118"/>
      <c r="I164" s="101"/>
      <c r="J164" s="101"/>
      <c r="K164" s="118"/>
    </row>
    <row r="165" spans="2:11">
      <c r="B165" s="100"/>
      <c r="C165" s="118"/>
      <c r="D165" s="118"/>
      <c r="E165" s="118"/>
      <c r="F165" s="118"/>
      <c r="G165" s="118"/>
      <c r="H165" s="118"/>
      <c r="I165" s="101"/>
      <c r="J165" s="101"/>
      <c r="K165" s="118"/>
    </row>
    <row r="166" spans="2:11">
      <c r="B166" s="100"/>
      <c r="C166" s="118"/>
      <c r="D166" s="118"/>
      <c r="E166" s="118"/>
      <c r="F166" s="118"/>
      <c r="G166" s="118"/>
      <c r="H166" s="118"/>
      <c r="I166" s="101"/>
      <c r="J166" s="101"/>
      <c r="K166" s="118"/>
    </row>
    <row r="167" spans="2:11">
      <c r="B167" s="100"/>
      <c r="C167" s="118"/>
      <c r="D167" s="118"/>
      <c r="E167" s="118"/>
      <c r="F167" s="118"/>
      <c r="G167" s="118"/>
      <c r="H167" s="118"/>
      <c r="I167" s="101"/>
      <c r="J167" s="101"/>
      <c r="K167" s="118"/>
    </row>
    <row r="168" spans="2:11">
      <c r="B168" s="100"/>
      <c r="C168" s="118"/>
      <c r="D168" s="118"/>
      <c r="E168" s="118"/>
      <c r="F168" s="118"/>
      <c r="G168" s="118"/>
      <c r="H168" s="118"/>
      <c r="I168" s="101"/>
      <c r="J168" s="101"/>
      <c r="K168" s="118"/>
    </row>
    <row r="169" spans="2:11">
      <c r="B169" s="100"/>
      <c r="C169" s="118"/>
      <c r="D169" s="118"/>
      <c r="E169" s="118"/>
      <c r="F169" s="118"/>
      <c r="G169" s="118"/>
      <c r="H169" s="118"/>
      <c r="I169" s="101"/>
      <c r="J169" s="101"/>
      <c r="K169" s="118"/>
    </row>
    <row r="170" spans="2:11">
      <c r="B170" s="100"/>
      <c r="C170" s="118"/>
      <c r="D170" s="118"/>
      <c r="E170" s="118"/>
      <c r="F170" s="118"/>
      <c r="G170" s="118"/>
      <c r="H170" s="118"/>
      <c r="I170" s="101"/>
      <c r="J170" s="101"/>
      <c r="K170" s="118"/>
    </row>
    <row r="171" spans="2:11">
      <c r="B171" s="100"/>
      <c r="C171" s="118"/>
      <c r="D171" s="118"/>
      <c r="E171" s="118"/>
      <c r="F171" s="118"/>
      <c r="G171" s="118"/>
      <c r="H171" s="118"/>
      <c r="I171" s="101"/>
      <c r="J171" s="101"/>
      <c r="K171" s="118"/>
    </row>
    <row r="172" spans="2:11">
      <c r="B172" s="100"/>
      <c r="C172" s="118"/>
      <c r="D172" s="118"/>
      <c r="E172" s="118"/>
      <c r="F172" s="118"/>
      <c r="G172" s="118"/>
      <c r="H172" s="118"/>
      <c r="I172" s="101"/>
      <c r="J172" s="101"/>
      <c r="K172" s="118"/>
    </row>
    <row r="173" spans="2:11">
      <c r="B173" s="100"/>
      <c r="C173" s="118"/>
      <c r="D173" s="118"/>
      <c r="E173" s="118"/>
      <c r="F173" s="118"/>
      <c r="G173" s="118"/>
      <c r="H173" s="118"/>
      <c r="I173" s="101"/>
      <c r="J173" s="101"/>
      <c r="K173" s="118"/>
    </row>
    <row r="174" spans="2:11">
      <c r="B174" s="100"/>
      <c r="C174" s="118"/>
      <c r="D174" s="118"/>
      <c r="E174" s="118"/>
      <c r="F174" s="118"/>
      <c r="G174" s="118"/>
      <c r="H174" s="118"/>
      <c r="I174" s="101"/>
      <c r="J174" s="101"/>
      <c r="K174" s="118"/>
    </row>
    <row r="175" spans="2:11">
      <c r="B175" s="100"/>
      <c r="C175" s="118"/>
      <c r="D175" s="118"/>
      <c r="E175" s="118"/>
      <c r="F175" s="118"/>
      <c r="G175" s="118"/>
      <c r="H175" s="118"/>
      <c r="I175" s="101"/>
      <c r="J175" s="101"/>
      <c r="K175" s="118"/>
    </row>
    <row r="176" spans="2:11">
      <c r="B176" s="100"/>
      <c r="C176" s="118"/>
      <c r="D176" s="118"/>
      <c r="E176" s="118"/>
      <c r="F176" s="118"/>
      <c r="G176" s="118"/>
      <c r="H176" s="118"/>
      <c r="I176" s="101"/>
      <c r="J176" s="101"/>
      <c r="K176" s="118"/>
    </row>
    <row r="177" spans="2:11">
      <c r="B177" s="100"/>
      <c r="C177" s="118"/>
      <c r="D177" s="118"/>
      <c r="E177" s="118"/>
      <c r="F177" s="118"/>
      <c r="G177" s="118"/>
      <c r="H177" s="118"/>
      <c r="I177" s="101"/>
      <c r="J177" s="101"/>
      <c r="K177" s="118"/>
    </row>
    <row r="178" spans="2:11">
      <c r="B178" s="100"/>
      <c r="C178" s="118"/>
      <c r="D178" s="118"/>
      <c r="E178" s="118"/>
      <c r="F178" s="118"/>
      <c r="G178" s="118"/>
      <c r="H178" s="118"/>
      <c r="I178" s="101"/>
      <c r="J178" s="101"/>
      <c r="K178" s="118"/>
    </row>
    <row r="179" spans="2:11">
      <c r="B179" s="100"/>
      <c r="C179" s="118"/>
      <c r="D179" s="118"/>
      <c r="E179" s="118"/>
      <c r="F179" s="118"/>
      <c r="G179" s="118"/>
      <c r="H179" s="118"/>
      <c r="I179" s="101"/>
      <c r="J179" s="101"/>
      <c r="K179" s="118"/>
    </row>
    <row r="180" spans="2:11">
      <c r="B180" s="100"/>
      <c r="C180" s="118"/>
      <c r="D180" s="118"/>
      <c r="E180" s="118"/>
      <c r="F180" s="118"/>
      <c r="G180" s="118"/>
      <c r="H180" s="118"/>
      <c r="I180" s="101"/>
      <c r="J180" s="101"/>
      <c r="K180" s="118"/>
    </row>
    <row r="181" spans="2:11">
      <c r="B181" s="100"/>
      <c r="C181" s="118"/>
      <c r="D181" s="118"/>
      <c r="E181" s="118"/>
      <c r="F181" s="118"/>
      <c r="G181" s="118"/>
      <c r="H181" s="118"/>
      <c r="I181" s="101"/>
      <c r="J181" s="101"/>
      <c r="K181" s="118"/>
    </row>
    <row r="182" spans="2:11">
      <c r="B182" s="100"/>
      <c r="C182" s="118"/>
      <c r="D182" s="118"/>
      <c r="E182" s="118"/>
      <c r="F182" s="118"/>
      <c r="G182" s="118"/>
      <c r="H182" s="118"/>
      <c r="I182" s="101"/>
      <c r="J182" s="101"/>
      <c r="K182" s="118"/>
    </row>
    <row r="183" spans="2:11">
      <c r="B183" s="100"/>
      <c r="C183" s="118"/>
      <c r="D183" s="118"/>
      <c r="E183" s="118"/>
      <c r="F183" s="118"/>
      <c r="G183" s="118"/>
      <c r="H183" s="118"/>
      <c r="I183" s="101"/>
      <c r="J183" s="101"/>
      <c r="K183" s="118"/>
    </row>
    <row r="184" spans="2:11">
      <c r="B184" s="100"/>
      <c r="C184" s="118"/>
      <c r="D184" s="118"/>
      <c r="E184" s="118"/>
      <c r="F184" s="118"/>
      <c r="G184" s="118"/>
      <c r="H184" s="118"/>
      <c r="I184" s="101"/>
      <c r="J184" s="101"/>
      <c r="K184" s="118"/>
    </row>
    <row r="185" spans="2:11">
      <c r="B185" s="100"/>
      <c r="C185" s="118"/>
      <c r="D185" s="118"/>
      <c r="E185" s="118"/>
      <c r="F185" s="118"/>
      <c r="G185" s="118"/>
      <c r="H185" s="118"/>
      <c r="I185" s="101"/>
      <c r="J185" s="101"/>
      <c r="K185" s="118"/>
    </row>
    <row r="186" spans="2:11">
      <c r="B186" s="100"/>
      <c r="C186" s="118"/>
      <c r="D186" s="118"/>
      <c r="E186" s="118"/>
      <c r="F186" s="118"/>
      <c r="G186" s="118"/>
      <c r="H186" s="118"/>
      <c r="I186" s="101"/>
      <c r="J186" s="101"/>
      <c r="K186" s="118"/>
    </row>
    <row r="187" spans="2:11">
      <c r="B187" s="100"/>
      <c r="C187" s="118"/>
      <c r="D187" s="118"/>
      <c r="E187" s="118"/>
      <c r="F187" s="118"/>
      <c r="G187" s="118"/>
      <c r="H187" s="118"/>
      <c r="I187" s="101"/>
      <c r="J187" s="101"/>
      <c r="K187" s="118"/>
    </row>
    <row r="188" spans="2:11">
      <c r="B188" s="100"/>
      <c r="C188" s="118"/>
      <c r="D188" s="118"/>
      <c r="E188" s="118"/>
      <c r="F188" s="118"/>
      <c r="G188" s="118"/>
      <c r="H188" s="118"/>
      <c r="I188" s="101"/>
      <c r="J188" s="101"/>
      <c r="K188" s="118"/>
    </row>
    <row r="189" spans="2:11">
      <c r="B189" s="100"/>
      <c r="C189" s="118"/>
      <c r="D189" s="118"/>
      <c r="E189" s="118"/>
      <c r="F189" s="118"/>
      <c r="G189" s="118"/>
      <c r="H189" s="118"/>
      <c r="I189" s="101"/>
      <c r="J189" s="101"/>
      <c r="K189" s="118"/>
    </row>
    <row r="190" spans="2:11">
      <c r="B190" s="100"/>
      <c r="C190" s="118"/>
      <c r="D190" s="118"/>
      <c r="E190" s="118"/>
      <c r="F190" s="118"/>
      <c r="G190" s="118"/>
      <c r="H190" s="118"/>
      <c r="I190" s="101"/>
      <c r="J190" s="101"/>
      <c r="K190" s="118"/>
    </row>
    <row r="191" spans="2:11">
      <c r="B191" s="100"/>
      <c r="C191" s="118"/>
      <c r="D191" s="118"/>
      <c r="E191" s="118"/>
      <c r="F191" s="118"/>
      <c r="G191" s="118"/>
      <c r="H191" s="118"/>
      <c r="I191" s="101"/>
      <c r="J191" s="101"/>
      <c r="K191" s="118"/>
    </row>
    <row r="192" spans="2:11">
      <c r="B192" s="100"/>
      <c r="C192" s="118"/>
      <c r="D192" s="118"/>
      <c r="E192" s="118"/>
      <c r="F192" s="118"/>
      <c r="G192" s="118"/>
      <c r="H192" s="118"/>
      <c r="I192" s="101"/>
      <c r="J192" s="101"/>
      <c r="K192" s="118"/>
    </row>
    <row r="193" spans="2:11">
      <c r="B193" s="100"/>
      <c r="C193" s="118"/>
      <c r="D193" s="118"/>
      <c r="E193" s="118"/>
      <c r="F193" s="118"/>
      <c r="G193" s="118"/>
      <c r="H193" s="118"/>
      <c r="I193" s="101"/>
      <c r="J193" s="101"/>
      <c r="K193" s="118"/>
    </row>
    <row r="194" spans="2:11">
      <c r="B194" s="100"/>
      <c r="C194" s="118"/>
      <c r="D194" s="118"/>
      <c r="E194" s="118"/>
      <c r="F194" s="118"/>
      <c r="G194" s="118"/>
      <c r="H194" s="118"/>
      <c r="I194" s="101"/>
      <c r="J194" s="101"/>
      <c r="K194" s="118"/>
    </row>
    <row r="195" spans="2:11">
      <c r="B195" s="100"/>
      <c r="C195" s="118"/>
      <c r="D195" s="118"/>
      <c r="E195" s="118"/>
      <c r="F195" s="118"/>
      <c r="G195" s="118"/>
      <c r="H195" s="118"/>
      <c r="I195" s="101"/>
      <c r="J195" s="101"/>
      <c r="K195" s="118"/>
    </row>
    <row r="196" spans="2:11">
      <c r="B196" s="100"/>
      <c r="C196" s="118"/>
      <c r="D196" s="118"/>
      <c r="E196" s="118"/>
      <c r="F196" s="118"/>
      <c r="G196" s="118"/>
      <c r="H196" s="118"/>
      <c r="I196" s="101"/>
      <c r="J196" s="101"/>
      <c r="K196" s="118"/>
    </row>
    <row r="197" spans="2:11">
      <c r="B197" s="100"/>
      <c r="C197" s="118"/>
      <c r="D197" s="118"/>
      <c r="E197" s="118"/>
      <c r="F197" s="118"/>
      <c r="G197" s="118"/>
      <c r="H197" s="118"/>
      <c r="I197" s="101"/>
      <c r="J197" s="101"/>
      <c r="K197" s="118"/>
    </row>
    <row r="198" spans="2:11">
      <c r="B198" s="100"/>
      <c r="C198" s="118"/>
      <c r="D198" s="118"/>
      <c r="E198" s="118"/>
      <c r="F198" s="118"/>
      <c r="G198" s="118"/>
      <c r="H198" s="118"/>
      <c r="I198" s="101"/>
      <c r="J198" s="101"/>
      <c r="K198" s="118"/>
    </row>
    <row r="199" spans="2:11">
      <c r="B199" s="100"/>
      <c r="C199" s="118"/>
      <c r="D199" s="118"/>
      <c r="E199" s="118"/>
      <c r="F199" s="118"/>
      <c r="G199" s="118"/>
      <c r="H199" s="118"/>
      <c r="I199" s="101"/>
      <c r="J199" s="101"/>
      <c r="K199" s="118"/>
    </row>
    <row r="200" spans="2:11">
      <c r="B200" s="100"/>
      <c r="C200" s="118"/>
      <c r="D200" s="118"/>
      <c r="E200" s="118"/>
      <c r="F200" s="118"/>
      <c r="G200" s="118"/>
      <c r="H200" s="118"/>
      <c r="I200" s="101"/>
      <c r="J200" s="101"/>
      <c r="K200" s="118"/>
    </row>
    <row r="201" spans="2:11">
      <c r="B201" s="100"/>
      <c r="C201" s="118"/>
      <c r="D201" s="118"/>
      <c r="E201" s="118"/>
      <c r="F201" s="118"/>
      <c r="G201" s="118"/>
      <c r="H201" s="118"/>
      <c r="I201" s="101"/>
      <c r="J201" s="101"/>
      <c r="K201" s="118"/>
    </row>
    <row r="202" spans="2:11">
      <c r="B202" s="100"/>
      <c r="C202" s="118"/>
      <c r="D202" s="118"/>
      <c r="E202" s="118"/>
      <c r="F202" s="118"/>
      <c r="G202" s="118"/>
      <c r="H202" s="118"/>
      <c r="I202" s="101"/>
      <c r="J202" s="101"/>
      <c r="K202" s="118"/>
    </row>
    <row r="203" spans="2:11">
      <c r="B203" s="100"/>
      <c r="C203" s="118"/>
      <c r="D203" s="118"/>
      <c r="E203" s="118"/>
      <c r="F203" s="118"/>
      <c r="G203" s="118"/>
      <c r="H203" s="118"/>
      <c r="I203" s="101"/>
      <c r="J203" s="101"/>
      <c r="K203" s="118"/>
    </row>
    <row r="204" spans="2:11">
      <c r="B204" s="100"/>
      <c r="C204" s="118"/>
      <c r="D204" s="118"/>
      <c r="E204" s="118"/>
      <c r="F204" s="118"/>
      <c r="G204" s="118"/>
      <c r="H204" s="118"/>
      <c r="I204" s="101"/>
      <c r="J204" s="101"/>
      <c r="K204" s="118"/>
    </row>
    <row r="205" spans="2:11">
      <c r="B205" s="100"/>
      <c r="C205" s="118"/>
      <c r="D205" s="118"/>
      <c r="E205" s="118"/>
      <c r="F205" s="118"/>
      <c r="G205" s="118"/>
      <c r="H205" s="118"/>
      <c r="I205" s="101"/>
      <c r="J205" s="101"/>
      <c r="K205" s="118"/>
    </row>
    <row r="206" spans="2:11">
      <c r="B206" s="100"/>
      <c r="C206" s="118"/>
      <c r="D206" s="118"/>
      <c r="E206" s="118"/>
      <c r="F206" s="118"/>
      <c r="G206" s="118"/>
      <c r="H206" s="118"/>
      <c r="I206" s="101"/>
      <c r="J206" s="101"/>
      <c r="K206" s="118"/>
    </row>
    <row r="207" spans="2:11">
      <c r="B207" s="100"/>
      <c r="C207" s="118"/>
      <c r="D207" s="118"/>
      <c r="E207" s="118"/>
      <c r="F207" s="118"/>
      <c r="G207" s="118"/>
      <c r="H207" s="118"/>
      <c r="I207" s="101"/>
      <c r="J207" s="101"/>
      <c r="K207" s="118"/>
    </row>
    <row r="208" spans="2:11">
      <c r="B208" s="100"/>
      <c r="C208" s="118"/>
      <c r="D208" s="118"/>
      <c r="E208" s="118"/>
      <c r="F208" s="118"/>
      <c r="G208" s="118"/>
      <c r="H208" s="118"/>
      <c r="I208" s="101"/>
      <c r="J208" s="101"/>
      <c r="K208" s="118"/>
    </row>
    <row r="209" spans="2:11">
      <c r="B209" s="100"/>
      <c r="C209" s="118"/>
      <c r="D209" s="118"/>
      <c r="E209" s="118"/>
      <c r="F209" s="118"/>
      <c r="G209" s="118"/>
      <c r="H209" s="118"/>
      <c r="I209" s="101"/>
      <c r="J209" s="101"/>
      <c r="K209" s="118"/>
    </row>
    <row r="210" spans="2:11">
      <c r="B210" s="100"/>
      <c r="C210" s="118"/>
      <c r="D210" s="118"/>
      <c r="E210" s="118"/>
      <c r="F210" s="118"/>
      <c r="G210" s="118"/>
      <c r="H210" s="118"/>
      <c r="I210" s="101"/>
      <c r="J210" s="101"/>
      <c r="K210" s="118"/>
    </row>
    <row r="211" spans="2:11">
      <c r="B211" s="100"/>
      <c r="C211" s="118"/>
      <c r="D211" s="118"/>
      <c r="E211" s="118"/>
      <c r="F211" s="118"/>
      <c r="G211" s="118"/>
      <c r="H211" s="118"/>
      <c r="I211" s="101"/>
      <c r="J211" s="101"/>
      <c r="K211" s="118"/>
    </row>
    <row r="212" spans="2:11">
      <c r="B212" s="100"/>
      <c r="C212" s="118"/>
      <c r="D212" s="118"/>
      <c r="E212" s="118"/>
      <c r="F212" s="118"/>
      <c r="G212" s="118"/>
      <c r="H212" s="118"/>
      <c r="I212" s="101"/>
      <c r="J212" s="101"/>
      <c r="K212" s="118"/>
    </row>
    <row r="213" spans="2:11">
      <c r="B213" s="100"/>
      <c r="C213" s="118"/>
      <c r="D213" s="118"/>
      <c r="E213" s="118"/>
      <c r="F213" s="118"/>
      <c r="G213" s="118"/>
      <c r="H213" s="118"/>
      <c r="I213" s="101"/>
      <c r="J213" s="101"/>
      <c r="K213" s="118"/>
    </row>
    <row r="214" spans="2:11">
      <c r="B214" s="100"/>
      <c r="C214" s="118"/>
      <c r="D214" s="118"/>
      <c r="E214" s="118"/>
      <c r="F214" s="118"/>
      <c r="G214" s="118"/>
      <c r="H214" s="118"/>
      <c r="I214" s="101"/>
      <c r="J214" s="101"/>
      <c r="K214" s="118"/>
    </row>
    <row r="215" spans="2:11">
      <c r="B215" s="100"/>
      <c r="C215" s="118"/>
      <c r="D215" s="118"/>
      <c r="E215" s="118"/>
      <c r="F215" s="118"/>
      <c r="G215" s="118"/>
      <c r="H215" s="118"/>
      <c r="I215" s="101"/>
      <c r="J215" s="101"/>
      <c r="K215" s="118"/>
    </row>
    <row r="216" spans="2:11">
      <c r="B216" s="100"/>
      <c r="C216" s="118"/>
      <c r="D216" s="118"/>
      <c r="E216" s="118"/>
      <c r="F216" s="118"/>
      <c r="G216" s="118"/>
      <c r="H216" s="118"/>
      <c r="I216" s="101"/>
      <c r="J216" s="101"/>
      <c r="K216" s="118"/>
    </row>
    <row r="217" spans="2:11">
      <c r="B217" s="100"/>
      <c r="C217" s="118"/>
      <c r="D217" s="118"/>
      <c r="E217" s="118"/>
      <c r="F217" s="118"/>
      <c r="G217" s="118"/>
      <c r="H217" s="118"/>
      <c r="I217" s="101"/>
      <c r="J217" s="101"/>
      <c r="K217" s="118"/>
    </row>
    <row r="218" spans="2:11">
      <c r="B218" s="100"/>
      <c r="C218" s="118"/>
      <c r="D218" s="118"/>
      <c r="E218" s="118"/>
      <c r="F218" s="118"/>
      <c r="G218" s="118"/>
      <c r="H218" s="118"/>
      <c r="I218" s="101"/>
      <c r="J218" s="101"/>
      <c r="K218" s="118"/>
    </row>
    <row r="219" spans="2:11">
      <c r="B219" s="100"/>
      <c r="C219" s="118"/>
      <c r="D219" s="118"/>
      <c r="E219" s="118"/>
      <c r="F219" s="118"/>
      <c r="G219" s="118"/>
      <c r="H219" s="118"/>
      <c r="I219" s="101"/>
      <c r="J219" s="101"/>
      <c r="K219" s="118"/>
    </row>
    <row r="220" spans="2:11">
      <c r="B220" s="100"/>
      <c r="C220" s="118"/>
      <c r="D220" s="118"/>
      <c r="E220" s="118"/>
      <c r="F220" s="118"/>
      <c r="G220" s="118"/>
      <c r="H220" s="118"/>
      <c r="I220" s="101"/>
      <c r="J220" s="101"/>
      <c r="K220" s="118"/>
    </row>
    <row r="221" spans="2:11">
      <c r="B221" s="100"/>
      <c r="C221" s="118"/>
      <c r="D221" s="118"/>
      <c r="E221" s="118"/>
      <c r="F221" s="118"/>
      <c r="G221" s="118"/>
      <c r="H221" s="118"/>
      <c r="I221" s="101"/>
      <c r="J221" s="101"/>
      <c r="K221" s="118"/>
    </row>
    <row r="222" spans="2:11">
      <c r="B222" s="100"/>
      <c r="C222" s="118"/>
      <c r="D222" s="118"/>
      <c r="E222" s="118"/>
      <c r="F222" s="118"/>
      <c r="G222" s="118"/>
      <c r="H222" s="118"/>
      <c r="I222" s="101"/>
      <c r="J222" s="101"/>
      <c r="K222" s="118"/>
    </row>
    <row r="223" spans="2:11">
      <c r="B223" s="100"/>
      <c r="C223" s="118"/>
      <c r="D223" s="118"/>
      <c r="E223" s="118"/>
      <c r="F223" s="118"/>
      <c r="G223" s="118"/>
      <c r="H223" s="118"/>
      <c r="I223" s="101"/>
      <c r="J223" s="101"/>
      <c r="K223" s="118"/>
    </row>
    <row r="224" spans="2:11">
      <c r="B224" s="100"/>
      <c r="C224" s="118"/>
      <c r="D224" s="118"/>
      <c r="E224" s="118"/>
      <c r="F224" s="118"/>
      <c r="G224" s="118"/>
      <c r="H224" s="118"/>
      <c r="I224" s="101"/>
      <c r="J224" s="101"/>
      <c r="K224" s="118"/>
    </row>
    <row r="225" spans="2:11">
      <c r="B225" s="100"/>
      <c r="C225" s="118"/>
      <c r="D225" s="118"/>
      <c r="E225" s="118"/>
      <c r="F225" s="118"/>
      <c r="G225" s="118"/>
      <c r="H225" s="118"/>
      <c r="I225" s="101"/>
      <c r="J225" s="101"/>
      <c r="K225" s="118"/>
    </row>
    <row r="226" spans="2:11">
      <c r="B226" s="100"/>
      <c r="C226" s="118"/>
      <c r="D226" s="118"/>
      <c r="E226" s="118"/>
      <c r="F226" s="118"/>
      <c r="G226" s="118"/>
      <c r="H226" s="118"/>
      <c r="I226" s="101"/>
      <c r="J226" s="101"/>
      <c r="K226" s="118"/>
    </row>
    <row r="227" spans="2:11">
      <c r="B227" s="100"/>
      <c r="C227" s="118"/>
      <c r="D227" s="118"/>
      <c r="E227" s="118"/>
      <c r="F227" s="118"/>
      <c r="G227" s="118"/>
      <c r="H227" s="118"/>
      <c r="I227" s="101"/>
      <c r="J227" s="101"/>
      <c r="K227" s="118"/>
    </row>
    <row r="228" spans="2:11">
      <c r="B228" s="100"/>
      <c r="C228" s="118"/>
      <c r="D228" s="118"/>
      <c r="E228" s="118"/>
      <c r="F228" s="118"/>
      <c r="G228" s="118"/>
      <c r="H228" s="118"/>
      <c r="I228" s="101"/>
      <c r="J228" s="101"/>
      <c r="K228" s="118"/>
    </row>
    <row r="229" spans="2:11">
      <c r="B229" s="100"/>
      <c r="C229" s="118"/>
      <c r="D229" s="118"/>
      <c r="E229" s="118"/>
      <c r="F229" s="118"/>
      <c r="G229" s="118"/>
      <c r="H229" s="118"/>
      <c r="I229" s="101"/>
      <c r="J229" s="101"/>
      <c r="K229" s="118"/>
    </row>
    <row r="230" spans="2:11">
      <c r="B230" s="100"/>
      <c r="C230" s="118"/>
      <c r="D230" s="118"/>
      <c r="E230" s="118"/>
      <c r="F230" s="118"/>
      <c r="G230" s="118"/>
      <c r="H230" s="118"/>
      <c r="I230" s="101"/>
      <c r="J230" s="101"/>
      <c r="K230" s="118"/>
    </row>
    <row r="231" spans="2:11">
      <c r="B231" s="100"/>
      <c r="C231" s="118"/>
      <c r="D231" s="118"/>
      <c r="E231" s="118"/>
      <c r="F231" s="118"/>
      <c r="G231" s="118"/>
      <c r="H231" s="118"/>
      <c r="I231" s="101"/>
      <c r="J231" s="101"/>
      <c r="K231" s="118"/>
    </row>
    <row r="232" spans="2:11">
      <c r="B232" s="100"/>
      <c r="C232" s="118"/>
      <c r="D232" s="118"/>
      <c r="E232" s="118"/>
      <c r="F232" s="118"/>
      <c r="G232" s="118"/>
      <c r="H232" s="118"/>
      <c r="I232" s="101"/>
      <c r="J232" s="101"/>
      <c r="K232" s="118"/>
    </row>
    <row r="233" spans="2:11">
      <c r="B233" s="100"/>
      <c r="C233" s="118"/>
      <c r="D233" s="118"/>
      <c r="E233" s="118"/>
      <c r="F233" s="118"/>
      <c r="G233" s="118"/>
      <c r="H233" s="118"/>
      <c r="I233" s="101"/>
      <c r="J233" s="101"/>
      <c r="K233" s="118"/>
    </row>
    <row r="234" spans="2:11">
      <c r="B234" s="100"/>
      <c r="C234" s="118"/>
      <c r="D234" s="118"/>
      <c r="E234" s="118"/>
      <c r="F234" s="118"/>
      <c r="G234" s="118"/>
      <c r="H234" s="118"/>
      <c r="I234" s="101"/>
      <c r="J234" s="101"/>
      <c r="K234" s="118"/>
    </row>
    <row r="235" spans="2:11">
      <c r="B235" s="100"/>
      <c r="C235" s="118"/>
      <c r="D235" s="118"/>
      <c r="E235" s="118"/>
      <c r="F235" s="118"/>
      <c r="G235" s="118"/>
      <c r="H235" s="118"/>
      <c r="I235" s="101"/>
      <c r="J235" s="101"/>
      <c r="K235" s="118"/>
    </row>
    <row r="236" spans="2:11">
      <c r="B236" s="100"/>
      <c r="C236" s="118"/>
      <c r="D236" s="118"/>
      <c r="E236" s="118"/>
      <c r="F236" s="118"/>
      <c r="G236" s="118"/>
      <c r="H236" s="118"/>
      <c r="I236" s="101"/>
      <c r="J236" s="101"/>
      <c r="K236" s="118"/>
    </row>
    <row r="237" spans="2:11">
      <c r="B237" s="100"/>
      <c r="C237" s="118"/>
      <c r="D237" s="118"/>
      <c r="E237" s="118"/>
      <c r="F237" s="118"/>
      <c r="G237" s="118"/>
      <c r="H237" s="118"/>
      <c r="I237" s="101"/>
      <c r="J237" s="101"/>
      <c r="K237" s="118"/>
    </row>
    <row r="238" spans="2:11">
      <c r="B238" s="100"/>
      <c r="C238" s="118"/>
      <c r="D238" s="118"/>
      <c r="E238" s="118"/>
      <c r="F238" s="118"/>
      <c r="G238" s="118"/>
      <c r="H238" s="118"/>
      <c r="I238" s="101"/>
      <c r="J238" s="101"/>
      <c r="K238" s="118"/>
    </row>
    <row r="239" spans="2:11">
      <c r="B239" s="100"/>
      <c r="C239" s="118"/>
      <c r="D239" s="118"/>
      <c r="E239" s="118"/>
      <c r="F239" s="118"/>
      <c r="G239" s="118"/>
      <c r="H239" s="118"/>
      <c r="I239" s="101"/>
      <c r="J239" s="101"/>
      <c r="K239" s="118"/>
    </row>
    <row r="240" spans="2:11">
      <c r="B240" s="100"/>
      <c r="C240" s="118"/>
      <c r="D240" s="118"/>
      <c r="E240" s="118"/>
      <c r="F240" s="118"/>
      <c r="G240" s="118"/>
      <c r="H240" s="118"/>
      <c r="I240" s="101"/>
      <c r="J240" s="101"/>
      <c r="K240" s="118"/>
    </row>
    <row r="241" spans="2:11">
      <c r="B241" s="100"/>
      <c r="C241" s="118"/>
      <c r="D241" s="118"/>
      <c r="E241" s="118"/>
      <c r="F241" s="118"/>
      <c r="G241" s="118"/>
      <c r="H241" s="118"/>
      <c r="I241" s="101"/>
      <c r="J241" s="101"/>
      <c r="K241" s="118"/>
    </row>
    <row r="242" spans="2:11">
      <c r="B242" s="100"/>
      <c r="C242" s="118"/>
      <c r="D242" s="118"/>
      <c r="E242" s="118"/>
      <c r="F242" s="118"/>
      <c r="G242" s="118"/>
      <c r="H242" s="118"/>
      <c r="I242" s="101"/>
      <c r="J242" s="101"/>
      <c r="K242" s="118"/>
    </row>
    <row r="243" spans="2:11">
      <c r="B243" s="100"/>
      <c r="C243" s="118"/>
      <c r="D243" s="118"/>
      <c r="E243" s="118"/>
      <c r="F243" s="118"/>
      <c r="G243" s="118"/>
      <c r="H243" s="118"/>
      <c r="I243" s="101"/>
      <c r="J243" s="101"/>
      <c r="K243" s="118"/>
    </row>
    <row r="244" spans="2:11">
      <c r="B244" s="100"/>
      <c r="C244" s="118"/>
      <c r="D244" s="118"/>
      <c r="E244" s="118"/>
      <c r="F244" s="118"/>
      <c r="G244" s="118"/>
      <c r="H244" s="118"/>
      <c r="I244" s="101"/>
      <c r="J244" s="101"/>
      <c r="K244" s="118"/>
    </row>
    <row r="245" spans="2:11">
      <c r="B245" s="100"/>
      <c r="C245" s="118"/>
      <c r="D245" s="118"/>
      <c r="E245" s="118"/>
      <c r="F245" s="118"/>
      <c r="G245" s="118"/>
      <c r="H245" s="118"/>
      <c r="I245" s="101"/>
      <c r="J245" s="101"/>
      <c r="K245" s="118"/>
    </row>
    <row r="246" spans="2:11">
      <c r="B246" s="100"/>
      <c r="C246" s="118"/>
      <c r="D246" s="118"/>
      <c r="E246" s="118"/>
      <c r="F246" s="118"/>
      <c r="G246" s="118"/>
      <c r="H246" s="118"/>
      <c r="I246" s="101"/>
      <c r="J246" s="101"/>
      <c r="K246" s="118"/>
    </row>
    <row r="247" spans="2:11">
      <c r="B247" s="100"/>
      <c r="C247" s="118"/>
      <c r="D247" s="118"/>
      <c r="E247" s="118"/>
      <c r="F247" s="118"/>
      <c r="G247" s="118"/>
      <c r="H247" s="118"/>
      <c r="I247" s="101"/>
      <c r="J247" s="101"/>
      <c r="K247" s="118"/>
    </row>
    <row r="248" spans="2:11">
      <c r="B248" s="100"/>
      <c r="C248" s="118"/>
      <c r="D248" s="118"/>
      <c r="E248" s="118"/>
      <c r="F248" s="118"/>
      <c r="G248" s="118"/>
      <c r="H248" s="118"/>
      <c r="I248" s="101"/>
      <c r="J248" s="101"/>
      <c r="K248" s="118"/>
    </row>
    <row r="249" spans="2:11">
      <c r="B249" s="100"/>
      <c r="C249" s="118"/>
      <c r="D249" s="118"/>
      <c r="E249" s="118"/>
      <c r="F249" s="118"/>
      <c r="G249" s="118"/>
      <c r="H249" s="118"/>
      <c r="I249" s="101"/>
      <c r="J249" s="101"/>
      <c r="K249" s="118"/>
    </row>
    <row r="250" spans="2:11">
      <c r="B250" s="100"/>
      <c r="C250" s="118"/>
      <c r="D250" s="118"/>
      <c r="E250" s="118"/>
      <c r="F250" s="118"/>
      <c r="G250" s="118"/>
      <c r="H250" s="118"/>
      <c r="I250" s="101"/>
      <c r="J250" s="101"/>
      <c r="K250" s="118"/>
    </row>
    <row r="251" spans="2:11">
      <c r="B251" s="100"/>
      <c r="C251" s="118"/>
      <c r="D251" s="118"/>
      <c r="E251" s="118"/>
      <c r="F251" s="118"/>
      <c r="G251" s="118"/>
      <c r="H251" s="118"/>
      <c r="I251" s="101"/>
      <c r="J251" s="101"/>
      <c r="K251" s="118"/>
    </row>
    <row r="252" spans="2:11">
      <c r="B252" s="100"/>
      <c r="C252" s="118"/>
      <c r="D252" s="118"/>
      <c r="E252" s="118"/>
      <c r="F252" s="118"/>
      <c r="G252" s="118"/>
      <c r="H252" s="118"/>
      <c r="I252" s="101"/>
      <c r="J252" s="101"/>
      <c r="K252" s="118"/>
    </row>
    <row r="253" spans="2:11">
      <c r="B253" s="100"/>
      <c r="C253" s="118"/>
      <c r="D253" s="118"/>
      <c r="E253" s="118"/>
      <c r="F253" s="118"/>
      <c r="G253" s="118"/>
      <c r="H253" s="118"/>
      <c r="I253" s="101"/>
      <c r="J253" s="101"/>
      <c r="K253" s="118"/>
    </row>
    <row r="254" spans="2:11">
      <c r="B254" s="100"/>
      <c r="C254" s="118"/>
      <c r="D254" s="118"/>
      <c r="E254" s="118"/>
      <c r="F254" s="118"/>
      <c r="G254" s="118"/>
      <c r="H254" s="118"/>
      <c r="I254" s="101"/>
      <c r="J254" s="101"/>
      <c r="K254" s="118"/>
    </row>
    <row r="255" spans="2:11">
      <c r="B255" s="100"/>
      <c r="C255" s="118"/>
      <c r="D255" s="118"/>
      <c r="E255" s="118"/>
      <c r="F255" s="118"/>
      <c r="G255" s="118"/>
      <c r="H255" s="118"/>
      <c r="I255" s="101"/>
      <c r="J255" s="101"/>
      <c r="K255" s="118"/>
    </row>
    <row r="256" spans="2:11">
      <c r="B256" s="100"/>
      <c r="C256" s="118"/>
      <c r="D256" s="118"/>
      <c r="E256" s="118"/>
      <c r="F256" s="118"/>
      <c r="G256" s="118"/>
      <c r="H256" s="118"/>
      <c r="I256" s="101"/>
      <c r="J256" s="101"/>
      <c r="K256" s="118"/>
    </row>
    <row r="257" spans="2:11">
      <c r="B257" s="100"/>
      <c r="C257" s="118"/>
      <c r="D257" s="118"/>
      <c r="E257" s="118"/>
      <c r="F257" s="118"/>
      <c r="G257" s="118"/>
      <c r="H257" s="118"/>
      <c r="I257" s="101"/>
      <c r="J257" s="101"/>
      <c r="K257" s="118"/>
    </row>
    <row r="258" spans="2:11">
      <c r="B258" s="100"/>
      <c r="C258" s="118"/>
      <c r="D258" s="118"/>
      <c r="E258" s="118"/>
      <c r="F258" s="118"/>
      <c r="G258" s="118"/>
      <c r="H258" s="118"/>
      <c r="I258" s="101"/>
      <c r="J258" s="101"/>
      <c r="K258" s="118"/>
    </row>
    <row r="259" spans="2:11">
      <c r="B259" s="100"/>
      <c r="C259" s="118"/>
      <c r="D259" s="118"/>
      <c r="E259" s="118"/>
      <c r="F259" s="118"/>
      <c r="G259" s="118"/>
      <c r="H259" s="118"/>
      <c r="I259" s="101"/>
      <c r="J259" s="101"/>
      <c r="K259" s="118"/>
    </row>
    <row r="260" spans="2:11">
      <c r="B260" s="100"/>
      <c r="C260" s="118"/>
      <c r="D260" s="118"/>
      <c r="E260" s="118"/>
      <c r="F260" s="118"/>
      <c r="G260" s="118"/>
      <c r="H260" s="118"/>
      <c r="I260" s="101"/>
      <c r="J260" s="101"/>
      <c r="K260" s="118"/>
    </row>
    <row r="261" spans="2:11">
      <c r="B261" s="100"/>
      <c r="C261" s="118"/>
      <c r="D261" s="118"/>
      <c r="E261" s="118"/>
      <c r="F261" s="118"/>
      <c r="G261" s="118"/>
      <c r="H261" s="118"/>
      <c r="I261" s="101"/>
      <c r="J261" s="101"/>
      <c r="K261" s="118"/>
    </row>
    <row r="262" spans="2:11">
      <c r="B262" s="100"/>
      <c r="C262" s="118"/>
      <c r="D262" s="118"/>
      <c r="E262" s="118"/>
      <c r="F262" s="118"/>
      <c r="G262" s="118"/>
      <c r="H262" s="118"/>
      <c r="I262" s="101"/>
      <c r="J262" s="101"/>
      <c r="K262" s="118"/>
    </row>
    <row r="263" spans="2:11">
      <c r="B263" s="100"/>
      <c r="C263" s="118"/>
      <c r="D263" s="118"/>
      <c r="E263" s="118"/>
      <c r="F263" s="118"/>
      <c r="G263" s="118"/>
      <c r="H263" s="118"/>
      <c r="I263" s="101"/>
      <c r="J263" s="101"/>
      <c r="K263" s="118"/>
    </row>
    <row r="264" spans="2:11">
      <c r="B264" s="100"/>
      <c r="C264" s="118"/>
      <c r="D264" s="118"/>
      <c r="E264" s="118"/>
      <c r="F264" s="118"/>
      <c r="G264" s="118"/>
      <c r="H264" s="118"/>
      <c r="I264" s="101"/>
      <c r="J264" s="101"/>
      <c r="K264" s="118"/>
    </row>
    <row r="265" spans="2:11">
      <c r="B265" s="100"/>
      <c r="C265" s="118"/>
      <c r="D265" s="118"/>
      <c r="E265" s="118"/>
      <c r="F265" s="118"/>
      <c r="G265" s="118"/>
      <c r="H265" s="118"/>
      <c r="I265" s="101"/>
      <c r="J265" s="101"/>
      <c r="K265" s="118"/>
    </row>
    <row r="266" spans="2:11">
      <c r="B266" s="100"/>
      <c r="C266" s="118"/>
      <c r="D266" s="118"/>
      <c r="E266" s="118"/>
      <c r="F266" s="118"/>
      <c r="G266" s="118"/>
      <c r="H266" s="118"/>
      <c r="I266" s="101"/>
      <c r="J266" s="101"/>
      <c r="K266" s="118"/>
    </row>
    <row r="267" spans="2:11">
      <c r="B267" s="100"/>
      <c r="C267" s="118"/>
      <c r="D267" s="118"/>
      <c r="E267" s="118"/>
      <c r="F267" s="118"/>
      <c r="G267" s="118"/>
      <c r="H267" s="118"/>
      <c r="I267" s="101"/>
      <c r="J267" s="101"/>
      <c r="K267" s="118"/>
    </row>
    <row r="268" spans="2:11">
      <c r="B268" s="100"/>
      <c r="C268" s="118"/>
      <c r="D268" s="118"/>
      <c r="E268" s="118"/>
      <c r="F268" s="118"/>
      <c r="G268" s="118"/>
      <c r="H268" s="118"/>
      <c r="I268" s="101"/>
      <c r="J268" s="101"/>
      <c r="K268" s="118"/>
    </row>
    <row r="269" spans="2:11">
      <c r="B269" s="100"/>
      <c r="C269" s="118"/>
      <c r="D269" s="118"/>
      <c r="E269" s="118"/>
      <c r="F269" s="118"/>
      <c r="G269" s="118"/>
      <c r="H269" s="118"/>
      <c r="I269" s="101"/>
      <c r="J269" s="101"/>
      <c r="K269" s="118"/>
    </row>
    <row r="270" spans="2:11">
      <c r="B270" s="100"/>
      <c r="C270" s="118"/>
      <c r="D270" s="118"/>
      <c r="E270" s="118"/>
      <c r="F270" s="118"/>
      <c r="G270" s="118"/>
      <c r="H270" s="118"/>
      <c r="I270" s="101"/>
      <c r="J270" s="101"/>
      <c r="K270" s="118"/>
    </row>
    <row r="271" spans="2:11">
      <c r="B271" s="100"/>
      <c r="C271" s="118"/>
      <c r="D271" s="118"/>
      <c r="E271" s="118"/>
      <c r="F271" s="118"/>
      <c r="G271" s="118"/>
      <c r="H271" s="118"/>
      <c r="I271" s="101"/>
      <c r="J271" s="101"/>
      <c r="K271" s="118"/>
    </row>
    <row r="272" spans="2:11">
      <c r="B272" s="100"/>
      <c r="C272" s="118"/>
      <c r="D272" s="118"/>
      <c r="E272" s="118"/>
      <c r="F272" s="118"/>
      <c r="G272" s="118"/>
      <c r="H272" s="118"/>
      <c r="I272" s="101"/>
      <c r="J272" s="101"/>
      <c r="K272" s="118"/>
    </row>
    <row r="273" spans="2:11">
      <c r="B273" s="100"/>
      <c r="C273" s="118"/>
      <c r="D273" s="118"/>
      <c r="E273" s="118"/>
      <c r="F273" s="118"/>
      <c r="G273" s="118"/>
      <c r="H273" s="118"/>
      <c r="I273" s="101"/>
      <c r="J273" s="101"/>
      <c r="K273" s="118"/>
    </row>
    <row r="274" spans="2:11">
      <c r="B274" s="100"/>
      <c r="C274" s="118"/>
      <c r="D274" s="118"/>
      <c r="E274" s="118"/>
      <c r="F274" s="118"/>
      <c r="G274" s="118"/>
      <c r="H274" s="118"/>
      <c r="I274" s="101"/>
      <c r="J274" s="101"/>
      <c r="K274" s="118"/>
    </row>
    <row r="275" spans="2:11">
      <c r="B275" s="100"/>
      <c r="C275" s="118"/>
      <c r="D275" s="118"/>
      <c r="E275" s="118"/>
      <c r="F275" s="118"/>
      <c r="G275" s="118"/>
      <c r="H275" s="118"/>
      <c r="I275" s="101"/>
      <c r="J275" s="101"/>
      <c r="K275" s="118"/>
    </row>
    <row r="276" spans="2:11">
      <c r="B276" s="100"/>
      <c r="C276" s="118"/>
      <c r="D276" s="118"/>
      <c r="E276" s="118"/>
      <c r="F276" s="118"/>
      <c r="G276" s="118"/>
      <c r="H276" s="118"/>
      <c r="I276" s="101"/>
      <c r="J276" s="101"/>
      <c r="K276" s="118"/>
    </row>
    <row r="277" spans="2:11">
      <c r="B277" s="100"/>
      <c r="C277" s="118"/>
      <c r="D277" s="118"/>
      <c r="E277" s="118"/>
      <c r="F277" s="118"/>
      <c r="G277" s="118"/>
      <c r="H277" s="118"/>
      <c r="I277" s="101"/>
      <c r="J277" s="101"/>
      <c r="K277" s="118"/>
    </row>
    <row r="278" spans="2:11">
      <c r="B278" s="100"/>
      <c r="C278" s="118"/>
      <c r="D278" s="118"/>
      <c r="E278" s="118"/>
      <c r="F278" s="118"/>
      <c r="G278" s="118"/>
      <c r="H278" s="118"/>
      <c r="I278" s="101"/>
      <c r="J278" s="101"/>
      <c r="K278" s="118"/>
    </row>
    <row r="279" spans="2:11">
      <c r="B279" s="100"/>
      <c r="C279" s="118"/>
      <c r="D279" s="118"/>
      <c r="E279" s="118"/>
      <c r="F279" s="118"/>
      <c r="G279" s="118"/>
      <c r="H279" s="118"/>
      <c r="I279" s="101"/>
      <c r="J279" s="101"/>
      <c r="K279" s="118"/>
    </row>
    <row r="280" spans="2:11">
      <c r="B280" s="100"/>
      <c r="C280" s="118"/>
      <c r="D280" s="118"/>
      <c r="E280" s="118"/>
      <c r="F280" s="118"/>
      <c r="G280" s="118"/>
      <c r="H280" s="118"/>
      <c r="I280" s="101"/>
      <c r="J280" s="101"/>
      <c r="K280" s="118"/>
    </row>
    <row r="281" spans="2:11">
      <c r="B281" s="100"/>
      <c r="C281" s="118"/>
      <c r="D281" s="118"/>
      <c r="E281" s="118"/>
      <c r="F281" s="118"/>
      <c r="G281" s="118"/>
      <c r="H281" s="118"/>
      <c r="I281" s="101"/>
      <c r="J281" s="101"/>
      <c r="K281" s="118"/>
    </row>
    <row r="282" spans="2:11">
      <c r="B282" s="100"/>
      <c r="C282" s="118"/>
      <c r="D282" s="118"/>
      <c r="E282" s="118"/>
      <c r="F282" s="118"/>
      <c r="G282" s="118"/>
      <c r="H282" s="118"/>
      <c r="I282" s="101"/>
      <c r="J282" s="101"/>
      <c r="K282" s="118"/>
    </row>
    <row r="283" spans="2:11">
      <c r="B283" s="100"/>
      <c r="C283" s="118"/>
      <c r="D283" s="118"/>
      <c r="E283" s="118"/>
      <c r="F283" s="118"/>
      <c r="G283" s="118"/>
      <c r="H283" s="118"/>
      <c r="I283" s="101"/>
      <c r="J283" s="101"/>
      <c r="K283" s="118"/>
    </row>
    <row r="284" spans="2:11">
      <c r="B284" s="100"/>
      <c r="C284" s="118"/>
      <c r="D284" s="118"/>
      <c r="E284" s="118"/>
      <c r="F284" s="118"/>
      <c r="G284" s="118"/>
      <c r="H284" s="118"/>
      <c r="I284" s="101"/>
      <c r="J284" s="101"/>
      <c r="K284" s="118"/>
    </row>
    <row r="285" spans="2:11">
      <c r="B285" s="100"/>
      <c r="C285" s="118"/>
      <c r="D285" s="118"/>
      <c r="E285" s="118"/>
      <c r="F285" s="118"/>
      <c r="G285" s="118"/>
      <c r="H285" s="118"/>
      <c r="I285" s="101"/>
      <c r="J285" s="101"/>
      <c r="K285" s="118"/>
    </row>
    <row r="286" spans="2:11">
      <c r="B286" s="100"/>
      <c r="C286" s="118"/>
      <c r="D286" s="118"/>
      <c r="E286" s="118"/>
      <c r="F286" s="118"/>
      <c r="G286" s="118"/>
      <c r="H286" s="118"/>
      <c r="I286" s="101"/>
      <c r="J286" s="101"/>
      <c r="K286" s="118"/>
    </row>
    <row r="287" spans="2:11">
      <c r="B287" s="100"/>
      <c r="C287" s="118"/>
      <c r="D287" s="118"/>
      <c r="E287" s="118"/>
      <c r="F287" s="118"/>
      <c r="G287" s="118"/>
      <c r="H287" s="118"/>
      <c r="I287" s="101"/>
      <c r="J287" s="101"/>
      <c r="K287" s="118"/>
    </row>
    <row r="288" spans="2:11">
      <c r="B288" s="100"/>
      <c r="C288" s="118"/>
      <c r="D288" s="118"/>
      <c r="E288" s="118"/>
      <c r="F288" s="118"/>
      <c r="G288" s="118"/>
      <c r="H288" s="118"/>
      <c r="I288" s="101"/>
      <c r="J288" s="101"/>
      <c r="K288" s="118"/>
    </row>
    <row r="289" spans="2:11">
      <c r="B289" s="100"/>
      <c r="C289" s="118"/>
      <c r="D289" s="118"/>
      <c r="E289" s="118"/>
      <c r="F289" s="118"/>
      <c r="G289" s="118"/>
      <c r="H289" s="118"/>
      <c r="I289" s="101"/>
      <c r="J289" s="101"/>
      <c r="K289" s="118"/>
    </row>
    <row r="290" spans="2:11">
      <c r="B290" s="100"/>
      <c r="C290" s="118"/>
      <c r="D290" s="118"/>
      <c r="E290" s="118"/>
      <c r="F290" s="118"/>
      <c r="G290" s="118"/>
      <c r="H290" s="118"/>
      <c r="I290" s="101"/>
      <c r="J290" s="101"/>
      <c r="K290" s="118"/>
    </row>
    <row r="291" spans="2:11">
      <c r="B291" s="100"/>
      <c r="C291" s="118"/>
      <c r="D291" s="118"/>
      <c r="E291" s="118"/>
      <c r="F291" s="118"/>
      <c r="G291" s="118"/>
      <c r="H291" s="118"/>
      <c r="I291" s="101"/>
      <c r="J291" s="101"/>
      <c r="K291" s="118"/>
    </row>
    <row r="292" spans="2:11">
      <c r="B292" s="100"/>
      <c r="C292" s="118"/>
      <c r="D292" s="118"/>
      <c r="E292" s="118"/>
      <c r="F292" s="118"/>
      <c r="G292" s="118"/>
      <c r="H292" s="118"/>
      <c r="I292" s="101"/>
      <c r="J292" s="101"/>
      <c r="K292" s="118"/>
    </row>
    <row r="293" spans="2:11">
      <c r="B293" s="100"/>
      <c r="C293" s="118"/>
      <c r="D293" s="118"/>
      <c r="E293" s="118"/>
      <c r="F293" s="118"/>
      <c r="G293" s="118"/>
      <c r="H293" s="118"/>
      <c r="I293" s="101"/>
      <c r="J293" s="101"/>
      <c r="K293" s="118"/>
    </row>
    <row r="294" spans="2:11">
      <c r="B294" s="100"/>
      <c r="C294" s="118"/>
      <c r="D294" s="118"/>
      <c r="E294" s="118"/>
      <c r="F294" s="118"/>
      <c r="G294" s="118"/>
      <c r="H294" s="118"/>
      <c r="I294" s="101"/>
      <c r="J294" s="101"/>
      <c r="K294" s="118"/>
    </row>
    <row r="295" spans="2:11">
      <c r="B295" s="100"/>
      <c r="C295" s="118"/>
      <c r="D295" s="118"/>
      <c r="E295" s="118"/>
      <c r="F295" s="118"/>
      <c r="G295" s="118"/>
      <c r="H295" s="118"/>
      <c r="I295" s="101"/>
      <c r="J295" s="101"/>
      <c r="K295" s="118"/>
    </row>
    <row r="296" spans="2:11">
      <c r="B296" s="100"/>
      <c r="C296" s="118"/>
      <c r="D296" s="118"/>
      <c r="E296" s="118"/>
      <c r="F296" s="118"/>
      <c r="G296" s="118"/>
      <c r="H296" s="118"/>
      <c r="I296" s="101"/>
      <c r="J296" s="101"/>
      <c r="K296" s="118"/>
    </row>
    <row r="297" spans="2:11">
      <c r="B297" s="100"/>
      <c r="C297" s="118"/>
      <c r="D297" s="118"/>
      <c r="E297" s="118"/>
      <c r="F297" s="118"/>
      <c r="G297" s="118"/>
      <c r="H297" s="118"/>
      <c r="I297" s="101"/>
      <c r="J297" s="101"/>
      <c r="K297" s="118"/>
    </row>
    <row r="298" spans="2:11">
      <c r="B298" s="100"/>
      <c r="C298" s="118"/>
      <c r="D298" s="118"/>
      <c r="E298" s="118"/>
      <c r="F298" s="118"/>
      <c r="G298" s="118"/>
      <c r="H298" s="118"/>
      <c r="I298" s="101"/>
      <c r="J298" s="101"/>
      <c r="K298" s="118"/>
    </row>
    <row r="299" spans="2:11">
      <c r="B299" s="100"/>
      <c r="C299" s="118"/>
      <c r="D299" s="118"/>
      <c r="E299" s="118"/>
      <c r="F299" s="118"/>
      <c r="G299" s="118"/>
      <c r="H299" s="118"/>
      <c r="I299" s="101"/>
      <c r="J299" s="101"/>
      <c r="K299" s="118"/>
    </row>
    <row r="300" spans="2:11">
      <c r="B300" s="100"/>
      <c r="C300" s="118"/>
      <c r="D300" s="118"/>
      <c r="E300" s="118"/>
      <c r="F300" s="118"/>
      <c r="G300" s="118"/>
      <c r="H300" s="118"/>
      <c r="I300" s="101"/>
      <c r="J300" s="101"/>
      <c r="K300" s="118"/>
    </row>
    <row r="301" spans="2:11">
      <c r="B301" s="100"/>
      <c r="C301" s="118"/>
      <c r="D301" s="118"/>
      <c r="E301" s="118"/>
      <c r="F301" s="118"/>
      <c r="G301" s="118"/>
      <c r="H301" s="118"/>
      <c r="I301" s="101"/>
      <c r="J301" s="101"/>
      <c r="K301" s="118"/>
    </row>
    <row r="302" spans="2:11">
      <c r="B302" s="100"/>
      <c r="C302" s="118"/>
      <c r="D302" s="118"/>
      <c r="E302" s="118"/>
      <c r="F302" s="118"/>
      <c r="G302" s="118"/>
      <c r="H302" s="118"/>
      <c r="I302" s="101"/>
      <c r="J302" s="101"/>
      <c r="K302" s="118"/>
    </row>
    <row r="303" spans="2:11">
      <c r="B303" s="100"/>
      <c r="C303" s="118"/>
      <c r="D303" s="118"/>
      <c r="E303" s="118"/>
      <c r="F303" s="118"/>
      <c r="G303" s="118"/>
      <c r="H303" s="118"/>
      <c r="I303" s="101"/>
      <c r="J303" s="101"/>
      <c r="K303" s="118"/>
    </row>
    <row r="304" spans="2:11">
      <c r="B304" s="100"/>
      <c r="C304" s="118"/>
      <c r="D304" s="118"/>
      <c r="E304" s="118"/>
      <c r="F304" s="118"/>
      <c r="G304" s="118"/>
      <c r="H304" s="118"/>
      <c r="I304" s="101"/>
      <c r="J304" s="101"/>
      <c r="K304" s="118"/>
    </row>
    <row r="305" spans="2:11">
      <c r="B305" s="100"/>
      <c r="C305" s="118"/>
      <c r="D305" s="118"/>
      <c r="E305" s="118"/>
      <c r="F305" s="118"/>
      <c r="G305" s="118"/>
      <c r="H305" s="118"/>
      <c r="I305" s="101"/>
      <c r="J305" s="101"/>
      <c r="K305" s="118"/>
    </row>
    <row r="306" spans="2:11">
      <c r="B306" s="100"/>
      <c r="C306" s="118"/>
      <c r="D306" s="118"/>
      <c r="E306" s="118"/>
      <c r="F306" s="118"/>
      <c r="G306" s="118"/>
      <c r="H306" s="118"/>
      <c r="I306" s="101"/>
      <c r="J306" s="101"/>
      <c r="K306" s="118"/>
    </row>
    <row r="307" spans="2:11">
      <c r="B307" s="100"/>
      <c r="C307" s="118"/>
      <c r="D307" s="118"/>
      <c r="E307" s="118"/>
      <c r="F307" s="118"/>
      <c r="G307" s="118"/>
      <c r="H307" s="118"/>
      <c r="I307" s="101"/>
      <c r="J307" s="101"/>
      <c r="K307" s="118"/>
    </row>
    <row r="308" spans="2:11">
      <c r="B308" s="100"/>
      <c r="C308" s="118"/>
      <c r="D308" s="118"/>
      <c r="E308" s="118"/>
      <c r="F308" s="118"/>
      <c r="G308" s="118"/>
      <c r="H308" s="118"/>
      <c r="I308" s="101"/>
      <c r="J308" s="101"/>
      <c r="K308" s="118"/>
    </row>
    <row r="309" spans="2:11">
      <c r="B309" s="100"/>
      <c r="C309" s="118"/>
      <c r="D309" s="118"/>
      <c r="E309" s="118"/>
      <c r="F309" s="118"/>
      <c r="G309" s="118"/>
      <c r="H309" s="118"/>
      <c r="I309" s="101"/>
      <c r="J309" s="101"/>
      <c r="K309" s="118"/>
    </row>
    <row r="310" spans="2:11">
      <c r="B310" s="100"/>
      <c r="C310" s="118"/>
      <c r="D310" s="118"/>
      <c r="E310" s="118"/>
      <c r="F310" s="118"/>
      <c r="G310" s="118"/>
      <c r="H310" s="118"/>
      <c r="I310" s="101"/>
      <c r="J310" s="101"/>
      <c r="K310" s="118"/>
    </row>
    <row r="311" spans="2:11">
      <c r="B311" s="100"/>
      <c r="C311" s="118"/>
      <c r="D311" s="118"/>
      <c r="E311" s="118"/>
      <c r="F311" s="118"/>
      <c r="G311" s="118"/>
      <c r="H311" s="118"/>
      <c r="I311" s="101"/>
      <c r="J311" s="101"/>
      <c r="K311" s="118"/>
    </row>
    <row r="312" spans="2:11">
      <c r="B312" s="100"/>
      <c r="C312" s="118"/>
      <c r="D312" s="118"/>
      <c r="E312" s="118"/>
      <c r="F312" s="118"/>
      <c r="G312" s="118"/>
      <c r="H312" s="118"/>
      <c r="I312" s="101"/>
      <c r="J312" s="101"/>
      <c r="K312" s="118"/>
    </row>
    <row r="313" spans="2:11">
      <c r="B313" s="100"/>
      <c r="C313" s="118"/>
      <c r="D313" s="118"/>
      <c r="E313" s="118"/>
      <c r="F313" s="118"/>
      <c r="G313" s="118"/>
      <c r="H313" s="118"/>
      <c r="I313" s="101"/>
      <c r="J313" s="101"/>
      <c r="K313" s="118"/>
    </row>
    <row r="314" spans="2:11">
      <c r="B314" s="100"/>
      <c r="C314" s="118"/>
      <c r="D314" s="118"/>
      <c r="E314" s="118"/>
      <c r="F314" s="118"/>
      <c r="G314" s="118"/>
      <c r="H314" s="118"/>
      <c r="I314" s="101"/>
      <c r="J314" s="101"/>
      <c r="K314" s="118"/>
    </row>
    <row r="315" spans="2:11">
      <c r="B315" s="100"/>
      <c r="C315" s="118"/>
      <c r="D315" s="118"/>
      <c r="E315" s="118"/>
      <c r="F315" s="118"/>
      <c r="G315" s="118"/>
      <c r="H315" s="118"/>
      <c r="I315" s="101"/>
      <c r="J315" s="101"/>
      <c r="K315" s="118"/>
    </row>
    <row r="316" spans="2:11">
      <c r="B316" s="100"/>
      <c r="C316" s="118"/>
      <c r="D316" s="118"/>
      <c r="E316" s="118"/>
      <c r="F316" s="118"/>
      <c r="G316" s="118"/>
      <c r="H316" s="118"/>
      <c r="I316" s="101"/>
      <c r="J316" s="101"/>
      <c r="K316" s="118"/>
    </row>
    <row r="317" spans="2:11">
      <c r="B317" s="100"/>
      <c r="C317" s="118"/>
      <c r="D317" s="118"/>
      <c r="E317" s="118"/>
      <c r="F317" s="118"/>
      <c r="G317" s="118"/>
      <c r="H317" s="118"/>
      <c r="I317" s="101"/>
      <c r="J317" s="101"/>
      <c r="K317" s="118"/>
    </row>
    <row r="318" spans="2:11">
      <c r="B318" s="100"/>
      <c r="C318" s="118"/>
      <c r="D318" s="118"/>
      <c r="E318" s="118"/>
      <c r="F318" s="118"/>
      <c r="G318" s="118"/>
      <c r="H318" s="118"/>
      <c r="I318" s="101"/>
      <c r="J318" s="101"/>
      <c r="K318" s="118"/>
    </row>
    <row r="319" spans="2:11">
      <c r="B319" s="100"/>
      <c r="C319" s="118"/>
      <c r="D319" s="118"/>
      <c r="E319" s="118"/>
      <c r="F319" s="118"/>
      <c r="G319" s="118"/>
      <c r="H319" s="118"/>
      <c r="I319" s="101"/>
      <c r="J319" s="101"/>
      <c r="K319" s="118"/>
    </row>
    <row r="320" spans="2:11">
      <c r="B320" s="100"/>
      <c r="C320" s="118"/>
      <c r="D320" s="118"/>
      <c r="E320" s="118"/>
      <c r="F320" s="118"/>
      <c r="G320" s="118"/>
      <c r="H320" s="118"/>
      <c r="I320" s="101"/>
      <c r="J320" s="101"/>
      <c r="K320" s="118"/>
    </row>
    <row r="321" spans="2:11">
      <c r="B321" s="100"/>
      <c r="C321" s="118"/>
      <c r="D321" s="118"/>
      <c r="E321" s="118"/>
      <c r="F321" s="118"/>
      <c r="G321" s="118"/>
      <c r="H321" s="118"/>
      <c r="I321" s="101"/>
      <c r="J321" s="101"/>
      <c r="K321" s="118"/>
    </row>
    <row r="322" spans="2:11">
      <c r="B322" s="100"/>
      <c r="C322" s="118"/>
      <c r="D322" s="118"/>
      <c r="E322" s="118"/>
      <c r="F322" s="118"/>
      <c r="G322" s="118"/>
      <c r="H322" s="118"/>
      <c r="I322" s="101"/>
      <c r="J322" s="101"/>
      <c r="K322" s="118"/>
    </row>
    <row r="323" spans="2:11">
      <c r="B323" s="100"/>
      <c r="C323" s="118"/>
      <c r="D323" s="118"/>
      <c r="E323" s="118"/>
      <c r="F323" s="118"/>
      <c r="G323" s="118"/>
      <c r="H323" s="118"/>
      <c r="I323" s="101"/>
      <c r="J323" s="101"/>
      <c r="K323" s="118"/>
    </row>
    <row r="324" spans="2:11">
      <c r="B324" s="100"/>
      <c r="C324" s="118"/>
      <c r="D324" s="118"/>
      <c r="E324" s="118"/>
      <c r="F324" s="118"/>
      <c r="G324" s="118"/>
      <c r="H324" s="118"/>
      <c r="I324" s="101"/>
      <c r="J324" s="101"/>
      <c r="K324" s="118"/>
    </row>
    <row r="325" spans="2:11">
      <c r="B325" s="100"/>
      <c r="C325" s="118"/>
      <c r="D325" s="118"/>
      <c r="E325" s="118"/>
      <c r="F325" s="118"/>
      <c r="G325" s="118"/>
      <c r="H325" s="118"/>
      <c r="I325" s="101"/>
      <c r="J325" s="101"/>
      <c r="K325" s="118"/>
    </row>
    <row r="326" spans="2:11">
      <c r="B326" s="100"/>
      <c r="C326" s="118"/>
      <c r="D326" s="118"/>
      <c r="E326" s="118"/>
      <c r="F326" s="118"/>
      <c r="G326" s="118"/>
      <c r="H326" s="118"/>
      <c r="I326" s="101"/>
      <c r="J326" s="101"/>
      <c r="K326" s="118"/>
    </row>
    <row r="327" spans="2:11">
      <c r="B327" s="100"/>
      <c r="C327" s="118"/>
      <c r="D327" s="118"/>
      <c r="E327" s="118"/>
      <c r="F327" s="118"/>
      <c r="G327" s="118"/>
      <c r="H327" s="118"/>
      <c r="I327" s="101"/>
      <c r="J327" s="101"/>
      <c r="K327" s="118"/>
    </row>
    <row r="328" spans="2:11">
      <c r="B328" s="100"/>
      <c r="C328" s="118"/>
      <c r="D328" s="118"/>
      <c r="E328" s="118"/>
      <c r="F328" s="118"/>
      <c r="G328" s="118"/>
      <c r="H328" s="118"/>
      <c r="I328" s="101"/>
      <c r="J328" s="101"/>
      <c r="K328" s="118"/>
    </row>
    <row r="329" spans="2:11">
      <c r="B329" s="100"/>
      <c r="C329" s="118"/>
      <c r="D329" s="118"/>
      <c r="E329" s="118"/>
      <c r="F329" s="118"/>
      <c r="G329" s="118"/>
      <c r="H329" s="118"/>
      <c r="I329" s="101"/>
      <c r="J329" s="101"/>
      <c r="K329" s="118"/>
    </row>
    <row r="330" spans="2:11">
      <c r="B330" s="100"/>
      <c r="C330" s="118"/>
      <c r="D330" s="118"/>
      <c r="E330" s="118"/>
      <c r="F330" s="118"/>
      <c r="G330" s="118"/>
      <c r="H330" s="118"/>
      <c r="I330" s="101"/>
      <c r="J330" s="101"/>
      <c r="K330" s="118"/>
    </row>
    <row r="331" spans="2:11">
      <c r="B331" s="100"/>
      <c r="C331" s="118"/>
      <c r="D331" s="118"/>
      <c r="E331" s="118"/>
      <c r="F331" s="118"/>
      <c r="G331" s="118"/>
      <c r="H331" s="118"/>
      <c r="I331" s="101"/>
      <c r="J331" s="101"/>
      <c r="K331" s="118"/>
    </row>
    <row r="332" spans="2:11">
      <c r="B332" s="100"/>
      <c r="C332" s="118"/>
      <c r="D332" s="118"/>
      <c r="E332" s="118"/>
      <c r="F332" s="118"/>
      <c r="G332" s="118"/>
      <c r="H332" s="118"/>
      <c r="I332" s="101"/>
      <c r="J332" s="101"/>
      <c r="K332" s="118"/>
    </row>
    <row r="333" spans="2:11">
      <c r="B333" s="100"/>
      <c r="C333" s="118"/>
      <c r="D333" s="118"/>
      <c r="E333" s="118"/>
      <c r="F333" s="118"/>
      <c r="G333" s="118"/>
      <c r="H333" s="118"/>
      <c r="I333" s="101"/>
      <c r="J333" s="101"/>
      <c r="K333" s="118"/>
    </row>
    <row r="334" spans="2:11">
      <c r="B334" s="100"/>
      <c r="C334" s="118"/>
      <c r="D334" s="118"/>
      <c r="E334" s="118"/>
      <c r="F334" s="118"/>
      <c r="G334" s="118"/>
      <c r="H334" s="118"/>
      <c r="I334" s="101"/>
      <c r="J334" s="101"/>
      <c r="K334" s="118"/>
    </row>
    <row r="335" spans="2:11">
      <c r="B335" s="100"/>
      <c r="C335" s="118"/>
      <c r="D335" s="118"/>
      <c r="E335" s="118"/>
      <c r="F335" s="118"/>
      <c r="G335" s="118"/>
      <c r="H335" s="118"/>
      <c r="I335" s="101"/>
      <c r="J335" s="101"/>
      <c r="K335" s="118"/>
    </row>
    <row r="336" spans="2:11">
      <c r="B336" s="100"/>
      <c r="C336" s="118"/>
      <c r="D336" s="118"/>
      <c r="E336" s="118"/>
      <c r="F336" s="118"/>
      <c r="G336" s="118"/>
      <c r="H336" s="118"/>
      <c r="I336" s="101"/>
      <c r="J336" s="101"/>
      <c r="K336" s="118"/>
    </row>
    <row r="337" spans="2:11">
      <c r="B337" s="100"/>
      <c r="C337" s="118"/>
      <c r="D337" s="118"/>
      <c r="E337" s="118"/>
      <c r="F337" s="118"/>
      <c r="G337" s="118"/>
      <c r="H337" s="118"/>
      <c r="I337" s="101"/>
      <c r="J337" s="101"/>
      <c r="K337" s="118"/>
    </row>
    <row r="338" spans="2:11">
      <c r="B338" s="100"/>
      <c r="C338" s="118"/>
      <c r="D338" s="118"/>
      <c r="E338" s="118"/>
      <c r="F338" s="118"/>
      <c r="G338" s="118"/>
      <c r="H338" s="118"/>
      <c r="I338" s="101"/>
      <c r="J338" s="101"/>
      <c r="K338" s="118"/>
    </row>
    <row r="339" spans="2:11">
      <c r="B339" s="100"/>
      <c r="C339" s="118"/>
      <c r="D339" s="118"/>
      <c r="E339" s="118"/>
      <c r="F339" s="118"/>
      <c r="G339" s="118"/>
      <c r="H339" s="118"/>
      <c r="I339" s="101"/>
      <c r="J339" s="101"/>
      <c r="K339" s="118"/>
    </row>
    <row r="340" spans="2:11">
      <c r="B340" s="100"/>
      <c r="C340" s="118"/>
      <c r="D340" s="118"/>
      <c r="E340" s="118"/>
      <c r="F340" s="118"/>
      <c r="G340" s="118"/>
      <c r="H340" s="118"/>
      <c r="I340" s="101"/>
      <c r="J340" s="101"/>
      <c r="K340" s="118"/>
    </row>
    <row r="341" spans="2:11">
      <c r="B341" s="100"/>
      <c r="C341" s="118"/>
      <c r="D341" s="118"/>
      <c r="E341" s="118"/>
      <c r="F341" s="118"/>
      <c r="G341" s="118"/>
      <c r="H341" s="118"/>
      <c r="I341" s="101"/>
      <c r="J341" s="101"/>
      <c r="K341" s="118"/>
    </row>
    <row r="342" spans="2:11">
      <c r="B342" s="100"/>
      <c r="C342" s="118"/>
      <c r="D342" s="118"/>
      <c r="E342" s="118"/>
      <c r="F342" s="118"/>
      <c r="G342" s="118"/>
      <c r="H342" s="118"/>
      <c r="I342" s="101"/>
      <c r="J342" s="101"/>
      <c r="K342" s="118"/>
    </row>
    <row r="343" spans="2:11">
      <c r="B343" s="100"/>
      <c r="C343" s="118"/>
      <c r="D343" s="118"/>
      <c r="E343" s="118"/>
      <c r="F343" s="118"/>
      <c r="G343" s="118"/>
      <c r="H343" s="118"/>
      <c r="I343" s="101"/>
      <c r="J343" s="101"/>
      <c r="K343" s="118"/>
    </row>
    <row r="344" spans="2:11">
      <c r="B344" s="100"/>
      <c r="C344" s="118"/>
      <c r="D344" s="118"/>
      <c r="E344" s="118"/>
      <c r="F344" s="118"/>
      <c r="G344" s="118"/>
      <c r="H344" s="118"/>
      <c r="I344" s="101"/>
      <c r="J344" s="101"/>
      <c r="K344" s="118"/>
    </row>
    <row r="345" spans="2:11">
      <c r="B345" s="100"/>
      <c r="C345" s="118"/>
      <c r="D345" s="118"/>
      <c r="E345" s="118"/>
      <c r="F345" s="118"/>
      <c r="G345" s="118"/>
      <c r="H345" s="118"/>
      <c r="I345" s="101"/>
      <c r="J345" s="101"/>
      <c r="K345" s="118"/>
    </row>
    <row r="346" spans="2:11">
      <c r="B346" s="100"/>
      <c r="C346" s="118"/>
      <c r="D346" s="118"/>
      <c r="E346" s="118"/>
      <c r="F346" s="118"/>
      <c r="G346" s="118"/>
      <c r="H346" s="118"/>
      <c r="I346" s="101"/>
      <c r="J346" s="101"/>
      <c r="K346" s="118"/>
    </row>
    <row r="347" spans="2:11">
      <c r="B347" s="100"/>
      <c r="C347" s="118"/>
      <c r="D347" s="118"/>
      <c r="E347" s="118"/>
      <c r="F347" s="118"/>
      <c r="G347" s="118"/>
      <c r="H347" s="118"/>
      <c r="I347" s="101"/>
      <c r="J347" s="101"/>
      <c r="K347" s="118"/>
    </row>
    <row r="348" spans="2:11">
      <c r="B348" s="100"/>
      <c r="C348" s="118"/>
      <c r="D348" s="118"/>
      <c r="E348" s="118"/>
      <c r="F348" s="118"/>
      <c r="G348" s="118"/>
      <c r="H348" s="118"/>
      <c r="I348" s="101"/>
      <c r="J348" s="101"/>
      <c r="K348" s="118"/>
    </row>
    <row r="349" spans="2:11">
      <c r="B349" s="100"/>
      <c r="C349" s="118"/>
      <c r="D349" s="118"/>
      <c r="E349" s="118"/>
      <c r="F349" s="118"/>
      <c r="G349" s="118"/>
      <c r="H349" s="118"/>
      <c r="I349" s="101"/>
      <c r="J349" s="101"/>
      <c r="K349" s="118"/>
    </row>
    <row r="350" spans="2:11">
      <c r="B350" s="100"/>
      <c r="C350" s="118"/>
      <c r="D350" s="118"/>
      <c r="E350" s="118"/>
      <c r="F350" s="118"/>
      <c r="G350" s="118"/>
      <c r="H350" s="118"/>
      <c r="I350" s="101"/>
      <c r="J350" s="101"/>
      <c r="K350" s="118"/>
    </row>
    <row r="351" spans="2:11">
      <c r="B351" s="100"/>
      <c r="C351" s="118"/>
      <c r="D351" s="118"/>
      <c r="E351" s="118"/>
      <c r="F351" s="118"/>
      <c r="G351" s="118"/>
      <c r="H351" s="118"/>
      <c r="I351" s="101"/>
      <c r="J351" s="101"/>
      <c r="K351" s="118"/>
    </row>
    <row r="352" spans="2:11">
      <c r="B352" s="100"/>
      <c r="C352" s="118"/>
      <c r="D352" s="118"/>
      <c r="E352" s="118"/>
      <c r="F352" s="118"/>
      <c r="G352" s="118"/>
      <c r="H352" s="118"/>
      <c r="I352" s="101"/>
      <c r="J352" s="101"/>
      <c r="K352" s="118"/>
    </row>
    <row r="353" spans="2:11">
      <c r="B353" s="100"/>
      <c r="C353" s="118"/>
      <c r="D353" s="118"/>
      <c r="E353" s="118"/>
      <c r="F353" s="118"/>
      <c r="G353" s="118"/>
      <c r="H353" s="118"/>
      <c r="I353" s="101"/>
      <c r="J353" s="101"/>
      <c r="K353" s="118"/>
    </row>
    <row r="354" spans="2:11">
      <c r="B354" s="100"/>
      <c r="C354" s="118"/>
      <c r="D354" s="118"/>
      <c r="E354" s="118"/>
      <c r="F354" s="118"/>
      <c r="G354" s="118"/>
      <c r="H354" s="118"/>
      <c r="I354" s="101"/>
      <c r="J354" s="101"/>
      <c r="K354" s="118"/>
    </row>
    <row r="355" spans="2:11">
      <c r="B355" s="100"/>
      <c r="C355" s="118"/>
      <c r="D355" s="118"/>
      <c r="E355" s="118"/>
      <c r="F355" s="118"/>
      <c r="G355" s="118"/>
      <c r="H355" s="118"/>
      <c r="I355" s="101"/>
      <c r="J355" s="101"/>
      <c r="K355" s="118"/>
    </row>
    <row r="356" spans="2:11">
      <c r="B356" s="100"/>
      <c r="C356" s="118"/>
      <c r="D356" s="118"/>
      <c r="E356" s="118"/>
      <c r="F356" s="118"/>
      <c r="G356" s="118"/>
      <c r="H356" s="118"/>
      <c r="I356" s="101"/>
      <c r="J356" s="101"/>
      <c r="K356" s="118"/>
    </row>
    <row r="357" spans="2:11">
      <c r="B357" s="100"/>
      <c r="C357" s="118"/>
      <c r="D357" s="118"/>
      <c r="E357" s="118"/>
      <c r="F357" s="118"/>
      <c r="G357" s="118"/>
      <c r="H357" s="118"/>
      <c r="I357" s="101"/>
      <c r="J357" s="101"/>
      <c r="K357" s="118"/>
    </row>
    <row r="358" spans="2:11">
      <c r="B358" s="100"/>
      <c r="C358" s="118"/>
      <c r="D358" s="118"/>
      <c r="E358" s="118"/>
      <c r="F358" s="118"/>
      <c r="G358" s="118"/>
      <c r="H358" s="118"/>
      <c r="I358" s="101"/>
      <c r="J358" s="101"/>
      <c r="K358" s="118"/>
    </row>
    <row r="359" spans="2:11">
      <c r="B359" s="100"/>
      <c r="C359" s="118"/>
      <c r="D359" s="118"/>
      <c r="E359" s="118"/>
      <c r="F359" s="118"/>
      <c r="G359" s="118"/>
      <c r="H359" s="118"/>
      <c r="I359" s="101"/>
      <c r="J359" s="101"/>
      <c r="K359" s="118"/>
    </row>
    <row r="360" spans="2:11">
      <c r="B360" s="100"/>
      <c r="C360" s="118"/>
      <c r="D360" s="118"/>
      <c r="E360" s="118"/>
      <c r="F360" s="118"/>
      <c r="G360" s="118"/>
      <c r="H360" s="118"/>
      <c r="I360" s="101"/>
      <c r="J360" s="101"/>
      <c r="K360" s="118"/>
    </row>
    <row r="361" spans="2:11">
      <c r="B361" s="100"/>
      <c r="C361" s="118"/>
      <c r="D361" s="118"/>
      <c r="E361" s="118"/>
      <c r="F361" s="118"/>
      <c r="G361" s="118"/>
      <c r="H361" s="118"/>
      <c r="I361" s="101"/>
      <c r="J361" s="101"/>
      <c r="K361" s="118"/>
    </row>
    <row r="362" spans="2:11">
      <c r="B362" s="100"/>
      <c r="C362" s="118"/>
      <c r="D362" s="118"/>
      <c r="E362" s="118"/>
      <c r="F362" s="118"/>
      <c r="G362" s="118"/>
      <c r="H362" s="118"/>
      <c r="I362" s="101"/>
      <c r="J362" s="101"/>
      <c r="K362" s="118"/>
    </row>
    <row r="363" spans="2:11">
      <c r="B363" s="100"/>
      <c r="C363" s="118"/>
      <c r="D363" s="118"/>
      <c r="E363" s="118"/>
      <c r="F363" s="118"/>
      <c r="G363" s="118"/>
      <c r="H363" s="118"/>
      <c r="I363" s="101"/>
      <c r="J363" s="101"/>
      <c r="K363" s="118"/>
    </row>
    <row r="364" spans="2:11">
      <c r="B364" s="100"/>
      <c r="C364" s="118"/>
      <c r="D364" s="118"/>
      <c r="E364" s="118"/>
      <c r="F364" s="118"/>
      <c r="G364" s="118"/>
      <c r="H364" s="118"/>
      <c r="I364" s="101"/>
      <c r="J364" s="101"/>
      <c r="K364" s="118"/>
    </row>
    <row r="365" spans="2:11">
      <c r="B365" s="100"/>
      <c r="C365" s="118"/>
      <c r="D365" s="118"/>
      <c r="E365" s="118"/>
      <c r="F365" s="118"/>
      <c r="G365" s="118"/>
      <c r="H365" s="118"/>
      <c r="I365" s="101"/>
      <c r="J365" s="101"/>
      <c r="K365" s="118"/>
    </row>
    <row r="366" spans="2:11">
      <c r="B366" s="100"/>
      <c r="C366" s="118"/>
      <c r="D366" s="118"/>
      <c r="E366" s="118"/>
      <c r="F366" s="118"/>
      <c r="G366" s="118"/>
      <c r="H366" s="118"/>
      <c r="I366" s="101"/>
      <c r="J366" s="101"/>
      <c r="K366" s="118"/>
    </row>
    <row r="367" spans="2:11">
      <c r="B367" s="100"/>
      <c r="C367" s="118"/>
      <c r="D367" s="118"/>
      <c r="E367" s="118"/>
      <c r="F367" s="118"/>
      <c r="G367" s="118"/>
      <c r="H367" s="118"/>
      <c r="I367" s="101"/>
      <c r="J367" s="101"/>
      <c r="K367" s="118"/>
    </row>
    <row r="368" spans="2:11">
      <c r="B368" s="100"/>
      <c r="C368" s="118"/>
      <c r="D368" s="118"/>
      <c r="E368" s="118"/>
      <c r="F368" s="118"/>
      <c r="G368" s="118"/>
      <c r="H368" s="118"/>
      <c r="I368" s="101"/>
      <c r="J368" s="101"/>
      <c r="K368" s="118"/>
    </row>
    <row r="369" spans="2:11">
      <c r="B369" s="100"/>
      <c r="C369" s="118"/>
      <c r="D369" s="118"/>
      <c r="E369" s="118"/>
      <c r="F369" s="118"/>
      <c r="G369" s="118"/>
      <c r="H369" s="118"/>
      <c r="I369" s="101"/>
      <c r="J369" s="101"/>
      <c r="K369" s="118"/>
    </row>
    <row r="370" spans="2:11">
      <c r="B370" s="100"/>
      <c r="C370" s="118"/>
      <c r="D370" s="118"/>
      <c r="E370" s="118"/>
      <c r="F370" s="118"/>
      <c r="G370" s="118"/>
      <c r="H370" s="118"/>
      <c r="I370" s="101"/>
      <c r="J370" s="101"/>
      <c r="K370" s="118"/>
    </row>
    <row r="371" spans="2:11">
      <c r="B371" s="100"/>
      <c r="C371" s="118"/>
      <c r="D371" s="118"/>
      <c r="E371" s="118"/>
      <c r="F371" s="118"/>
      <c r="G371" s="118"/>
      <c r="H371" s="118"/>
      <c r="I371" s="101"/>
      <c r="J371" s="101"/>
      <c r="K371" s="118"/>
    </row>
    <row r="372" spans="2:11">
      <c r="B372" s="100"/>
      <c r="C372" s="118"/>
      <c r="D372" s="118"/>
      <c r="E372" s="118"/>
      <c r="F372" s="118"/>
      <c r="G372" s="118"/>
      <c r="H372" s="118"/>
      <c r="I372" s="101"/>
      <c r="J372" s="101"/>
      <c r="K372" s="118"/>
    </row>
    <row r="373" spans="2:11">
      <c r="B373" s="100"/>
      <c r="C373" s="118"/>
      <c r="D373" s="118"/>
      <c r="E373" s="118"/>
      <c r="F373" s="118"/>
      <c r="G373" s="118"/>
      <c r="H373" s="118"/>
      <c r="I373" s="101"/>
      <c r="J373" s="101"/>
      <c r="K373" s="118"/>
    </row>
    <row r="374" spans="2:11">
      <c r="B374" s="100"/>
      <c r="C374" s="118"/>
      <c r="D374" s="118"/>
      <c r="E374" s="118"/>
      <c r="F374" s="118"/>
      <c r="G374" s="118"/>
      <c r="H374" s="118"/>
      <c r="I374" s="101"/>
      <c r="J374" s="101"/>
      <c r="K374" s="118"/>
    </row>
    <row r="375" spans="2:11">
      <c r="B375" s="100"/>
      <c r="C375" s="118"/>
      <c r="D375" s="118"/>
      <c r="E375" s="118"/>
      <c r="F375" s="118"/>
      <c r="G375" s="118"/>
      <c r="H375" s="118"/>
      <c r="I375" s="101"/>
      <c r="J375" s="101"/>
      <c r="K375" s="118"/>
    </row>
    <row r="376" spans="2:11">
      <c r="B376" s="100"/>
      <c r="C376" s="118"/>
      <c r="D376" s="118"/>
      <c r="E376" s="118"/>
      <c r="F376" s="118"/>
      <c r="G376" s="118"/>
      <c r="H376" s="118"/>
      <c r="I376" s="101"/>
      <c r="J376" s="101"/>
      <c r="K376" s="118"/>
    </row>
    <row r="377" spans="2:11">
      <c r="B377" s="100"/>
      <c r="C377" s="118"/>
      <c r="D377" s="118"/>
      <c r="E377" s="118"/>
      <c r="F377" s="118"/>
      <c r="G377" s="118"/>
      <c r="H377" s="118"/>
      <c r="I377" s="101"/>
      <c r="J377" s="101"/>
      <c r="K377" s="118"/>
    </row>
    <row r="378" spans="2:11">
      <c r="B378" s="100"/>
      <c r="C378" s="118"/>
      <c r="D378" s="118"/>
      <c r="E378" s="118"/>
      <c r="F378" s="118"/>
      <c r="G378" s="118"/>
      <c r="H378" s="118"/>
      <c r="I378" s="101"/>
      <c r="J378" s="101"/>
      <c r="K378" s="118"/>
    </row>
    <row r="379" spans="2:11">
      <c r="B379" s="100"/>
      <c r="C379" s="118"/>
      <c r="D379" s="118"/>
      <c r="E379" s="118"/>
      <c r="F379" s="118"/>
      <c r="G379" s="118"/>
      <c r="H379" s="118"/>
      <c r="I379" s="101"/>
      <c r="J379" s="101"/>
      <c r="K379" s="118"/>
    </row>
    <row r="380" spans="2:11">
      <c r="B380" s="100"/>
      <c r="C380" s="118"/>
      <c r="D380" s="118"/>
      <c r="E380" s="118"/>
      <c r="F380" s="118"/>
      <c r="G380" s="118"/>
      <c r="H380" s="118"/>
      <c r="I380" s="101"/>
      <c r="J380" s="101"/>
      <c r="K380" s="118"/>
    </row>
    <row r="381" spans="2:11">
      <c r="B381" s="100"/>
      <c r="C381" s="118"/>
      <c r="D381" s="118"/>
      <c r="E381" s="118"/>
      <c r="F381" s="118"/>
      <c r="G381" s="118"/>
      <c r="H381" s="118"/>
      <c r="I381" s="101"/>
      <c r="J381" s="101"/>
      <c r="K381" s="118"/>
    </row>
    <row r="382" spans="2:11">
      <c r="B382" s="100"/>
      <c r="C382" s="118"/>
      <c r="D382" s="118"/>
      <c r="E382" s="118"/>
      <c r="F382" s="118"/>
      <c r="G382" s="118"/>
      <c r="H382" s="118"/>
      <c r="I382" s="101"/>
      <c r="J382" s="101"/>
      <c r="K382" s="118"/>
    </row>
    <row r="383" spans="2:11">
      <c r="B383" s="100"/>
      <c r="C383" s="118"/>
      <c r="D383" s="118"/>
      <c r="E383" s="118"/>
      <c r="F383" s="118"/>
      <c r="G383" s="118"/>
      <c r="H383" s="118"/>
      <c r="I383" s="101"/>
      <c r="J383" s="101"/>
      <c r="K383" s="118"/>
    </row>
    <row r="384" spans="2:11">
      <c r="B384" s="100"/>
      <c r="C384" s="118"/>
      <c r="D384" s="118"/>
      <c r="E384" s="118"/>
      <c r="F384" s="118"/>
      <c r="G384" s="118"/>
      <c r="H384" s="118"/>
      <c r="I384" s="101"/>
      <c r="J384" s="101"/>
      <c r="K384" s="118"/>
    </row>
    <row r="385" spans="2:11">
      <c r="B385" s="100"/>
      <c r="C385" s="118"/>
      <c r="D385" s="118"/>
      <c r="E385" s="118"/>
      <c r="F385" s="118"/>
      <c r="G385" s="118"/>
      <c r="H385" s="118"/>
      <c r="I385" s="101"/>
      <c r="J385" s="101"/>
      <c r="K385" s="118"/>
    </row>
    <row r="386" spans="2:11">
      <c r="B386" s="100"/>
      <c r="C386" s="118"/>
      <c r="D386" s="118"/>
      <c r="E386" s="118"/>
      <c r="F386" s="118"/>
      <c r="G386" s="118"/>
      <c r="H386" s="118"/>
      <c r="I386" s="101"/>
      <c r="J386" s="101"/>
      <c r="K386" s="118"/>
    </row>
    <row r="387" spans="2:11">
      <c r="B387" s="100"/>
      <c r="C387" s="118"/>
      <c r="D387" s="118"/>
      <c r="E387" s="118"/>
      <c r="F387" s="118"/>
      <c r="G387" s="118"/>
      <c r="H387" s="118"/>
      <c r="I387" s="101"/>
      <c r="J387" s="101"/>
      <c r="K387" s="118"/>
    </row>
    <row r="388" spans="2:11">
      <c r="B388" s="100"/>
      <c r="C388" s="118"/>
      <c r="D388" s="118"/>
      <c r="E388" s="118"/>
      <c r="F388" s="118"/>
      <c r="G388" s="118"/>
      <c r="H388" s="118"/>
      <c r="I388" s="101"/>
      <c r="J388" s="101"/>
      <c r="K388" s="118"/>
    </row>
    <row r="389" spans="2:11">
      <c r="B389" s="100"/>
      <c r="C389" s="118"/>
      <c r="D389" s="118"/>
      <c r="E389" s="118"/>
      <c r="F389" s="118"/>
      <c r="G389" s="118"/>
      <c r="H389" s="118"/>
      <c r="I389" s="101"/>
      <c r="J389" s="101"/>
      <c r="K389" s="118"/>
    </row>
    <row r="390" spans="2:11">
      <c r="B390" s="100"/>
      <c r="C390" s="118"/>
      <c r="D390" s="118"/>
      <c r="E390" s="118"/>
      <c r="F390" s="118"/>
      <c r="G390" s="118"/>
      <c r="H390" s="118"/>
      <c r="I390" s="101"/>
      <c r="J390" s="101"/>
      <c r="K390" s="118"/>
    </row>
    <row r="391" spans="2:11">
      <c r="B391" s="100"/>
      <c r="C391" s="118"/>
      <c r="D391" s="118"/>
      <c r="E391" s="118"/>
      <c r="F391" s="118"/>
      <c r="G391" s="118"/>
      <c r="H391" s="118"/>
      <c r="I391" s="101"/>
      <c r="J391" s="101"/>
      <c r="K391" s="118"/>
    </row>
    <row r="392" spans="2:11">
      <c r="B392" s="100"/>
      <c r="C392" s="118"/>
      <c r="D392" s="118"/>
      <c r="E392" s="118"/>
      <c r="F392" s="118"/>
      <c r="G392" s="118"/>
      <c r="H392" s="118"/>
      <c r="I392" s="101"/>
      <c r="J392" s="101"/>
      <c r="K392" s="118"/>
    </row>
    <row r="393" spans="2:11">
      <c r="B393" s="100"/>
      <c r="C393" s="118"/>
      <c r="D393" s="118"/>
      <c r="E393" s="118"/>
      <c r="F393" s="118"/>
      <c r="G393" s="118"/>
      <c r="H393" s="118"/>
      <c r="I393" s="101"/>
      <c r="J393" s="101"/>
      <c r="K393" s="118"/>
    </row>
    <row r="394" spans="2:11">
      <c r="B394" s="100"/>
      <c r="C394" s="118"/>
      <c r="D394" s="118"/>
      <c r="E394" s="118"/>
      <c r="F394" s="118"/>
      <c r="G394" s="118"/>
      <c r="H394" s="118"/>
      <c r="I394" s="101"/>
      <c r="J394" s="101"/>
      <c r="K394" s="118"/>
    </row>
    <row r="395" spans="2:11">
      <c r="B395" s="100"/>
      <c r="C395" s="118"/>
      <c r="D395" s="118"/>
      <c r="E395" s="118"/>
      <c r="F395" s="118"/>
      <c r="G395" s="118"/>
      <c r="H395" s="118"/>
      <c r="I395" s="101"/>
      <c r="J395" s="101"/>
      <c r="K395" s="118"/>
    </row>
    <row r="396" spans="2:11">
      <c r="B396" s="100"/>
      <c r="C396" s="118"/>
      <c r="D396" s="118"/>
      <c r="E396" s="118"/>
      <c r="F396" s="118"/>
      <c r="G396" s="118"/>
      <c r="H396" s="118"/>
      <c r="I396" s="101"/>
      <c r="J396" s="101"/>
      <c r="K396" s="118"/>
    </row>
    <row r="397" spans="2:11">
      <c r="B397" s="100"/>
      <c r="C397" s="118"/>
      <c r="D397" s="118"/>
      <c r="E397" s="118"/>
      <c r="F397" s="118"/>
      <c r="G397" s="118"/>
      <c r="H397" s="118"/>
      <c r="I397" s="101"/>
      <c r="J397" s="101"/>
      <c r="K397" s="118"/>
    </row>
    <row r="398" spans="2:11">
      <c r="B398" s="100"/>
      <c r="C398" s="118"/>
      <c r="D398" s="118"/>
      <c r="E398" s="118"/>
      <c r="F398" s="118"/>
      <c r="G398" s="118"/>
      <c r="H398" s="118"/>
      <c r="I398" s="101"/>
      <c r="J398" s="101"/>
      <c r="K398" s="118"/>
    </row>
    <row r="399" spans="2:11">
      <c r="B399" s="100"/>
      <c r="C399" s="118"/>
      <c r="D399" s="118"/>
      <c r="E399" s="118"/>
      <c r="F399" s="118"/>
      <c r="G399" s="118"/>
      <c r="H399" s="118"/>
      <c r="I399" s="101"/>
      <c r="J399" s="101"/>
      <c r="K399" s="118"/>
    </row>
    <row r="400" spans="2:11">
      <c r="B400" s="100"/>
      <c r="C400" s="118"/>
      <c r="D400" s="118"/>
      <c r="E400" s="118"/>
      <c r="F400" s="118"/>
      <c r="G400" s="118"/>
      <c r="H400" s="118"/>
      <c r="I400" s="101"/>
      <c r="J400" s="101"/>
      <c r="K400" s="118"/>
    </row>
    <row r="401" spans="2:11">
      <c r="B401" s="100"/>
      <c r="C401" s="118"/>
      <c r="D401" s="118"/>
      <c r="E401" s="118"/>
      <c r="F401" s="118"/>
      <c r="G401" s="118"/>
      <c r="H401" s="118"/>
      <c r="I401" s="101"/>
      <c r="J401" s="101"/>
      <c r="K401" s="118"/>
    </row>
    <row r="402" spans="2:11">
      <c r="B402" s="100"/>
      <c r="C402" s="118"/>
      <c r="D402" s="118"/>
      <c r="E402" s="118"/>
      <c r="F402" s="118"/>
      <c r="G402" s="118"/>
      <c r="H402" s="118"/>
      <c r="I402" s="101"/>
      <c r="J402" s="101"/>
      <c r="K402" s="118"/>
    </row>
    <row r="403" spans="2:11">
      <c r="B403" s="100"/>
      <c r="C403" s="118"/>
      <c r="D403" s="118"/>
      <c r="E403" s="118"/>
      <c r="F403" s="118"/>
      <c r="G403" s="118"/>
      <c r="H403" s="118"/>
      <c r="I403" s="101"/>
      <c r="J403" s="101"/>
      <c r="K403" s="118"/>
    </row>
    <row r="404" spans="2:11">
      <c r="B404" s="100"/>
      <c r="C404" s="118"/>
      <c r="D404" s="118"/>
      <c r="E404" s="118"/>
      <c r="F404" s="118"/>
      <c r="G404" s="118"/>
      <c r="H404" s="118"/>
      <c r="I404" s="101"/>
      <c r="J404" s="101"/>
      <c r="K404" s="118"/>
    </row>
    <row r="405" spans="2:11">
      <c r="B405" s="100"/>
      <c r="C405" s="118"/>
      <c r="D405" s="118"/>
      <c r="E405" s="118"/>
      <c r="F405" s="118"/>
      <c r="G405" s="118"/>
      <c r="H405" s="118"/>
      <c r="I405" s="101"/>
      <c r="J405" s="101"/>
      <c r="K405" s="118"/>
    </row>
    <row r="406" spans="2:11">
      <c r="B406" s="100"/>
      <c r="C406" s="118"/>
      <c r="D406" s="118"/>
      <c r="E406" s="118"/>
      <c r="F406" s="118"/>
      <c r="G406" s="118"/>
      <c r="H406" s="118"/>
      <c r="I406" s="101"/>
      <c r="J406" s="101"/>
      <c r="K406" s="118"/>
    </row>
    <row r="407" spans="2:11">
      <c r="B407" s="100"/>
      <c r="C407" s="118"/>
      <c r="D407" s="118"/>
      <c r="E407" s="118"/>
      <c r="F407" s="118"/>
      <c r="G407" s="118"/>
      <c r="H407" s="118"/>
      <c r="I407" s="101"/>
      <c r="J407" s="101"/>
      <c r="K407" s="118"/>
    </row>
    <row r="408" spans="2:11">
      <c r="B408" s="100"/>
      <c r="C408" s="118"/>
      <c r="D408" s="118"/>
      <c r="E408" s="118"/>
      <c r="F408" s="118"/>
      <c r="G408" s="118"/>
      <c r="H408" s="118"/>
      <c r="I408" s="101"/>
      <c r="J408" s="101"/>
      <c r="K408" s="118"/>
    </row>
    <row r="409" spans="2:11">
      <c r="B409" s="100"/>
      <c r="C409" s="118"/>
      <c r="D409" s="118"/>
      <c r="E409" s="118"/>
      <c r="F409" s="118"/>
      <c r="G409" s="118"/>
      <c r="H409" s="118"/>
      <c r="I409" s="101"/>
      <c r="J409" s="101"/>
      <c r="K409" s="118"/>
    </row>
    <row r="410" spans="2:11">
      <c r="B410" s="100"/>
      <c r="C410" s="118"/>
      <c r="D410" s="118"/>
      <c r="E410" s="118"/>
      <c r="F410" s="118"/>
      <c r="G410" s="118"/>
      <c r="H410" s="118"/>
      <c r="I410" s="101"/>
      <c r="J410" s="101"/>
      <c r="K410" s="118"/>
    </row>
    <row r="411" spans="2:11">
      <c r="B411" s="100"/>
      <c r="C411" s="118"/>
      <c r="D411" s="118"/>
      <c r="E411" s="118"/>
      <c r="F411" s="118"/>
      <c r="G411" s="118"/>
      <c r="H411" s="118"/>
      <c r="I411" s="101"/>
      <c r="J411" s="101"/>
      <c r="K411" s="118"/>
    </row>
    <row r="412" spans="2:11">
      <c r="B412" s="100"/>
      <c r="C412" s="118"/>
      <c r="D412" s="118"/>
      <c r="E412" s="118"/>
      <c r="F412" s="118"/>
      <c r="G412" s="118"/>
      <c r="H412" s="118"/>
      <c r="I412" s="101"/>
      <c r="J412" s="101"/>
      <c r="K412" s="118"/>
    </row>
    <row r="413" spans="2:11">
      <c r="B413" s="100"/>
      <c r="C413" s="118"/>
      <c r="D413" s="118"/>
      <c r="E413" s="118"/>
      <c r="F413" s="118"/>
      <c r="G413" s="118"/>
      <c r="H413" s="118"/>
      <c r="I413" s="101"/>
      <c r="J413" s="101"/>
      <c r="K413" s="118"/>
    </row>
    <row r="414" spans="2:11">
      <c r="B414" s="100"/>
      <c r="C414" s="118"/>
      <c r="D414" s="118"/>
      <c r="E414" s="118"/>
      <c r="F414" s="118"/>
      <c r="G414" s="118"/>
      <c r="H414" s="118"/>
      <c r="I414" s="101"/>
      <c r="J414" s="101"/>
      <c r="K414" s="118"/>
    </row>
    <row r="415" spans="2:11">
      <c r="B415" s="100"/>
      <c r="C415" s="118"/>
      <c r="D415" s="118"/>
      <c r="E415" s="118"/>
      <c r="F415" s="118"/>
      <c r="G415" s="118"/>
      <c r="H415" s="118"/>
      <c r="I415" s="101"/>
      <c r="J415" s="101"/>
      <c r="K415" s="118"/>
    </row>
    <row r="416" spans="2:11">
      <c r="B416" s="100"/>
      <c r="C416" s="118"/>
      <c r="D416" s="118"/>
      <c r="E416" s="118"/>
      <c r="F416" s="118"/>
      <c r="G416" s="118"/>
      <c r="H416" s="118"/>
      <c r="I416" s="101"/>
      <c r="J416" s="101"/>
      <c r="K416" s="118"/>
    </row>
    <row r="417" spans="2:11">
      <c r="B417" s="100"/>
      <c r="C417" s="118"/>
      <c r="D417" s="118"/>
      <c r="E417" s="118"/>
      <c r="F417" s="118"/>
      <c r="G417" s="118"/>
      <c r="H417" s="118"/>
      <c r="I417" s="101"/>
      <c r="J417" s="101"/>
      <c r="K417" s="118"/>
    </row>
    <row r="418" spans="2:11">
      <c r="B418" s="100"/>
      <c r="C418" s="118"/>
      <c r="D418" s="118"/>
      <c r="E418" s="118"/>
      <c r="F418" s="118"/>
      <c r="G418" s="118"/>
      <c r="H418" s="118"/>
      <c r="I418" s="101"/>
      <c r="J418" s="101"/>
      <c r="K418" s="118"/>
    </row>
    <row r="419" spans="2:11">
      <c r="B419" s="100"/>
      <c r="C419" s="118"/>
      <c r="D419" s="118"/>
      <c r="E419" s="118"/>
      <c r="F419" s="118"/>
      <c r="G419" s="118"/>
      <c r="H419" s="118"/>
      <c r="I419" s="101"/>
      <c r="J419" s="101"/>
      <c r="K419" s="118"/>
    </row>
    <row r="420" spans="2:11">
      <c r="B420" s="100"/>
      <c r="C420" s="118"/>
      <c r="D420" s="118"/>
      <c r="E420" s="118"/>
      <c r="F420" s="118"/>
      <c r="G420" s="118"/>
      <c r="H420" s="118"/>
      <c r="I420" s="101"/>
      <c r="J420" s="101"/>
      <c r="K420" s="118"/>
    </row>
    <row r="421" spans="2:11">
      <c r="B421" s="100"/>
      <c r="C421" s="118"/>
      <c r="D421" s="118"/>
      <c r="E421" s="118"/>
      <c r="F421" s="118"/>
      <c r="G421" s="118"/>
      <c r="H421" s="118"/>
      <c r="I421" s="101"/>
      <c r="J421" s="101"/>
      <c r="K421" s="118"/>
    </row>
    <row r="422" spans="2:11">
      <c r="B422" s="100"/>
      <c r="C422" s="118"/>
      <c r="D422" s="118"/>
      <c r="E422" s="118"/>
      <c r="F422" s="118"/>
      <c r="G422" s="118"/>
      <c r="H422" s="118"/>
      <c r="I422" s="101"/>
      <c r="J422" s="101"/>
      <c r="K422" s="118"/>
    </row>
    <row r="423" spans="2:11">
      <c r="B423" s="100"/>
      <c r="C423" s="118"/>
      <c r="D423" s="118"/>
      <c r="E423" s="118"/>
      <c r="F423" s="118"/>
      <c r="G423" s="118"/>
      <c r="H423" s="118"/>
      <c r="I423" s="101"/>
      <c r="J423" s="101"/>
      <c r="K423" s="118"/>
    </row>
    <row r="424" spans="2:11">
      <c r="B424" s="100"/>
      <c r="C424" s="118"/>
      <c r="D424" s="118"/>
      <c r="E424" s="118"/>
      <c r="F424" s="118"/>
      <c r="G424" s="118"/>
      <c r="H424" s="118"/>
      <c r="I424" s="101"/>
      <c r="J424" s="101"/>
      <c r="K424" s="118"/>
    </row>
    <row r="425" spans="2:11">
      <c r="B425" s="100"/>
      <c r="C425" s="118"/>
      <c r="D425" s="118"/>
      <c r="E425" s="118"/>
      <c r="F425" s="118"/>
      <c r="G425" s="118"/>
      <c r="H425" s="118"/>
      <c r="I425" s="101"/>
      <c r="J425" s="101"/>
      <c r="K425" s="118"/>
    </row>
    <row r="426" spans="2:11">
      <c r="B426" s="100"/>
      <c r="C426" s="118"/>
      <c r="D426" s="118"/>
      <c r="E426" s="118"/>
      <c r="F426" s="118"/>
      <c r="G426" s="118"/>
      <c r="H426" s="118"/>
      <c r="I426" s="101"/>
      <c r="J426" s="101"/>
      <c r="K426" s="118"/>
    </row>
    <row r="427" spans="2:11">
      <c r="B427" s="100"/>
      <c r="C427" s="118"/>
      <c r="D427" s="118"/>
      <c r="E427" s="118"/>
      <c r="F427" s="118"/>
      <c r="G427" s="118"/>
      <c r="H427" s="118"/>
      <c r="I427" s="101"/>
      <c r="J427" s="101"/>
      <c r="K427" s="118"/>
    </row>
    <row r="428" spans="2:11">
      <c r="B428" s="100"/>
      <c r="C428" s="118"/>
      <c r="D428" s="118"/>
      <c r="E428" s="118"/>
      <c r="F428" s="118"/>
      <c r="G428" s="118"/>
      <c r="H428" s="118"/>
      <c r="I428" s="101"/>
      <c r="J428" s="101"/>
      <c r="K428" s="118"/>
    </row>
    <row r="429" spans="2:11">
      <c r="B429" s="100"/>
      <c r="C429" s="118"/>
      <c r="D429" s="118"/>
      <c r="E429" s="118"/>
      <c r="F429" s="118"/>
      <c r="G429" s="118"/>
      <c r="H429" s="118"/>
      <c r="I429" s="101"/>
      <c r="J429" s="101"/>
      <c r="K429" s="118"/>
    </row>
    <row r="430" spans="2:11">
      <c r="B430" s="100"/>
      <c r="C430" s="118"/>
      <c r="D430" s="118"/>
      <c r="E430" s="118"/>
      <c r="F430" s="118"/>
      <c r="G430" s="118"/>
      <c r="H430" s="118"/>
      <c r="I430" s="101"/>
      <c r="J430" s="101"/>
      <c r="K430" s="118"/>
    </row>
    <row r="431" spans="2:11">
      <c r="B431" s="100"/>
      <c r="C431" s="118"/>
      <c r="D431" s="118"/>
      <c r="E431" s="118"/>
      <c r="F431" s="118"/>
      <c r="G431" s="118"/>
      <c r="H431" s="118"/>
      <c r="I431" s="101"/>
      <c r="J431" s="101"/>
      <c r="K431" s="118"/>
    </row>
    <row r="432" spans="2:11">
      <c r="B432" s="100"/>
      <c r="C432" s="118"/>
      <c r="D432" s="118"/>
      <c r="E432" s="118"/>
      <c r="F432" s="118"/>
      <c r="G432" s="118"/>
      <c r="H432" s="118"/>
      <c r="I432" s="101"/>
      <c r="J432" s="101"/>
      <c r="K432" s="118"/>
    </row>
    <row r="433" spans="2:11">
      <c r="B433" s="100"/>
      <c r="C433" s="118"/>
      <c r="D433" s="118"/>
      <c r="E433" s="118"/>
      <c r="F433" s="118"/>
      <c r="G433" s="118"/>
      <c r="H433" s="118"/>
      <c r="I433" s="101"/>
      <c r="J433" s="101"/>
      <c r="K433" s="118"/>
    </row>
    <row r="434" spans="2:11">
      <c r="B434" s="100"/>
      <c r="C434" s="118"/>
      <c r="D434" s="118"/>
      <c r="E434" s="118"/>
      <c r="F434" s="118"/>
      <c r="G434" s="118"/>
      <c r="H434" s="118"/>
      <c r="I434" s="101"/>
      <c r="J434" s="101"/>
      <c r="K434" s="118"/>
    </row>
    <row r="435" spans="2:11">
      <c r="B435" s="100"/>
      <c r="C435" s="118"/>
      <c r="D435" s="118"/>
      <c r="E435" s="118"/>
      <c r="F435" s="118"/>
      <c r="G435" s="118"/>
      <c r="H435" s="118"/>
      <c r="I435" s="101"/>
      <c r="J435" s="101"/>
      <c r="K435" s="118"/>
    </row>
    <row r="436" spans="2:11">
      <c r="B436" s="100"/>
      <c r="C436" s="118"/>
      <c r="D436" s="118"/>
      <c r="E436" s="118"/>
      <c r="F436" s="118"/>
      <c r="G436" s="118"/>
      <c r="H436" s="118"/>
      <c r="I436" s="101"/>
      <c r="J436" s="101"/>
      <c r="K436" s="118"/>
    </row>
    <row r="437" spans="2:11">
      <c r="B437" s="100"/>
      <c r="C437" s="118"/>
      <c r="D437" s="118"/>
      <c r="E437" s="118"/>
      <c r="F437" s="118"/>
      <c r="G437" s="118"/>
      <c r="H437" s="118"/>
      <c r="I437" s="101"/>
      <c r="J437" s="101"/>
      <c r="K437" s="118"/>
    </row>
    <row r="438" spans="2:11">
      <c r="B438" s="100"/>
      <c r="C438" s="118"/>
      <c r="D438" s="118"/>
      <c r="E438" s="118"/>
      <c r="F438" s="118"/>
      <c r="G438" s="118"/>
      <c r="H438" s="118"/>
      <c r="I438" s="101"/>
      <c r="J438" s="101"/>
      <c r="K438" s="118"/>
    </row>
    <row r="439" spans="2:11">
      <c r="B439" s="100"/>
      <c r="C439" s="118"/>
      <c r="D439" s="118"/>
      <c r="E439" s="118"/>
      <c r="F439" s="118"/>
      <c r="G439" s="118"/>
      <c r="H439" s="118"/>
      <c r="I439" s="101"/>
      <c r="J439" s="101"/>
      <c r="K439" s="118"/>
    </row>
    <row r="440" spans="2:11">
      <c r="B440" s="100"/>
      <c r="C440" s="118"/>
      <c r="D440" s="118"/>
      <c r="E440" s="118"/>
      <c r="F440" s="118"/>
      <c r="G440" s="118"/>
      <c r="H440" s="118"/>
      <c r="I440" s="101"/>
      <c r="J440" s="101"/>
      <c r="K440" s="118"/>
    </row>
    <row r="441" spans="2:11">
      <c r="B441" s="100"/>
      <c r="C441" s="118"/>
      <c r="D441" s="118"/>
      <c r="E441" s="118"/>
      <c r="F441" s="118"/>
      <c r="G441" s="118"/>
      <c r="H441" s="118"/>
      <c r="I441" s="101"/>
      <c r="J441" s="101"/>
      <c r="K441" s="118"/>
    </row>
    <row r="442" spans="2:11">
      <c r="B442" s="100"/>
      <c r="C442" s="118"/>
      <c r="D442" s="118"/>
      <c r="E442" s="118"/>
      <c r="F442" s="118"/>
      <c r="G442" s="118"/>
      <c r="H442" s="118"/>
      <c r="I442" s="101"/>
      <c r="J442" s="101"/>
      <c r="K442" s="118"/>
    </row>
    <row r="443" spans="2:11">
      <c r="B443" s="100"/>
      <c r="C443" s="118"/>
      <c r="D443" s="118"/>
      <c r="E443" s="118"/>
      <c r="F443" s="118"/>
      <c r="G443" s="118"/>
      <c r="H443" s="118"/>
      <c r="I443" s="101"/>
      <c r="J443" s="101"/>
      <c r="K443" s="118"/>
    </row>
    <row r="444" spans="2:11">
      <c r="B444" s="100"/>
      <c r="C444" s="118"/>
      <c r="D444" s="118"/>
      <c r="E444" s="118"/>
      <c r="F444" s="118"/>
      <c r="G444" s="118"/>
      <c r="H444" s="118"/>
      <c r="I444" s="101"/>
      <c r="J444" s="101"/>
      <c r="K444" s="118"/>
    </row>
    <row r="445" spans="2:11">
      <c r="B445" s="100"/>
      <c r="C445" s="118"/>
      <c r="D445" s="118"/>
      <c r="E445" s="118"/>
      <c r="F445" s="118"/>
      <c r="G445" s="118"/>
      <c r="H445" s="118"/>
      <c r="I445" s="101"/>
      <c r="J445" s="101"/>
      <c r="K445" s="118"/>
    </row>
    <row r="446" spans="2:11">
      <c r="B446" s="100"/>
      <c r="C446" s="118"/>
      <c r="D446" s="118"/>
      <c r="E446" s="118"/>
      <c r="F446" s="118"/>
      <c r="G446" s="118"/>
      <c r="H446" s="118"/>
      <c r="I446" s="101"/>
      <c r="J446" s="101"/>
      <c r="K446" s="118"/>
    </row>
    <row r="447" spans="2:11">
      <c r="B447" s="100"/>
      <c r="C447" s="118"/>
      <c r="D447" s="118"/>
      <c r="E447" s="118"/>
      <c r="F447" s="118"/>
      <c r="G447" s="118"/>
      <c r="H447" s="118"/>
      <c r="I447" s="101"/>
      <c r="J447" s="101"/>
      <c r="K447" s="118"/>
    </row>
    <row r="448" spans="2:11">
      <c r="B448" s="100"/>
      <c r="C448" s="118"/>
      <c r="D448" s="118"/>
      <c r="E448" s="118"/>
      <c r="F448" s="118"/>
      <c r="G448" s="118"/>
      <c r="H448" s="118"/>
      <c r="I448" s="101"/>
      <c r="J448" s="101"/>
      <c r="K448" s="118"/>
    </row>
    <row r="449" spans="2:11">
      <c r="B449" s="100"/>
      <c r="C449" s="118"/>
      <c r="D449" s="118"/>
      <c r="E449" s="118"/>
      <c r="F449" s="118"/>
      <c r="G449" s="118"/>
      <c r="H449" s="118"/>
      <c r="I449" s="101"/>
      <c r="J449" s="101"/>
      <c r="K449" s="118"/>
    </row>
    <row r="450" spans="2:11">
      <c r="B450" s="100"/>
      <c r="C450" s="118"/>
      <c r="D450" s="118"/>
      <c r="E450" s="118"/>
      <c r="F450" s="118"/>
      <c r="G450" s="118"/>
      <c r="H450" s="118"/>
      <c r="I450" s="101"/>
      <c r="J450" s="101"/>
      <c r="K450" s="118"/>
    </row>
    <row r="451" spans="2:11">
      <c r="B451" s="100"/>
      <c r="C451" s="118"/>
      <c r="D451" s="118"/>
      <c r="E451" s="118"/>
      <c r="F451" s="118"/>
      <c r="G451" s="118"/>
      <c r="H451" s="118"/>
      <c r="I451" s="101"/>
      <c r="J451" s="101"/>
      <c r="K451" s="118"/>
    </row>
    <row r="452" spans="2:11">
      <c r="B452" s="100"/>
      <c r="C452" s="118"/>
      <c r="D452" s="118"/>
      <c r="E452" s="118"/>
      <c r="F452" s="118"/>
      <c r="G452" s="118"/>
      <c r="H452" s="118"/>
      <c r="I452" s="101"/>
      <c r="J452" s="101"/>
      <c r="K452" s="118"/>
    </row>
    <row r="453" spans="2:11">
      <c r="B453" s="100"/>
      <c r="C453" s="118"/>
      <c r="D453" s="118"/>
      <c r="E453" s="118"/>
      <c r="F453" s="118"/>
      <c r="G453" s="118"/>
      <c r="H453" s="118"/>
      <c r="I453" s="101"/>
      <c r="J453" s="101"/>
      <c r="K453" s="118"/>
    </row>
    <row r="454" spans="2:11">
      <c r="B454" s="100"/>
      <c r="C454" s="118"/>
      <c r="D454" s="118"/>
      <c r="E454" s="118"/>
      <c r="F454" s="118"/>
      <c r="G454" s="118"/>
      <c r="H454" s="118"/>
      <c r="I454" s="101"/>
      <c r="J454" s="101"/>
      <c r="K454" s="118"/>
    </row>
    <row r="455" spans="2:11">
      <c r="B455" s="100"/>
      <c r="C455" s="118"/>
      <c r="D455" s="118"/>
      <c r="E455" s="118"/>
      <c r="F455" s="118"/>
      <c r="G455" s="118"/>
      <c r="H455" s="118"/>
      <c r="I455" s="101"/>
      <c r="J455" s="101"/>
      <c r="K455" s="118"/>
    </row>
    <row r="456" spans="2:11">
      <c r="B456" s="100"/>
      <c r="C456" s="118"/>
      <c r="D456" s="118"/>
      <c r="E456" s="118"/>
      <c r="F456" s="118"/>
      <c r="G456" s="118"/>
      <c r="H456" s="118"/>
      <c r="I456" s="101"/>
      <c r="J456" s="101"/>
      <c r="K456" s="118"/>
    </row>
    <row r="457" spans="2:11">
      <c r="B457" s="100"/>
      <c r="C457" s="118"/>
      <c r="D457" s="118"/>
      <c r="E457" s="118"/>
      <c r="F457" s="118"/>
      <c r="G457" s="118"/>
      <c r="H457" s="118"/>
      <c r="I457" s="101"/>
      <c r="J457" s="101"/>
      <c r="K457" s="118"/>
    </row>
    <row r="458" spans="2:11">
      <c r="B458" s="100"/>
      <c r="C458" s="118"/>
      <c r="D458" s="118"/>
      <c r="E458" s="118"/>
      <c r="F458" s="118"/>
      <c r="G458" s="118"/>
      <c r="H458" s="118"/>
      <c r="I458" s="101"/>
      <c r="J458" s="101"/>
      <c r="K458" s="118"/>
    </row>
    <row r="459" spans="2:11">
      <c r="B459" s="100"/>
      <c r="C459" s="118"/>
      <c r="D459" s="118"/>
      <c r="E459" s="118"/>
      <c r="F459" s="118"/>
      <c r="G459" s="118"/>
      <c r="H459" s="118"/>
      <c r="I459" s="101"/>
      <c r="J459" s="101"/>
      <c r="K459" s="118"/>
    </row>
    <row r="460" spans="2:11">
      <c r="B460" s="100"/>
      <c r="C460" s="118"/>
      <c r="D460" s="118"/>
      <c r="E460" s="118"/>
      <c r="F460" s="118"/>
      <c r="G460" s="118"/>
      <c r="H460" s="118"/>
      <c r="I460" s="101"/>
      <c r="J460" s="101"/>
      <c r="K460" s="118"/>
    </row>
    <row r="461" spans="2:11">
      <c r="B461" s="100"/>
      <c r="C461" s="118"/>
      <c r="D461" s="118"/>
      <c r="E461" s="118"/>
      <c r="F461" s="118"/>
      <c r="G461" s="118"/>
      <c r="H461" s="118"/>
      <c r="I461" s="101"/>
      <c r="J461" s="101"/>
      <c r="K461" s="118"/>
    </row>
    <row r="462" spans="2:11">
      <c r="B462" s="100"/>
      <c r="C462" s="118"/>
      <c r="D462" s="118"/>
      <c r="E462" s="118"/>
      <c r="F462" s="118"/>
      <c r="G462" s="118"/>
      <c r="H462" s="118"/>
      <c r="I462" s="101"/>
      <c r="J462" s="101"/>
      <c r="K462" s="118"/>
    </row>
    <row r="463" spans="2:11">
      <c r="B463" s="100"/>
      <c r="C463" s="118"/>
      <c r="D463" s="118"/>
      <c r="E463" s="118"/>
      <c r="F463" s="118"/>
      <c r="G463" s="118"/>
      <c r="H463" s="118"/>
      <c r="I463" s="101"/>
      <c r="J463" s="101"/>
      <c r="K463" s="118"/>
    </row>
    <row r="464" spans="2:11">
      <c r="B464" s="100"/>
      <c r="C464" s="118"/>
      <c r="D464" s="118"/>
      <c r="E464" s="118"/>
      <c r="F464" s="118"/>
      <c r="G464" s="118"/>
      <c r="H464" s="118"/>
      <c r="I464" s="101"/>
      <c r="J464" s="101"/>
      <c r="K464" s="118"/>
    </row>
    <row r="465" spans="2:11">
      <c r="B465" s="100"/>
      <c r="C465" s="118"/>
      <c r="D465" s="118"/>
      <c r="E465" s="118"/>
      <c r="F465" s="118"/>
      <c r="G465" s="118"/>
      <c r="H465" s="118"/>
      <c r="I465" s="101"/>
      <c r="J465" s="101"/>
      <c r="K465" s="118"/>
    </row>
    <row r="466" spans="2:11">
      <c r="B466" s="100"/>
      <c r="C466" s="118"/>
      <c r="D466" s="118"/>
      <c r="E466" s="118"/>
      <c r="F466" s="118"/>
      <c r="G466" s="118"/>
      <c r="H466" s="118"/>
      <c r="I466" s="101"/>
      <c r="J466" s="101"/>
      <c r="K466" s="118"/>
    </row>
    <row r="467" spans="2:11">
      <c r="B467" s="100"/>
      <c r="C467" s="118"/>
      <c r="D467" s="118"/>
      <c r="E467" s="118"/>
      <c r="F467" s="118"/>
      <c r="G467" s="118"/>
      <c r="H467" s="118"/>
      <c r="I467" s="101"/>
      <c r="J467" s="101"/>
      <c r="K467" s="118"/>
    </row>
    <row r="468" spans="2:11">
      <c r="B468" s="100"/>
      <c r="C468" s="118"/>
      <c r="D468" s="118"/>
      <c r="E468" s="118"/>
      <c r="F468" s="118"/>
      <c r="G468" s="118"/>
      <c r="H468" s="118"/>
      <c r="I468" s="101"/>
      <c r="J468" s="101"/>
      <c r="K468" s="118"/>
    </row>
    <row r="469" spans="2:11">
      <c r="B469" s="100"/>
      <c r="C469" s="118"/>
      <c r="D469" s="118"/>
      <c r="E469" s="118"/>
      <c r="F469" s="118"/>
      <c r="G469" s="118"/>
      <c r="H469" s="118"/>
      <c r="I469" s="101"/>
      <c r="J469" s="101"/>
      <c r="K469" s="118"/>
    </row>
    <row r="470" spans="2:11">
      <c r="B470" s="100"/>
      <c r="C470" s="118"/>
      <c r="D470" s="118"/>
      <c r="E470" s="118"/>
      <c r="F470" s="118"/>
      <c r="G470" s="118"/>
      <c r="H470" s="118"/>
      <c r="I470" s="101"/>
      <c r="J470" s="101"/>
      <c r="K470" s="118"/>
    </row>
    <row r="471" spans="2:11">
      <c r="B471" s="100"/>
      <c r="C471" s="118"/>
      <c r="D471" s="118"/>
      <c r="E471" s="118"/>
      <c r="F471" s="118"/>
      <c r="G471" s="118"/>
      <c r="H471" s="118"/>
      <c r="I471" s="101"/>
      <c r="J471" s="101"/>
      <c r="K471" s="118"/>
    </row>
    <row r="472" spans="2:11">
      <c r="B472" s="100"/>
      <c r="C472" s="118"/>
      <c r="D472" s="118"/>
      <c r="E472" s="118"/>
      <c r="F472" s="118"/>
      <c r="G472" s="118"/>
      <c r="H472" s="118"/>
      <c r="I472" s="101"/>
      <c r="J472" s="101"/>
      <c r="K472" s="118"/>
    </row>
    <row r="473" spans="2:11">
      <c r="B473" s="100"/>
      <c r="C473" s="118"/>
      <c r="D473" s="118"/>
      <c r="E473" s="118"/>
      <c r="F473" s="118"/>
      <c r="G473" s="118"/>
      <c r="H473" s="118"/>
      <c r="I473" s="101"/>
      <c r="J473" s="101"/>
      <c r="K473" s="118"/>
    </row>
    <row r="474" spans="2:11">
      <c r="B474" s="100"/>
      <c r="C474" s="118"/>
      <c r="D474" s="118"/>
      <c r="E474" s="118"/>
      <c r="F474" s="118"/>
      <c r="G474" s="118"/>
      <c r="H474" s="118"/>
      <c r="I474" s="101"/>
      <c r="J474" s="101"/>
      <c r="K474" s="118"/>
    </row>
    <row r="475" spans="2:11">
      <c r="B475" s="100"/>
      <c r="C475" s="118"/>
      <c r="D475" s="118"/>
      <c r="E475" s="118"/>
      <c r="F475" s="118"/>
      <c r="G475" s="118"/>
      <c r="H475" s="118"/>
      <c r="I475" s="101"/>
      <c r="J475" s="101"/>
      <c r="K475" s="118"/>
    </row>
    <row r="476" spans="2:11">
      <c r="B476" s="100"/>
      <c r="C476" s="118"/>
      <c r="D476" s="118"/>
      <c r="E476" s="118"/>
      <c r="F476" s="118"/>
      <c r="G476" s="118"/>
      <c r="H476" s="118"/>
      <c r="I476" s="101"/>
      <c r="J476" s="101"/>
      <c r="K476" s="118"/>
    </row>
    <row r="477" spans="2:11">
      <c r="B477" s="100"/>
      <c r="C477" s="118"/>
      <c r="D477" s="118"/>
      <c r="E477" s="118"/>
      <c r="F477" s="118"/>
      <c r="G477" s="118"/>
      <c r="H477" s="118"/>
      <c r="I477" s="101"/>
      <c r="J477" s="101"/>
      <c r="K477" s="118"/>
    </row>
    <row r="478" spans="2:11">
      <c r="B478" s="100"/>
      <c r="C478" s="118"/>
      <c r="D478" s="118"/>
      <c r="E478" s="118"/>
      <c r="F478" s="118"/>
      <c r="G478" s="118"/>
      <c r="H478" s="118"/>
      <c r="I478" s="101"/>
      <c r="J478" s="101"/>
      <c r="K478" s="118"/>
    </row>
    <row r="479" spans="2:11">
      <c r="B479" s="100"/>
      <c r="C479" s="118"/>
      <c r="D479" s="118"/>
      <c r="E479" s="118"/>
      <c r="F479" s="118"/>
      <c r="G479" s="118"/>
      <c r="H479" s="118"/>
      <c r="I479" s="101"/>
      <c r="J479" s="101"/>
      <c r="K479" s="118"/>
    </row>
    <row r="480" spans="2:11">
      <c r="B480" s="100"/>
      <c r="C480" s="118"/>
      <c r="D480" s="118"/>
      <c r="E480" s="118"/>
      <c r="F480" s="118"/>
      <c r="G480" s="118"/>
      <c r="H480" s="118"/>
      <c r="I480" s="101"/>
      <c r="J480" s="101"/>
      <c r="K480" s="118"/>
    </row>
    <row r="481" spans="2:11">
      <c r="B481" s="100"/>
      <c r="C481" s="118"/>
      <c r="D481" s="118"/>
      <c r="E481" s="118"/>
      <c r="F481" s="118"/>
      <c r="G481" s="118"/>
      <c r="H481" s="118"/>
      <c r="I481" s="101"/>
      <c r="J481" s="101"/>
      <c r="K481" s="118"/>
    </row>
    <row r="482" spans="2:11">
      <c r="B482" s="100"/>
      <c r="C482" s="118"/>
      <c r="D482" s="118"/>
      <c r="E482" s="118"/>
      <c r="F482" s="118"/>
      <c r="G482" s="118"/>
      <c r="H482" s="118"/>
      <c r="I482" s="101"/>
      <c r="J482" s="101"/>
      <c r="K482" s="118"/>
    </row>
    <row r="483" spans="2:11">
      <c r="B483" s="100"/>
      <c r="C483" s="118"/>
      <c r="D483" s="118"/>
      <c r="E483" s="118"/>
      <c r="F483" s="118"/>
      <c r="G483" s="118"/>
      <c r="H483" s="118"/>
      <c r="I483" s="101"/>
      <c r="J483" s="101"/>
      <c r="K483" s="118"/>
    </row>
    <row r="484" spans="2:11">
      <c r="B484" s="100"/>
      <c r="C484" s="118"/>
      <c r="D484" s="118"/>
      <c r="E484" s="118"/>
      <c r="F484" s="118"/>
      <c r="G484" s="118"/>
      <c r="H484" s="118"/>
      <c r="I484" s="101"/>
      <c r="J484" s="101"/>
      <c r="K484" s="118"/>
    </row>
    <row r="485" spans="2:11">
      <c r="B485" s="100"/>
      <c r="C485" s="118"/>
      <c r="D485" s="118"/>
      <c r="E485" s="118"/>
      <c r="F485" s="118"/>
      <c r="G485" s="118"/>
      <c r="H485" s="118"/>
      <c r="I485" s="101"/>
      <c r="J485" s="101"/>
      <c r="K485" s="118"/>
    </row>
    <row r="486" spans="2:11">
      <c r="B486" s="100"/>
      <c r="C486" s="118"/>
      <c r="D486" s="118"/>
      <c r="E486" s="118"/>
      <c r="F486" s="118"/>
      <c r="G486" s="118"/>
      <c r="H486" s="118"/>
      <c r="I486" s="101"/>
      <c r="J486" s="101"/>
      <c r="K486" s="118"/>
    </row>
    <row r="487" spans="2:11">
      <c r="B487" s="100"/>
      <c r="C487" s="118"/>
      <c r="D487" s="118"/>
      <c r="E487" s="118"/>
      <c r="F487" s="118"/>
      <c r="G487" s="118"/>
      <c r="H487" s="118"/>
      <c r="I487" s="101"/>
      <c r="J487" s="101"/>
      <c r="K487" s="118"/>
    </row>
    <row r="488" spans="2:11">
      <c r="B488" s="100"/>
      <c r="C488" s="118"/>
      <c r="D488" s="118"/>
      <c r="E488" s="118"/>
      <c r="F488" s="118"/>
      <c r="G488" s="118"/>
      <c r="H488" s="118"/>
      <c r="I488" s="101"/>
      <c r="J488" s="101"/>
      <c r="K488" s="118"/>
    </row>
    <row r="489" spans="2:11">
      <c r="B489" s="100"/>
      <c r="C489" s="118"/>
      <c r="D489" s="118"/>
      <c r="E489" s="118"/>
      <c r="F489" s="118"/>
      <c r="G489" s="118"/>
      <c r="H489" s="118"/>
      <c r="I489" s="101"/>
      <c r="J489" s="101"/>
      <c r="K489" s="118"/>
    </row>
    <row r="490" spans="2:11">
      <c r="B490" s="100"/>
      <c r="C490" s="118"/>
      <c r="D490" s="118"/>
      <c r="E490" s="118"/>
      <c r="F490" s="118"/>
      <c r="G490" s="118"/>
      <c r="H490" s="118"/>
      <c r="I490" s="101"/>
      <c r="J490" s="101"/>
      <c r="K490" s="118"/>
    </row>
    <row r="491" spans="2:11">
      <c r="B491" s="100"/>
      <c r="C491" s="118"/>
      <c r="D491" s="118"/>
      <c r="E491" s="118"/>
      <c r="F491" s="118"/>
      <c r="G491" s="118"/>
      <c r="H491" s="118"/>
      <c r="I491" s="101"/>
      <c r="J491" s="101"/>
      <c r="K491" s="118"/>
    </row>
    <row r="492" spans="2:11">
      <c r="B492" s="100"/>
      <c r="C492" s="118"/>
      <c r="D492" s="118"/>
      <c r="E492" s="118"/>
      <c r="F492" s="118"/>
      <c r="G492" s="118"/>
      <c r="H492" s="118"/>
      <c r="I492" s="101"/>
      <c r="J492" s="101"/>
      <c r="K492" s="118"/>
    </row>
    <row r="493" spans="2:11">
      <c r="B493" s="100"/>
      <c r="C493" s="118"/>
      <c r="D493" s="118"/>
      <c r="E493" s="118"/>
      <c r="F493" s="118"/>
      <c r="G493" s="118"/>
      <c r="H493" s="118"/>
      <c r="I493" s="101"/>
      <c r="J493" s="101"/>
      <c r="K493" s="118"/>
    </row>
    <row r="494" spans="2:11">
      <c r="B494" s="100"/>
      <c r="C494" s="118"/>
      <c r="D494" s="118"/>
      <c r="E494" s="118"/>
      <c r="F494" s="118"/>
      <c r="G494" s="118"/>
      <c r="H494" s="118"/>
      <c r="I494" s="101"/>
      <c r="J494" s="101"/>
      <c r="K494" s="118"/>
    </row>
    <row r="495" spans="2:11">
      <c r="B495" s="100"/>
      <c r="C495" s="118"/>
      <c r="D495" s="118"/>
      <c r="E495" s="118"/>
      <c r="F495" s="118"/>
      <c r="G495" s="118"/>
      <c r="H495" s="118"/>
      <c r="I495" s="101"/>
      <c r="J495" s="101"/>
      <c r="K495" s="118"/>
    </row>
    <row r="496" spans="2:11">
      <c r="B496" s="100"/>
      <c r="C496" s="118"/>
      <c r="D496" s="118"/>
      <c r="E496" s="118"/>
      <c r="F496" s="118"/>
      <c r="G496" s="118"/>
      <c r="H496" s="118"/>
      <c r="I496" s="101"/>
      <c r="J496" s="101"/>
      <c r="K496" s="118"/>
    </row>
    <row r="497" spans="2:11">
      <c r="B497" s="100"/>
      <c r="C497" s="118"/>
      <c r="D497" s="118"/>
      <c r="E497" s="118"/>
      <c r="F497" s="118"/>
      <c r="G497" s="118"/>
      <c r="H497" s="118"/>
      <c r="I497" s="101"/>
      <c r="J497" s="101"/>
      <c r="K497" s="118"/>
    </row>
    <row r="498" spans="2:11">
      <c r="B498" s="100"/>
      <c r="C498" s="118"/>
      <c r="D498" s="118"/>
      <c r="E498" s="118"/>
      <c r="F498" s="118"/>
      <c r="G498" s="118"/>
      <c r="H498" s="118"/>
      <c r="I498" s="101"/>
      <c r="J498" s="101"/>
      <c r="K498" s="118"/>
    </row>
    <row r="499" spans="2:11">
      <c r="B499" s="100"/>
      <c r="C499" s="118"/>
      <c r="D499" s="118"/>
      <c r="E499" s="118"/>
      <c r="F499" s="118"/>
      <c r="G499" s="118"/>
      <c r="H499" s="118"/>
      <c r="I499" s="101"/>
      <c r="J499" s="101"/>
      <c r="K499" s="118"/>
    </row>
    <row r="500" spans="2:11">
      <c r="B500" s="100"/>
      <c r="C500" s="118"/>
      <c r="D500" s="118"/>
      <c r="E500" s="118"/>
      <c r="F500" s="118"/>
      <c r="G500" s="118"/>
      <c r="H500" s="118"/>
      <c r="I500" s="101"/>
      <c r="J500" s="101"/>
      <c r="K500" s="118"/>
    </row>
    <row r="501" spans="2:11">
      <c r="B501" s="100"/>
      <c r="C501" s="118"/>
      <c r="D501" s="118"/>
      <c r="E501" s="118"/>
      <c r="F501" s="118"/>
      <c r="G501" s="118"/>
      <c r="H501" s="118"/>
      <c r="I501" s="101"/>
      <c r="J501" s="101"/>
      <c r="K501" s="118"/>
    </row>
    <row r="502" spans="2:11">
      <c r="B502" s="100"/>
      <c r="C502" s="118"/>
      <c r="D502" s="118"/>
      <c r="E502" s="118"/>
      <c r="F502" s="118"/>
      <c r="G502" s="118"/>
      <c r="H502" s="118"/>
      <c r="I502" s="101"/>
      <c r="J502" s="101"/>
      <c r="K502" s="118"/>
    </row>
    <row r="503" spans="2:11">
      <c r="B503" s="100"/>
      <c r="C503" s="118"/>
      <c r="D503" s="118"/>
      <c r="E503" s="118"/>
      <c r="F503" s="118"/>
      <c r="G503" s="118"/>
      <c r="H503" s="118"/>
      <c r="I503" s="101"/>
      <c r="J503" s="101"/>
      <c r="K503" s="118"/>
    </row>
    <row r="504" spans="2:11">
      <c r="B504" s="100"/>
      <c r="C504" s="118"/>
      <c r="D504" s="118"/>
      <c r="E504" s="118"/>
      <c r="F504" s="118"/>
      <c r="G504" s="118"/>
      <c r="H504" s="118"/>
      <c r="I504" s="101"/>
      <c r="J504" s="101"/>
      <c r="K504" s="118"/>
    </row>
    <row r="505" spans="2:11">
      <c r="B505" s="100"/>
      <c r="C505" s="118"/>
      <c r="D505" s="118"/>
      <c r="E505" s="118"/>
      <c r="F505" s="118"/>
      <c r="G505" s="118"/>
      <c r="H505" s="118"/>
      <c r="I505" s="101"/>
      <c r="J505" s="101"/>
      <c r="K505" s="118"/>
    </row>
    <row r="506" spans="2:11">
      <c r="B506" s="100"/>
      <c r="C506" s="118"/>
      <c r="D506" s="118"/>
      <c r="E506" s="118"/>
      <c r="F506" s="118"/>
      <c r="G506" s="118"/>
      <c r="H506" s="118"/>
      <c r="I506" s="101"/>
      <c r="J506" s="101"/>
      <c r="K506" s="118"/>
    </row>
    <row r="507" spans="2:11">
      <c r="B507" s="100"/>
      <c r="C507" s="118"/>
      <c r="D507" s="118"/>
      <c r="E507" s="118"/>
      <c r="F507" s="118"/>
      <c r="G507" s="118"/>
      <c r="H507" s="118"/>
      <c r="I507" s="101"/>
      <c r="J507" s="101"/>
      <c r="K507" s="118"/>
    </row>
    <row r="508" spans="2:11">
      <c r="B508" s="100"/>
      <c r="C508" s="118"/>
      <c r="D508" s="118"/>
      <c r="E508" s="118"/>
      <c r="F508" s="118"/>
      <c r="G508" s="118"/>
      <c r="H508" s="118"/>
      <c r="I508" s="101"/>
      <c r="J508" s="101"/>
      <c r="K508" s="118"/>
    </row>
    <row r="509" spans="2:11">
      <c r="B509" s="100"/>
      <c r="C509" s="118"/>
      <c r="D509" s="118"/>
      <c r="E509" s="118"/>
      <c r="F509" s="118"/>
      <c r="G509" s="118"/>
      <c r="H509" s="118"/>
      <c r="I509" s="101"/>
      <c r="J509" s="101"/>
      <c r="K509" s="118"/>
    </row>
    <row r="510" spans="2:11">
      <c r="B510" s="100"/>
      <c r="C510" s="118"/>
      <c r="D510" s="118"/>
      <c r="E510" s="118"/>
      <c r="F510" s="118"/>
      <c r="G510" s="118"/>
      <c r="H510" s="118"/>
      <c r="I510" s="101"/>
      <c r="J510" s="101"/>
      <c r="K510" s="118"/>
    </row>
    <row r="511" spans="2:11">
      <c r="B511" s="100"/>
      <c r="C511" s="118"/>
      <c r="D511" s="118"/>
      <c r="E511" s="118"/>
      <c r="F511" s="118"/>
      <c r="G511" s="118"/>
      <c r="H511" s="118"/>
      <c r="I511" s="101"/>
      <c r="J511" s="101"/>
      <c r="K511" s="118"/>
    </row>
    <row r="512" spans="2:11">
      <c r="B512" s="100"/>
      <c r="C512" s="118"/>
      <c r="D512" s="118"/>
      <c r="E512" s="118"/>
      <c r="F512" s="118"/>
      <c r="G512" s="118"/>
      <c r="H512" s="118"/>
      <c r="I512" s="101"/>
      <c r="J512" s="101"/>
      <c r="K512" s="118"/>
    </row>
    <row r="513" spans="2:11">
      <c r="B513" s="100"/>
      <c r="C513" s="118"/>
      <c r="D513" s="118"/>
      <c r="E513" s="118"/>
      <c r="F513" s="118"/>
      <c r="G513" s="118"/>
      <c r="H513" s="118"/>
      <c r="I513" s="101"/>
      <c r="J513" s="101"/>
      <c r="K513" s="118"/>
    </row>
    <row r="514" spans="2:11">
      <c r="B514" s="100"/>
      <c r="C514" s="118"/>
      <c r="D514" s="118"/>
      <c r="E514" s="118"/>
      <c r="F514" s="118"/>
      <c r="G514" s="118"/>
      <c r="H514" s="118"/>
      <c r="I514" s="101"/>
      <c r="J514" s="101"/>
      <c r="K514" s="118"/>
    </row>
    <row r="515" spans="2:11">
      <c r="B515" s="100"/>
      <c r="C515" s="118"/>
      <c r="D515" s="118"/>
      <c r="E515" s="118"/>
      <c r="F515" s="118"/>
      <c r="G515" s="118"/>
      <c r="H515" s="118"/>
      <c r="I515" s="101"/>
      <c r="J515" s="101"/>
      <c r="K515" s="118"/>
    </row>
    <row r="516" spans="2:11">
      <c r="B516" s="100"/>
      <c r="C516" s="118"/>
      <c r="D516" s="118"/>
      <c r="E516" s="118"/>
      <c r="F516" s="118"/>
      <c r="G516" s="118"/>
      <c r="H516" s="118"/>
      <c r="I516" s="101"/>
      <c r="J516" s="101"/>
      <c r="K516" s="118"/>
    </row>
    <row r="517" spans="2:11">
      <c r="B517" s="100"/>
      <c r="C517" s="118"/>
      <c r="D517" s="118"/>
      <c r="E517" s="118"/>
      <c r="F517" s="118"/>
      <c r="G517" s="118"/>
      <c r="H517" s="118"/>
      <c r="I517" s="101"/>
      <c r="J517" s="101"/>
      <c r="K517" s="118"/>
    </row>
    <row r="518" spans="2:11">
      <c r="B518" s="100"/>
      <c r="C518" s="118"/>
      <c r="D518" s="118"/>
      <c r="E518" s="118"/>
      <c r="F518" s="118"/>
      <c r="G518" s="118"/>
      <c r="H518" s="118"/>
      <c r="I518" s="101"/>
      <c r="J518" s="101"/>
      <c r="K518" s="118"/>
    </row>
    <row r="519" spans="2:11">
      <c r="B519" s="100"/>
      <c r="C519" s="118"/>
      <c r="D519" s="118"/>
      <c r="E519" s="118"/>
      <c r="F519" s="118"/>
      <c r="G519" s="118"/>
      <c r="H519" s="118"/>
      <c r="I519" s="101"/>
      <c r="J519" s="101"/>
      <c r="K519" s="118"/>
    </row>
    <row r="520" spans="2:11">
      <c r="B520" s="100"/>
      <c r="C520" s="118"/>
      <c r="D520" s="118"/>
      <c r="E520" s="118"/>
      <c r="F520" s="118"/>
      <c r="G520" s="118"/>
      <c r="H520" s="118"/>
      <c r="I520" s="101"/>
      <c r="J520" s="101"/>
      <c r="K520" s="118"/>
    </row>
    <row r="521" spans="2:11">
      <c r="B521" s="100"/>
      <c r="C521" s="118"/>
      <c r="D521" s="118"/>
      <c r="E521" s="118"/>
      <c r="F521" s="118"/>
      <c r="G521" s="118"/>
      <c r="H521" s="118"/>
      <c r="I521" s="101"/>
      <c r="J521" s="101"/>
      <c r="K521" s="118"/>
    </row>
    <row r="522" spans="2:11">
      <c r="B522" s="100"/>
      <c r="C522" s="118"/>
      <c r="D522" s="118"/>
      <c r="E522" s="118"/>
      <c r="F522" s="118"/>
      <c r="G522" s="118"/>
      <c r="H522" s="118"/>
      <c r="I522" s="101"/>
      <c r="J522" s="101"/>
      <c r="K522" s="118"/>
    </row>
    <row r="523" spans="2:11">
      <c r="B523" s="100"/>
      <c r="C523" s="118"/>
      <c r="D523" s="118"/>
      <c r="E523" s="118"/>
      <c r="F523" s="118"/>
      <c r="G523" s="118"/>
      <c r="H523" s="118"/>
      <c r="I523" s="101"/>
      <c r="J523" s="101"/>
      <c r="K523" s="118"/>
    </row>
    <row r="524" spans="2:11">
      <c r="B524" s="100"/>
      <c r="C524" s="118"/>
      <c r="D524" s="118"/>
      <c r="E524" s="118"/>
      <c r="F524" s="118"/>
      <c r="G524" s="118"/>
      <c r="H524" s="118"/>
      <c r="I524" s="101"/>
      <c r="J524" s="101"/>
      <c r="K524" s="118"/>
    </row>
    <row r="525" spans="2:11">
      <c r="B525" s="100"/>
      <c r="C525" s="118"/>
      <c r="D525" s="118"/>
      <c r="E525" s="118"/>
      <c r="F525" s="118"/>
      <c r="G525" s="118"/>
      <c r="H525" s="118"/>
      <c r="I525" s="101"/>
      <c r="J525" s="101"/>
      <c r="K525" s="118"/>
    </row>
    <row r="526" spans="2:11">
      <c r="B526" s="100"/>
      <c r="C526" s="118"/>
      <c r="D526" s="118"/>
      <c r="E526" s="118"/>
      <c r="F526" s="118"/>
      <c r="G526" s="118"/>
      <c r="H526" s="118"/>
      <c r="I526" s="101"/>
      <c r="J526" s="101"/>
      <c r="K526" s="118"/>
    </row>
    <row r="527" spans="2:11">
      <c r="B527" s="100"/>
      <c r="C527" s="118"/>
      <c r="D527" s="118"/>
      <c r="E527" s="118"/>
      <c r="F527" s="118"/>
      <c r="G527" s="118"/>
      <c r="H527" s="118"/>
      <c r="I527" s="101"/>
      <c r="J527" s="101"/>
      <c r="K527" s="118"/>
    </row>
    <row r="528" spans="2:11">
      <c r="B528" s="100"/>
      <c r="C528" s="118"/>
      <c r="D528" s="118"/>
      <c r="E528" s="118"/>
      <c r="F528" s="118"/>
      <c r="G528" s="118"/>
      <c r="H528" s="118"/>
      <c r="I528" s="101"/>
      <c r="J528" s="101"/>
      <c r="K528" s="118"/>
    </row>
    <row r="529" spans="2:11">
      <c r="B529" s="100"/>
      <c r="C529" s="118"/>
      <c r="D529" s="118"/>
      <c r="E529" s="118"/>
      <c r="F529" s="118"/>
      <c r="G529" s="118"/>
      <c r="H529" s="118"/>
      <c r="I529" s="101"/>
      <c r="J529" s="101"/>
      <c r="K529" s="118"/>
    </row>
    <row r="530" spans="2:11">
      <c r="B530" s="100"/>
      <c r="C530" s="118"/>
      <c r="D530" s="118"/>
      <c r="E530" s="118"/>
      <c r="F530" s="118"/>
      <c r="G530" s="118"/>
      <c r="H530" s="118"/>
      <c r="I530" s="101"/>
      <c r="J530" s="101"/>
      <c r="K530" s="118"/>
    </row>
    <row r="531" spans="2:11">
      <c r="B531" s="100"/>
      <c r="C531" s="118"/>
      <c r="D531" s="118"/>
      <c r="E531" s="118"/>
      <c r="F531" s="118"/>
      <c r="G531" s="118"/>
      <c r="H531" s="118"/>
      <c r="I531" s="101"/>
      <c r="J531" s="101"/>
      <c r="K531" s="118"/>
    </row>
    <row r="532" spans="2:11">
      <c r="B532" s="100"/>
      <c r="C532" s="118"/>
      <c r="D532" s="118"/>
      <c r="E532" s="118"/>
      <c r="F532" s="118"/>
      <c r="G532" s="118"/>
      <c r="H532" s="118"/>
      <c r="I532" s="101"/>
      <c r="J532" s="101"/>
      <c r="K532" s="118"/>
    </row>
    <row r="533" spans="2:11">
      <c r="B533" s="100"/>
      <c r="C533" s="118"/>
      <c r="D533" s="118"/>
      <c r="E533" s="118"/>
      <c r="F533" s="118"/>
      <c r="G533" s="118"/>
      <c r="H533" s="118"/>
      <c r="I533" s="101"/>
      <c r="J533" s="101"/>
      <c r="K533" s="118"/>
    </row>
    <row r="534" spans="2:11">
      <c r="B534" s="100"/>
      <c r="C534" s="118"/>
      <c r="D534" s="118"/>
      <c r="E534" s="118"/>
      <c r="F534" s="118"/>
      <c r="G534" s="118"/>
      <c r="H534" s="118"/>
      <c r="I534" s="101"/>
      <c r="J534" s="101"/>
      <c r="K534" s="118"/>
    </row>
    <row r="535" spans="2:11">
      <c r="B535" s="100"/>
      <c r="C535" s="118"/>
      <c r="D535" s="118"/>
      <c r="E535" s="118"/>
      <c r="F535" s="118"/>
      <c r="G535" s="118"/>
      <c r="H535" s="118"/>
      <c r="I535" s="101"/>
      <c r="J535" s="101"/>
      <c r="K535" s="118"/>
    </row>
    <row r="536" spans="2:11">
      <c r="B536" s="100"/>
      <c r="C536" s="118"/>
      <c r="D536" s="118"/>
      <c r="E536" s="118"/>
      <c r="F536" s="118"/>
      <c r="G536" s="118"/>
      <c r="H536" s="118"/>
      <c r="I536" s="101"/>
      <c r="J536" s="101"/>
      <c r="K536" s="118"/>
    </row>
    <row r="537" spans="2:11">
      <c r="B537" s="100"/>
      <c r="C537" s="118"/>
      <c r="D537" s="118"/>
      <c r="E537" s="118"/>
      <c r="F537" s="118"/>
      <c r="G537" s="118"/>
      <c r="H537" s="118"/>
      <c r="I537" s="101"/>
      <c r="J537" s="101"/>
      <c r="K537" s="118"/>
    </row>
    <row r="538" spans="2:11">
      <c r="B538" s="100"/>
      <c r="C538" s="118"/>
      <c r="D538" s="118"/>
      <c r="E538" s="118"/>
      <c r="F538" s="118"/>
      <c r="G538" s="118"/>
      <c r="H538" s="118"/>
      <c r="I538" s="101"/>
      <c r="J538" s="101"/>
      <c r="K538" s="118"/>
    </row>
    <row r="539" spans="2:11">
      <c r="B539" s="100"/>
      <c r="C539" s="118"/>
      <c r="D539" s="118"/>
      <c r="E539" s="118"/>
      <c r="F539" s="118"/>
      <c r="G539" s="118"/>
      <c r="H539" s="118"/>
      <c r="I539" s="101"/>
      <c r="J539" s="101"/>
      <c r="K539" s="118"/>
    </row>
    <row r="540" spans="2:11">
      <c r="B540" s="100"/>
      <c r="C540" s="118"/>
      <c r="D540" s="118"/>
      <c r="E540" s="118"/>
      <c r="F540" s="118"/>
      <c r="G540" s="118"/>
      <c r="H540" s="118"/>
      <c r="I540" s="101"/>
      <c r="J540" s="101"/>
      <c r="K540" s="118"/>
    </row>
    <row r="541" spans="2:11">
      <c r="B541" s="100"/>
      <c r="C541" s="118"/>
      <c r="D541" s="118"/>
      <c r="E541" s="118"/>
      <c r="F541" s="118"/>
      <c r="G541" s="118"/>
      <c r="H541" s="118"/>
      <c r="I541" s="101"/>
      <c r="J541" s="101"/>
      <c r="K541" s="118"/>
    </row>
    <row r="542" spans="2:11">
      <c r="B542" s="100"/>
      <c r="C542" s="118"/>
      <c r="D542" s="118"/>
      <c r="E542" s="118"/>
      <c r="F542" s="118"/>
      <c r="G542" s="118"/>
      <c r="H542" s="118"/>
      <c r="I542" s="101"/>
      <c r="J542" s="101"/>
      <c r="K542" s="118"/>
    </row>
    <row r="543" spans="2:11">
      <c r="B543" s="100"/>
      <c r="C543" s="118"/>
      <c r="D543" s="118"/>
      <c r="E543" s="118"/>
      <c r="F543" s="118"/>
      <c r="G543" s="118"/>
      <c r="H543" s="118"/>
      <c r="I543" s="101"/>
      <c r="J543" s="101"/>
      <c r="K543" s="118"/>
    </row>
    <row r="544" spans="2:11">
      <c r="B544" s="100"/>
      <c r="C544" s="118"/>
      <c r="D544" s="118"/>
      <c r="E544" s="118"/>
      <c r="F544" s="118"/>
      <c r="G544" s="118"/>
      <c r="H544" s="118"/>
      <c r="I544" s="101"/>
      <c r="J544" s="101"/>
      <c r="K544" s="118"/>
    </row>
    <row r="545" spans="2:11">
      <c r="B545" s="100"/>
      <c r="C545" s="118"/>
      <c r="D545" s="118"/>
      <c r="E545" s="118"/>
      <c r="F545" s="118"/>
      <c r="G545" s="118"/>
      <c r="H545" s="118"/>
      <c r="I545" s="101"/>
      <c r="J545" s="101"/>
      <c r="K545" s="118"/>
    </row>
    <row r="546" spans="2:11">
      <c r="B546" s="100"/>
      <c r="C546" s="118"/>
      <c r="D546" s="118"/>
      <c r="E546" s="118"/>
      <c r="F546" s="118"/>
      <c r="G546" s="118"/>
      <c r="H546" s="118"/>
      <c r="I546" s="101"/>
      <c r="J546" s="101"/>
      <c r="K546" s="118"/>
    </row>
    <row r="547" spans="2:11">
      <c r="B547" s="100"/>
      <c r="C547" s="118"/>
      <c r="D547" s="118"/>
      <c r="E547" s="118"/>
      <c r="F547" s="118"/>
      <c r="G547" s="118"/>
      <c r="H547" s="118"/>
      <c r="I547" s="101"/>
      <c r="J547" s="101"/>
      <c r="K547" s="118"/>
    </row>
    <row r="548" spans="2:11">
      <c r="B548" s="100"/>
      <c r="C548" s="118"/>
      <c r="D548" s="118"/>
      <c r="E548" s="118"/>
      <c r="F548" s="118"/>
      <c r="G548" s="118"/>
      <c r="H548" s="118"/>
      <c r="I548" s="101"/>
      <c r="J548" s="101"/>
      <c r="K548" s="118"/>
    </row>
    <row r="549" spans="2:11">
      <c r="B549" s="100"/>
      <c r="C549" s="118"/>
      <c r="D549" s="118"/>
      <c r="E549" s="118"/>
      <c r="F549" s="118"/>
      <c r="G549" s="118"/>
      <c r="H549" s="118"/>
      <c r="I549" s="101"/>
      <c r="J549" s="101"/>
      <c r="K549" s="118"/>
    </row>
    <row r="550" spans="2:11">
      <c r="B550" s="100"/>
      <c r="C550" s="118"/>
      <c r="D550" s="118"/>
      <c r="E550" s="118"/>
      <c r="F550" s="118"/>
      <c r="G550" s="118"/>
      <c r="H550" s="118"/>
      <c r="I550" s="101"/>
      <c r="J550" s="101"/>
      <c r="K550" s="118"/>
    </row>
    <row r="551" spans="2:11">
      <c r="B551" s="100"/>
      <c r="C551" s="118"/>
      <c r="D551" s="118"/>
      <c r="E551" s="118"/>
      <c r="F551" s="118"/>
      <c r="G551" s="118"/>
      <c r="H551" s="118"/>
      <c r="I551" s="101"/>
      <c r="J551" s="101"/>
      <c r="K551" s="118"/>
    </row>
    <row r="552" spans="2:11">
      <c r="B552" s="100"/>
      <c r="C552" s="118"/>
      <c r="D552" s="118"/>
      <c r="E552" s="118"/>
      <c r="F552" s="118"/>
      <c r="G552" s="118"/>
      <c r="H552" s="118"/>
      <c r="I552" s="101"/>
      <c r="J552" s="101"/>
      <c r="K552" s="118"/>
    </row>
    <row r="553" spans="2:11">
      <c r="B553" s="100"/>
      <c r="C553" s="118"/>
      <c r="D553" s="118"/>
      <c r="E553" s="118"/>
      <c r="F553" s="118"/>
      <c r="G553" s="118"/>
      <c r="H553" s="118"/>
      <c r="I553" s="101"/>
      <c r="J553" s="101"/>
      <c r="K553" s="118"/>
    </row>
    <row r="554" spans="2:11">
      <c r="B554" s="100"/>
      <c r="C554" s="118"/>
      <c r="D554" s="118"/>
      <c r="E554" s="118"/>
      <c r="F554" s="118"/>
      <c r="G554" s="118"/>
      <c r="H554" s="118"/>
      <c r="I554" s="101"/>
      <c r="J554" s="101"/>
      <c r="K554" s="118"/>
    </row>
    <row r="555" spans="2:11">
      <c r="B555" s="100"/>
      <c r="C555" s="118"/>
      <c r="D555" s="118"/>
      <c r="E555" s="118"/>
      <c r="F555" s="118"/>
      <c r="G555" s="118"/>
      <c r="H555" s="118"/>
      <c r="I555" s="101"/>
      <c r="J555" s="101"/>
      <c r="K555" s="118"/>
    </row>
    <row r="556" spans="2:11">
      <c r="B556" s="100"/>
      <c r="C556" s="118"/>
      <c r="D556" s="118"/>
      <c r="E556" s="118"/>
      <c r="F556" s="118"/>
      <c r="G556" s="118"/>
      <c r="H556" s="118"/>
      <c r="I556" s="101"/>
      <c r="J556" s="101"/>
      <c r="K556" s="118"/>
    </row>
    <row r="557" spans="2:11">
      <c r="B557" s="100"/>
      <c r="C557" s="118"/>
      <c r="D557" s="118"/>
      <c r="E557" s="118"/>
      <c r="F557" s="118"/>
      <c r="G557" s="118"/>
      <c r="H557" s="118"/>
      <c r="I557" s="101"/>
      <c r="J557" s="101"/>
      <c r="K557" s="118"/>
    </row>
    <row r="558" spans="2:11">
      <c r="B558" s="100"/>
      <c r="C558" s="118"/>
      <c r="D558" s="118"/>
      <c r="E558" s="118"/>
      <c r="F558" s="118"/>
      <c r="G558" s="118"/>
      <c r="H558" s="118"/>
      <c r="I558" s="101"/>
      <c r="J558" s="101"/>
      <c r="K558" s="118"/>
    </row>
    <row r="559" spans="2:11">
      <c r="B559" s="100"/>
      <c r="C559" s="118"/>
      <c r="D559" s="118"/>
      <c r="E559" s="118"/>
      <c r="F559" s="118"/>
      <c r="G559" s="118"/>
      <c r="H559" s="118"/>
      <c r="I559" s="101"/>
      <c r="J559" s="101"/>
      <c r="K559" s="118"/>
    </row>
    <row r="560" spans="2:11">
      <c r="B560" s="100"/>
      <c r="C560" s="118"/>
      <c r="D560" s="118"/>
      <c r="E560" s="118"/>
      <c r="F560" s="118"/>
      <c r="G560" s="118"/>
      <c r="H560" s="118"/>
      <c r="I560" s="101"/>
      <c r="J560" s="101"/>
      <c r="K560" s="118"/>
    </row>
    <row r="561" spans="2:11">
      <c r="B561" s="100"/>
      <c r="C561" s="118"/>
      <c r="D561" s="118"/>
      <c r="E561" s="118"/>
      <c r="F561" s="118"/>
      <c r="G561" s="118"/>
      <c r="H561" s="118"/>
      <c r="I561" s="101"/>
      <c r="J561" s="101"/>
      <c r="K561" s="118"/>
    </row>
    <row r="562" spans="2:11">
      <c r="B562" s="100"/>
      <c r="C562" s="118"/>
      <c r="D562" s="118"/>
      <c r="E562" s="118"/>
      <c r="F562" s="118"/>
      <c r="G562" s="118"/>
      <c r="H562" s="118"/>
      <c r="I562" s="101"/>
      <c r="J562" s="101"/>
      <c r="K562" s="118"/>
    </row>
    <row r="563" spans="2:11">
      <c r="B563" s="100"/>
      <c r="C563" s="118"/>
      <c r="D563" s="118"/>
      <c r="E563" s="118"/>
      <c r="F563" s="118"/>
      <c r="G563" s="118"/>
      <c r="H563" s="118"/>
      <c r="I563" s="101"/>
      <c r="J563" s="101"/>
      <c r="K563" s="118"/>
    </row>
    <row r="564" spans="2:11">
      <c r="B564" s="100"/>
      <c r="C564" s="118"/>
      <c r="D564" s="118"/>
      <c r="E564" s="118"/>
      <c r="F564" s="118"/>
      <c r="G564" s="118"/>
      <c r="H564" s="118"/>
      <c r="I564" s="101"/>
      <c r="J564" s="101"/>
      <c r="K564" s="118"/>
    </row>
    <row r="565" spans="2:11">
      <c r="C565" s="3"/>
      <c r="D565" s="3"/>
      <c r="E565" s="3"/>
      <c r="F565" s="3"/>
      <c r="G565" s="3"/>
      <c r="H565" s="3"/>
    </row>
    <row r="566" spans="2:11">
      <c r="C566" s="3"/>
      <c r="D566" s="3"/>
      <c r="E566" s="3"/>
      <c r="F566" s="3"/>
      <c r="G566" s="3"/>
      <c r="H566" s="3"/>
    </row>
    <row r="567" spans="2:11">
      <c r="C567" s="3"/>
      <c r="D567" s="3"/>
      <c r="E567" s="3"/>
      <c r="F567" s="3"/>
      <c r="G567" s="3"/>
      <c r="H567" s="3"/>
    </row>
    <row r="568" spans="2:11">
      <c r="C568" s="3"/>
      <c r="D568" s="3"/>
      <c r="E568" s="3"/>
      <c r="F568" s="3"/>
      <c r="G568" s="3"/>
      <c r="H568" s="3"/>
    </row>
    <row r="569" spans="2:11">
      <c r="C569" s="3"/>
      <c r="D569" s="3"/>
      <c r="E569" s="3"/>
      <c r="F569" s="3"/>
      <c r="G569" s="3"/>
      <c r="H569" s="3"/>
    </row>
    <row r="570" spans="2:11">
      <c r="C570" s="3"/>
      <c r="D570" s="3"/>
      <c r="E570" s="3"/>
      <c r="F570" s="3"/>
      <c r="G570" s="3"/>
      <c r="H570" s="3"/>
    </row>
    <row r="571" spans="2:11">
      <c r="C571" s="3"/>
      <c r="D571" s="3"/>
      <c r="E571" s="3"/>
      <c r="F571" s="3"/>
      <c r="G571" s="3"/>
      <c r="H571" s="3"/>
    </row>
    <row r="572" spans="2:11">
      <c r="C572" s="3"/>
      <c r="D572" s="3"/>
      <c r="E572" s="3"/>
      <c r="F572" s="3"/>
      <c r="G572" s="3"/>
      <c r="H572" s="3"/>
    </row>
    <row r="573" spans="2:11">
      <c r="C573" s="3"/>
      <c r="D573" s="3"/>
      <c r="E573" s="3"/>
      <c r="F573" s="3"/>
      <c r="G573" s="3"/>
      <c r="H573" s="3"/>
    </row>
    <row r="574" spans="2:11">
      <c r="C574" s="3"/>
      <c r="D574" s="3"/>
      <c r="E574" s="3"/>
      <c r="F574" s="3"/>
      <c r="G574" s="3"/>
      <c r="H574" s="3"/>
    </row>
    <row r="575" spans="2:11">
      <c r="C575" s="3"/>
      <c r="D575" s="3"/>
      <c r="E575" s="3"/>
      <c r="F575" s="3"/>
      <c r="G575" s="3"/>
      <c r="H575" s="3"/>
    </row>
    <row r="576" spans="2:11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sheetProtection sheet="1" objects="1" scenarios="1"/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B1:AI176"/>
  <sheetViews>
    <sheetView rightToLeft="1" workbookViewId="0">
      <selection sqref="A1:XFD1048576"/>
    </sheetView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41.7109375" style="2" bestFit="1" customWidth="1"/>
    <col min="4" max="4" width="7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7.5703125" style="1" bestFit="1" customWidth="1"/>
    <col min="12" max="12" width="8.140625" style="1" bestFit="1" customWidth="1"/>
    <col min="13" max="13" width="7.42578125" style="1" bestFit="1" customWidth="1"/>
    <col min="14" max="14" width="7.85546875" style="1" bestFit="1" customWidth="1"/>
    <col min="15" max="15" width="11.28515625" style="1" bestFit="1" customWidth="1"/>
    <col min="16" max="16" width="8.85546875" style="1" bestFit="1" customWidth="1"/>
    <col min="17" max="17" width="10.42578125" style="1" bestFit="1" customWidth="1"/>
    <col min="18" max="16384" width="9.140625" style="1"/>
  </cols>
  <sheetData>
    <row r="1" spans="2:35">
      <c r="B1" s="46" t="s">
        <v>140</v>
      </c>
      <c r="C1" s="46" t="s" vm="1">
        <v>218</v>
      </c>
    </row>
    <row r="2" spans="2:35">
      <c r="B2" s="46" t="s">
        <v>139</v>
      </c>
      <c r="C2" s="46" t="s">
        <v>219</v>
      </c>
    </row>
    <row r="3" spans="2:35">
      <c r="B3" s="46" t="s">
        <v>141</v>
      </c>
      <c r="C3" s="46" t="s">
        <v>2690</v>
      </c>
      <c r="E3" s="2"/>
    </row>
    <row r="4" spans="2:35">
      <c r="B4" s="46" t="s">
        <v>142</v>
      </c>
      <c r="C4" s="46" t="s">
        <v>2691</v>
      </c>
    </row>
    <row r="6" spans="2:35" ht="26.25" customHeight="1">
      <c r="B6" s="156" t="s">
        <v>167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8"/>
    </row>
    <row r="7" spans="2:35" ht="26.25" customHeight="1">
      <c r="B7" s="156" t="s">
        <v>91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8"/>
    </row>
    <row r="8" spans="2:35" s="3" customFormat="1" ht="63">
      <c r="B8" s="21" t="s">
        <v>110</v>
      </c>
      <c r="C8" s="29" t="s">
        <v>44</v>
      </c>
      <c r="D8" s="12" t="s">
        <v>50</v>
      </c>
      <c r="E8" s="29" t="s">
        <v>14</v>
      </c>
      <c r="F8" s="29" t="s">
        <v>64</v>
      </c>
      <c r="G8" s="29" t="s">
        <v>98</v>
      </c>
      <c r="H8" s="29" t="s">
        <v>17</v>
      </c>
      <c r="I8" s="29" t="s">
        <v>97</v>
      </c>
      <c r="J8" s="29" t="s">
        <v>16</v>
      </c>
      <c r="K8" s="29" t="s">
        <v>18</v>
      </c>
      <c r="L8" s="29" t="s">
        <v>194</v>
      </c>
      <c r="M8" s="29" t="s">
        <v>193</v>
      </c>
      <c r="N8" s="29" t="s">
        <v>59</v>
      </c>
      <c r="O8" s="29" t="s">
        <v>57</v>
      </c>
      <c r="P8" s="29" t="s">
        <v>143</v>
      </c>
      <c r="Q8" s="30" t="s">
        <v>145</v>
      </c>
    </row>
    <row r="9" spans="2:35" s="3" customFormat="1" ht="18" customHeight="1">
      <c r="B9" s="14"/>
      <c r="C9" s="15"/>
      <c r="D9" s="15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201</v>
      </c>
      <c r="M9" s="31"/>
      <c r="N9" s="31" t="s">
        <v>197</v>
      </c>
      <c r="O9" s="31" t="s">
        <v>19</v>
      </c>
      <c r="P9" s="31" t="s">
        <v>19</v>
      </c>
      <c r="Q9" s="32" t="s">
        <v>19</v>
      </c>
    </row>
    <row r="10" spans="2:3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107</v>
      </c>
    </row>
    <row r="11" spans="2:35" s="4" customFormat="1" ht="18" customHeight="1">
      <c r="B11" s="113" t="s">
        <v>2693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114">
        <v>0</v>
      </c>
      <c r="O11" s="94"/>
      <c r="P11" s="115">
        <v>0</v>
      </c>
      <c r="Q11" s="115">
        <v>0</v>
      </c>
      <c r="AI11" s="1"/>
    </row>
    <row r="12" spans="2:35" ht="21.75" customHeight="1">
      <c r="B12" s="116" t="s">
        <v>209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</row>
    <row r="13" spans="2:35">
      <c r="B13" s="116" t="s">
        <v>106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</row>
    <row r="14" spans="2:35">
      <c r="B14" s="116" t="s">
        <v>192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</row>
    <row r="15" spans="2:35">
      <c r="B15" s="116" t="s">
        <v>200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</row>
    <row r="16" spans="2:35"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</row>
    <row r="17" spans="2:17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</row>
    <row r="18" spans="2:17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</row>
    <row r="19" spans="2:17"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</row>
    <row r="20" spans="2:17"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</row>
    <row r="21" spans="2:17"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</row>
    <row r="22" spans="2:17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</row>
    <row r="23" spans="2:17"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</row>
    <row r="24" spans="2:17"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</row>
    <row r="25" spans="2:17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</row>
    <row r="26" spans="2:17"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</row>
    <row r="27" spans="2:17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</row>
    <row r="28" spans="2:17"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</row>
    <row r="29" spans="2:17"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</row>
    <row r="30" spans="2:17"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</row>
    <row r="31" spans="2:17"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</row>
    <row r="32" spans="2:17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2:17"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</row>
    <row r="34" spans="2:17"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</row>
    <row r="35" spans="2:17"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</row>
    <row r="36" spans="2:17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</row>
    <row r="37" spans="2:17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</row>
    <row r="38" spans="2:17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</row>
    <row r="39" spans="2:17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</row>
    <row r="40" spans="2:17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</row>
    <row r="41" spans="2:17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</row>
    <row r="42" spans="2:17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</row>
    <row r="43" spans="2:17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</row>
    <row r="44" spans="2:17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</row>
    <row r="45" spans="2:17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</row>
    <row r="46" spans="2:17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</row>
    <row r="47" spans="2:17"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</row>
    <row r="48" spans="2:17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</row>
    <row r="49" spans="2:17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</row>
    <row r="50" spans="2:17"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</row>
    <row r="51" spans="2:17"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</row>
    <row r="52" spans="2:17"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</row>
    <row r="53" spans="2:17"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</row>
    <row r="54" spans="2:17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</row>
    <row r="55" spans="2:17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</row>
    <row r="56" spans="2:17"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</row>
    <row r="57" spans="2:17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</row>
    <row r="58" spans="2:17"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</row>
    <row r="59" spans="2:17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</row>
    <row r="60" spans="2:17"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</row>
    <row r="61" spans="2:17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</row>
    <row r="62" spans="2:17"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</row>
    <row r="63" spans="2:17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</row>
    <row r="64" spans="2:17"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</row>
    <row r="65" spans="2:17"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</row>
    <row r="66" spans="2:17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</row>
    <row r="67" spans="2:17"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</row>
    <row r="68" spans="2:17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</row>
    <row r="69" spans="2:17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</row>
    <row r="70" spans="2:17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</row>
    <row r="71" spans="2:17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</row>
    <row r="72" spans="2:17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</row>
    <row r="73" spans="2:17"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</row>
    <row r="74" spans="2:17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</row>
    <row r="75" spans="2:17"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</row>
    <row r="76" spans="2:17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</row>
    <row r="77" spans="2:17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</row>
    <row r="78" spans="2:17"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</row>
    <row r="79" spans="2:17"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</row>
    <row r="80" spans="2:17"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</row>
    <row r="81" spans="2:17"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</row>
    <row r="82" spans="2:17"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</row>
    <row r="83" spans="2:17"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</row>
    <row r="84" spans="2:17"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</row>
    <row r="85" spans="2:17"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</row>
    <row r="86" spans="2:17"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</row>
    <row r="87" spans="2:17"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</row>
    <row r="88" spans="2:17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</row>
    <row r="89" spans="2:17"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</row>
    <row r="90" spans="2:17"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</row>
    <row r="91" spans="2:17"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</row>
    <row r="92" spans="2:17"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</row>
    <row r="93" spans="2:17"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</row>
    <row r="94" spans="2:17"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</row>
    <row r="95" spans="2:17"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</row>
    <row r="96" spans="2:17"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</row>
    <row r="97" spans="2:17"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</row>
    <row r="98" spans="2:17"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</row>
    <row r="99" spans="2:17"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</row>
    <row r="100" spans="2:17"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</row>
    <row r="101" spans="2:17"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</row>
    <row r="102" spans="2:17"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</row>
    <row r="103" spans="2:17"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</row>
    <row r="104" spans="2:17"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</row>
    <row r="105" spans="2:17"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</row>
    <row r="106" spans="2:17"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</row>
    <row r="107" spans="2:17"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</row>
    <row r="108" spans="2:17"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</row>
    <row r="109" spans="2:17"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</row>
    <row r="110" spans="2:17"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</row>
    <row r="111" spans="2:17">
      <c r="B111" s="100"/>
      <c r="C111" s="100"/>
      <c r="D111" s="100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</row>
    <row r="112" spans="2:17">
      <c r="B112" s="100"/>
      <c r="C112" s="100"/>
      <c r="D112" s="100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</row>
    <row r="113" spans="2:17">
      <c r="B113" s="100"/>
      <c r="C113" s="100"/>
      <c r="D113" s="100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</row>
    <row r="114" spans="2:17">
      <c r="B114" s="100"/>
      <c r="C114" s="100"/>
      <c r="D114" s="100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</row>
    <row r="115" spans="2:17">
      <c r="B115" s="100"/>
      <c r="C115" s="100"/>
      <c r="D115" s="100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</row>
    <row r="116" spans="2:17">
      <c r="B116" s="100"/>
      <c r="C116" s="100"/>
      <c r="D116" s="100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</row>
    <row r="117" spans="2:17">
      <c r="B117" s="100"/>
      <c r="C117" s="100"/>
      <c r="D117" s="100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</row>
    <row r="118" spans="2:17">
      <c r="B118" s="100"/>
      <c r="C118" s="100"/>
      <c r="D118" s="100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</row>
    <row r="119" spans="2:17">
      <c r="B119" s="100"/>
      <c r="C119" s="100"/>
      <c r="D119" s="100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</row>
    <row r="120" spans="2:17">
      <c r="B120" s="100"/>
      <c r="C120" s="100"/>
      <c r="D120" s="100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</row>
    <row r="121" spans="2:17">
      <c r="B121" s="100"/>
      <c r="C121" s="100"/>
      <c r="D121" s="100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</row>
    <row r="122" spans="2:17">
      <c r="B122" s="100"/>
      <c r="C122" s="100"/>
      <c r="D122" s="100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2:17">
      <c r="B123" s="100"/>
      <c r="C123" s="100"/>
      <c r="D123" s="100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2:17">
      <c r="B124" s="100"/>
      <c r="C124" s="100"/>
      <c r="D124" s="100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2:17">
      <c r="B125" s="100"/>
      <c r="C125" s="100"/>
      <c r="D125" s="100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2:17">
      <c r="B126" s="100"/>
      <c r="C126" s="100"/>
      <c r="D126" s="100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2:17">
      <c r="B127" s="100"/>
      <c r="C127" s="100"/>
      <c r="D127" s="100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2:17">
      <c r="B128" s="100"/>
      <c r="C128" s="100"/>
      <c r="D128" s="100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2:17">
      <c r="B129" s="100"/>
      <c r="C129" s="100"/>
      <c r="D129" s="100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</row>
    <row r="130" spans="2:17">
      <c r="B130" s="100"/>
      <c r="C130" s="100"/>
      <c r="D130" s="100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</row>
    <row r="131" spans="2:17">
      <c r="B131" s="100"/>
      <c r="C131" s="100"/>
      <c r="D131" s="100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</row>
    <row r="132" spans="2:17">
      <c r="B132" s="100"/>
      <c r="C132" s="100"/>
      <c r="D132" s="100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</row>
    <row r="133" spans="2:17">
      <c r="B133" s="100"/>
      <c r="C133" s="100"/>
      <c r="D133" s="100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</row>
    <row r="134" spans="2:17">
      <c r="B134" s="100"/>
      <c r="C134" s="100"/>
      <c r="D134" s="100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</row>
    <row r="135" spans="2:17">
      <c r="B135" s="100"/>
      <c r="C135" s="100"/>
      <c r="D135" s="100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00"/>
      <c r="C136" s="100"/>
      <c r="D136" s="100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</row>
    <row r="137" spans="2:17">
      <c r="B137" s="100"/>
      <c r="C137" s="100"/>
      <c r="D137" s="100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</row>
    <row r="138" spans="2:17">
      <c r="B138" s="100"/>
      <c r="C138" s="100"/>
      <c r="D138" s="100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</row>
    <row r="139" spans="2:17">
      <c r="B139" s="100"/>
      <c r="C139" s="100"/>
      <c r="D139" s="100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</row>
    <row r="140" spans="2:17">
      <c r="B140" s="100"/>
      <c r="C140" s="100"/>
      <c r="D140" s="100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</row>
    <row r="141" spans="2:17">
      <c r="B141" s="100"/>
      <c r="C141" s="100"/>
      <c r="D141" s="100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</row>
    <row r="142" spans="2:17">
      <c r="B142" s="100"/>
      <c r="C142" s="100"/>
      <c r="D142" s="100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</row>
    <row r="143" spans="2:17">
      <c r="B143" s="100"/>
      <c r="C143" s="100"/>
      <c r="D143" s="100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</row>
    <row r="144" spans="2:17">
      <c r="B144" s="100"/>
      <c r="C144" s="100"/>
      <c r="D144" s="100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</row>
    <row r="145" spans="2:17">
      <c r="B145" s="100"/>
      <c r="C145" s="100"/>
      <c r="D145" s="100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</row>
    <row r="146" spans="2:17">
      <c r="B146" s="100"/>
      <c r="C146" s="100"/>
      <c r="D146" s="100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</row>
    <row r="147" spans="2:17">
      <c r="B147" s="100"/>
      <c r="C147" s="100"/>
      <c r="D147" s="100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</row>
    <row r="148" spans="2:17">
      <c r="B148" s="100"/>
      <c r="C148" s="100"/>
      <c r="D148" s="100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</row>
    <row r="149" spans="2:17">
      <c r="B149" s="100"/>
      <c r="C149" s="100"/>
      <c r="D149" s="100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</row>
    <row r="150" spans="2:17">
      <c r="B150" s="100"/>
      <c r="C150" s="100"/>
      <c r="D150" s="100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</row>
    <row r="151" spans="2:17">
      <c r="B151" s="100"/>
      <c r="C151" s="100"/>
      <c r="D151" s="100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</row>
    <row r="152" spans="2:17">
      <c r="B152" s="100"/>
      <c r="C152" s="100"/>
      <c r="D152" s="100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</row>
    <row r="153" spans="2:17">
      <c r="B153" s="100"/>
      <c r="C153" s="100"/>
      <c r="D153" s="100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</row>
    <row r="154" spans="2:17">
      <c r="B154" s="100"/>
      <c r="C154" s="100"/>
      <c r="D154" s="100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</row>
    <row r="155" spans="2:17">
      <c r="B155" s="100"/>
      <c r="C155" s="100"/>
      <c r="D155" s="100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</row>
    <row r="156" spans="2:17">
      <c r="B156" s="100"/>
      <c r="C156" s="100"/>
      <c r="D156" s="100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</row>
    <row r="157" spans="2:17">
      <c r="B157" s="100"/>
      <c r="C157" s="100"/>
      <c r="D157" s="100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</row>
    <row r="158" spans="2:17">
      <c r="B158" s="100"/>
      <c r="C158" s="100"/>
      <c r="D158" s="100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</row>
    <row r="159" spans="2:17">
      <c r="B159" s="100"/>
      <c r="C159" s="100"/>
      <c r="D159" s="100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</row>
    <row r="160" spans="2:17">
      <c r="B160" s="100"/>
      <c r="C160" s="100"/>
      <c r="D160" s="100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</row>
    <row r="161" spans="2:17">
      <c r="B161" s="100"/>
      <c r="C161" s="100"/>
      <c r="D161" s="100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</row>
    <row r="162" spans="2:17">
      <c r="B162" s="100"/>
      <c r="C162" s="100"/>
      <c r="D162" s="100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</row>
    <row r="163" spans="2:17">
      <c r="B163" s="100"/>
      <c r="C163" s="100"/>
      <c r="D163" s="100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</row>
    <row r="164" spans="2:17">
      <c r="B164" s="100"/>
      <c r="C164" s="100"/>
      <c r="D164" s="100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</row>
    <row r="165" spans="2:17">
      <c r="B165" s="100"/>
      <c r="C165" s="100"/>
      <c r="D165" s="100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</row>
    <row r="166" spans="2:17">
      <c r="B166" s="100"/>
      <c r="C166" s="100"/>
      <c r="D166" s="100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</row>
    <row r="167" spans="2:17">
      <c r="B167" s="100"/>
      <c r="C167" s="100"/>
      <c r="D167" s="100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</row>
    <row r="168" spans="2:17">
      <c r="B168" s="100"/>
      <c r="C168" s="100"/>
      <c r="D168" s="100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</row>
    <row r="169" spans="2:17">
      <c r="B169" s="100"/>
      <c r="C169" s="100"/>
      <c r="D169" s="100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</row>
    <row r="170" spans="2:17">
      <c r="B170" s="100"/>
      <c r="C170" s="100"/>
      <c r="D170" s="100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</row>
    <row r="171" spans="2:17">
      <c r="B171" s="100"/>
      <c r="C171" s="100"/>
      <c r="D171" s="100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</row>
    <row r="172" spans="2:17">
      <c r="B172" s="100"/>
      <c r="C172" s="100"/>
      <c r="D172" s="100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</row>
    <row r="173" spans="2:17">
      <c r="B173" s="100"/>
      <c r="C173" s="100"/>
      <c r="D173" s="100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>
      <c r="B174" s="100"/>
      <c r="C174" s="100"/>
      <c r="D174" s="100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</row>
    <row r="175" spans="2:17">
      <c r="B175" s="100"/>
      <c r="C175" s="100"/>
      <c r="D175" s="100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</row>
    <row r="176" spans="2:17">
      <c r="B176" s="100"/>
      <c r="C176" s="100"/>
      <c r="D176" s="100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</row>
  </sheetData>
  <sheetProtection sheet="1" objects="1" scenarios="1"/>
  <mergeCells count="2">
    <mergeCell ref="B6:Q6"/>
    <mergeCell ref="B7:Q7"/>
  </mergeCells>
  <phoneticPr fontId="3" type="noConversion"/>
  <dataValidations count="1">
    <dataValidation allowBlank="1" showInputMessage="1" showErrorMessage="1" sqref="C5:C1048576 A1:B1048576 D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B1:P452"/>
  <sheetViews>
    <sheetView rightToLeft="1" workbookViewId="0">
      <selection sqref="A1:XFD1048576"/>
    </sheetView>
  </sheetViews>
  <sheetFormatPr defaultColWidth="9.140625" defaultRowHeight="18"/>
  <cols>
    <col min="1" max="1" width="3" style="1" customWidth="1"/>
    <col min="2" max="2" width="42.140625" style="2" customWidth="1"/>
    <col min="3" max="3" width="41.7109375" style="2" bestFit="1" customWidth="1"/>
    <col min="4" max="5" width="5.42578125" style="1" bestFit="1" customWidth="1"/>
    <col min="6" max="6" width="7.140625" style="1" bestFit="1" customWidth="1"/>
    <col min="7" max="7" width="6" style="1" bestFit="1" customWidth="1"/>
    <col min="8" max="8" width="9" style="1" bestFit="1" customWidth="1"/>
    <col min="9" max="9" width="6.85546875" style="1" bestFit="1" customWidth="1"/>
    <col min="10" max="10" width="7.5703125" style="1" bestFit="1" customWidth="1"/>
    <col min="11" max="11" width="15.42578125" style="1" bestFit="1" customWidth="1"/>
    <col min="12" max="12" width="7.28515625" style="1" bestFit="1" customWidth="1"/>
    <col min="13" max="13" width="10.140625" style="1" bestFit="1" customWidth="1"/>
    <col min="14" max="14" width="6.28515625" style="1" bestFit="1" customWidth="1"/>
    <col min="15" max="15" width="9.140625" style="1" bestFit="1" customWidth="1"/>
    <col min="16" max="16" width="9.28515625" style="1" bestFit="1" customWidth="1"/>
    <col min="17" max="16384" width="9.140625" style="1"/>
  </cols>
  <sheetData>
    <row r="1" spans="2:16">
      <c r="B1" s="46" t="s">
        <v>140</v>
      </c>
      <c r="C1" s="46" t="s" vm="1">
        <v>218</v>
      </c>
    </row>
    <row r="2" spans="2:16">
      <c r="B2" s="46" t="s">
        <v>139</v>
      </c>
      <c r="C2" s="46" t="s">
        <v>219</v>
      </c>
    </row>
    <row r="3" spans="2:16">
      <c r="B3" s="46" t="s">
        <v>141</v>
      </c>
      <c r="C3" s="46" t="s">
        <v>2690</v>
      </c>
    </row>
    <row r="4" spans="2:16">
      <c r="B4" s="46" t="s">
        <v>142</v>
      </c>
      <c r="C4" s="46" t="s">
        <v>2691</v>
      </c>
    </row>
    <row r="6" spans="2:16" ht="26.25" customHeight="1">
      <c r="B6" s="156" t="s">
        <v>168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8"/>
    </row>
    <row r="7" spans="2:16" ht="26.25" customHeight="1">
      <c r="B7" s="156" t="s">
        <v>83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8"/>
    </row>
    <row r="8" spans="2:16" s="3" customFormat="1" ht="63">
      <c r="B8" s="21" t="s">
        <v>110</v>
      </c>
      <c r="C8" s="29" t="s">
        <v>44</v>
      </c>
      <c r="D8" s="29" t="s">
        <v>14</v>
      </c>
      <c r="E8" s="29" t="s">
        <v>64</v>
      </c>
      <c r="F8" s="29" t="s">
        <v>98</v>
      </c>
      <c r="G8" s="29" t="s">
        <v>17</v>
      </c>
      <c r="H8" s="29" t="s">
        <v>97</v>
      </c>
      <c r="I8" s="29" t="s">
        <v>16</v>
      </c>
      <c r="J8" s="29" t="s">
        <v>18</v>
      </c>
      <c r="K8" s="29" t="s">
        <v>194</v>
      </c>
      <c r="L8" s="29" t="s">
        <v>193</v>
      </c>
      <c r="M8" s="29" t="s">
        <v>105</v>
      </c>
      <c r="N8" s="29" t="s">
        <v>57</v>
      </c>
      <c r="O8" s="29" t="s">
        <v>143</v>
      </c>
      <c r="P8" s="30" t="s">
        <v>145</v>
      </c>
    </row>
    <row r="9" spans="2:16" s="3" customFormat="1" ht="25.5" customHeight="1">
      <c r="B9" s="14"/>
      <c r="C9" s="31"/>
      <c r="D9" s="31"/>
      <c r="E9" s="31"/>
      <c r="F9" s="31" t="s">
        <v>21</v>
      </c>
      <c r="G9" s="31" t="s">
        <v>20</v>
      </c>
      <c r="H9" s="31"/>
      <c r="I9" s="31" t="s">
        <v>19</v>
      </c>
      <c r="J9" s="31" t="s">
        <v>19</v>
      </c>
      <c r="K9" s="31" t="s">
        <v>201</v>
      </c>
      <c r="L9" s="31"/>
      <c r="M9" s="31" t="s">
        <v>197</v>
      </c>
      <c r="N9" s="31" t="s">
        <v>19</v>
      </c>
      <c r="O9" s="31" t="s">
        <v>19</v>
      </c>
      <c r="P9" s="32" t="s">
        <v>19</v>
      </c>
    </row>
    <row r="10" spans="2:16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9" t="s">
        <v>13</v>
      </c>
    </row>
    <row r="11" spans="2:16" s="4" customFormat="1" ht="18" customHeight="1">
      <c r="B11" s="113" t="s">
        <v>26</v>
      </c>
      <c r="C11" s="87"/>
      <c r="D11" s="87"/>
      <c r="E11" s="87"/>
      <c r="F11" s="87"/>
      <c r="G11" s="87"/>
      <c r="H11" s="87"/>
      <c r="I11" s="87"/>
      <c r="J11" s="87"/>
      <c r="K11" s="90"/>
      <c r="L11" s="107"/>
      <c r="M11" s="120">
        <f>M12</f>
        <v>3978.6909999999998</v>
      </c>
      <c r="N11" s="87"/>
      <c r="O11" s="115">
        <f t="shared" ref="O11:O13" si="0">O12</f>
        <v>1</v>
      </c>
      <c r="P11" s="115">
        <f>O11/'סכום נכסי הקרן'!$C$42</f>
        <v>8.2555109434410496E-6</v>
      </c>
    </row>
    <row r="12" spans="2:16" ht="21.75" customHeight="1">
      <c r="B12" s="121" t="s">
        <v>189</v>
      </c>
      <c r="C12" s="122"/>
      <c r="D12" s="122"/>
      <c r="E12" s="122"/>
      <c r="F12" s="122"/>
      <c r="G12" s="122"/>
      <c r="H12" s="122"/>
      <c r="I12" s="122"/>
      <c r="J12" s="122"/>
      <c r="K12" s="123"/>
      <c r="L12" s="124"/>
      <c r="M12" s="125">
        <f>M13</f>
        <v>3978.6909999999998</v>
      </c>
      <c r="N12" s="122"/>
      <c r="O12" s="126">
        <f t="shared" si="0"/>
        <v>1</v>
      </c>
      <c r="P12" s="127">
        <f>O12/'סכום נכסי הקרן'!$C$42</f>
        <v>8.2555109434410496E-6</v>
      </c>
    </row>
    <row r="13" spans="2:16">
      <c r="B13" s="92" t="s">
        <v>2690</v>
      </c>
      <c r="C13" s="87"/>
      <c r="D13" s="87"/>
      <c r="E13" s="87"/>
      <c r="F13" s="87"/>
      <c r="G13" s="87"/>
      <c r="H13" s="87"/>
      <c r="I13" s="87"/>
      <c r="J13" s="87"/>
      <c r="K13" s="90"/>
      <c r="L13" s="107"/>
      <c r="M13" s="128">
        <f>M14</f>
        <v>3978.6909999999998</v>
      </c>
      <c r="N13" s="87"/>
      <c r="O13" s="91">
        <f t="shared" si="0"/>
        <v>1</v>
      </c>
      <c r="P13" s="129">
        <f>O13/'סכום נכסי הקרן'!$C$42</f>
        <v>8.2555109434410496E-6</v>
      </c>
    </row>
    <row r="14" spans="2:16">
      <c r="B14" s="93" t="s">
        <v>2702</v>
      </c>
      <c r="C14" s="94">
        <v>9257</v>
      </c>
      <c r="D14" s="94" t="s">
        <v>222</v>
      </c>
      <c r="E14" s="94"/>
      <c r="F14" s="108"/>
      <c r="G14" s="97"/>
      <c r="H14" s="95" t="s">
        <v>127</v>
      </c>
      <c r="I14" s="96"/>
      <c r="J14" s="96"/>
      <c r="K14" s="97">
        <v>1000000</v>
      </c>
      <c r="L14" s="109">
        <v>397.8691</v>
      </c>
      <c r="M14" s="130">
        <v>3978.6909999999998</v>
      </c>
      <c r="N14" s="98"/>
      <c r="O14" s="98">
        <v>1</v>
      </c>
      <c r="P14" s="98">
        <f>O14/'סכום נכסי הקרן'!$C$42</f>
        <v>8.2555109434410496E-6</v>
      </c>
    </row>
    <row r="15" spans="2:16"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</row>
    <row r="16" spans="2:16"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</row>
    <row r="17" spans="2:16">
      <c r="B17" s="116" t="s">
        <v>106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</row>
    <row r="18" spans="2:16">
      <c r="B18" s="116" t="s">
        <v>192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</row>
    <row r="19" spans="2:16">
      <c r="B19" s="116" t="s">
        <v>200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</row>
    <row r="20" spans="2:16"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</row>
    <row r="21" spans="2:16"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</row>
    <row r="22" spans="2:16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</row>
    <row r="23" spans="2:16"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</row>
    <row r="24" spans="2:16"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</row>
    <row r="25" spans="2:16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</row>
    <row r="26" spans="2:16"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</row>
    <row r="27" spans="2:16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</row>
    <row r="28" spans="2:16"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</row>
    <row r="29" spans="2:16"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</row>
    <row r="30" spans="2:16"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</row>
    <row r="31" spans="2:16"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</row>
    <row r="32" spans="2:16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</row>
    <row r="33" spans="2:16"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</row>
    <row r="34" spans="2:16"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</row>
    <row r="35" spans="2:16"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</row>
    <row r="36" spans="2:16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</row>
    <row r="37" spans="2:16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</row>
    <row r="38" spans="2:16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</row>
    <row r="39" spans="2:16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</row>
    <row r="40" spans="2:16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</row>
    <row r="41" spans="2:16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</row>
    <row r="42" spans="2:16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</row>
    <row r="43" spans="2:16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</row>
    <row r="44" spans="2:16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</row>
    <row r="45" spans="2:16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</row>
    <row r="46" spans="2:16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</row>
    <row r="47" spans="2:16"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</row>
    <row r="48" spans="2:16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</row>
    <row r="49" spans="2:16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</row>
    <row r="50" spans="2:16"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</row>
    <row r="51" spans="2:16"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</row>
    <row r="52" spans="2:16"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</row>
    <row r="53" spans="2:16"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</row>
    <row r="54" spans="2:16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</row>
    <row r="55" spans="2:16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</row>
    <row r="56" spans="2:16"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</row>
    <row r="57" spans="2:16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</row>
    <row r="58" spans="2:16"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</row>
    <row r="59" spans="2:16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</row>
    <row r="60" spans="2:16"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</row>
    <row r="61" spans="2:16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</row>
    <row r="62" spans="2:16"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</row>
    <row r="63" spans="2:16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</row>
    <row r="64" spans="2:16"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</row>
    <row r="65" spans="2:16"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</row>
    <row r="66" spans="2:16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</row>
    <row r="67" spans="2:16"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</row>
    <row r="68" spans="2:16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</row>
    <row r="69" spans="2:16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</row>
    <row r="70" spans="2:16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</row>
    <row r="71" spans="2:16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</row>
    <row r="72" spans="2:16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</row>
    <row r="73" spans="2:16"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</row>
    <row r="74" spans="2:16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</row>
    <row r="75" spans="2:16"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</row>
    <row r="76" spans="2:16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</row>
    <row r="77" spans="2:16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</row>
    <row r="78" spans="2:16"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</row>
    <row r="79" spans="2:16"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</row>
    <row r="80" spans="2:16"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</row>
    <row r="81" spans="2:16"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</row>
    <row r="82" spans="2:16"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</row>
    <row r="83" spans="2:16"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</row>
    <row r="84" spans="2:16"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</row>
    <row r="85" spans="2:16"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</row>
    <row r="86" spans="2:16"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</row>
    <row r="87" spans="2:16"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</row>
    <row r="88" spans="2:16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</row>
    <row r="89" spans="2:16"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</row>
    <row r="90" spans="2:16"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</row>
    <row r="91" spans="2:16"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</row>
    <row r="92" spans="2:16"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</row>
    <row r="93" spans="2:16"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</row>
    <row r="94" spans="2:16"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</row>
    <row r="95" spans="2:16"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</row>
    <row r="96" spans="2:16"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</row>
    <row r="97" spans="2:16"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</row>
    <row r="98" spans="2:16"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</row>
    <row r="99" spans="2:16"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</row>
    <row r="100" spans="2:16"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</row>
    <row r="101" spans="2:16"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</row>
    <row r="102" spans="2:16"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</row>
    <row r="103" spans="2:16"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</row>
    <row r="104" spans="2:16"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</row>
    <row r="105" spans="2:16"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</row>
    <row r="106" spans="2:16"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</row>
    <row r="107" spans="2:16"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</row>
    <row r="108" spans="2:16"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</row>
    <row r="109" spans="2:16"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</row>
    <row r="110" spans="2:16"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</row>
    <row r="111" spans="2:16"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</row>
    <row r="112" spans="2:16"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</row>
    <row r="113" spans="2:16"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</row>
    <row r="114" spans="2:16">
      <c r="B114" s="100"/>
      <c r="C114" s="100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</row>
    <row r="115" spans="2:16">
      <c r="B115" s="100"/>
      <c r="C115" s="100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</row>
    <row r="116" spans="2:16">
      <c r="B116" s="100"/>
      <c r="C116" s="100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</row>
    <row r="117" spans="2:16">
      <c r="B117" s="100"/>
      <c r="C117" s="100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</row>
    <row r="118" spans="2:16">
      <c r="B118" s="100"/>
      <c r="C118" s="100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</row>
    <row r="119" spans="2:16">
      <c r="B119" s="100"/>
      <c r="C119" s="100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</row>
    <row r="120" spans="2:16">
      <c r="B120" s="100"/>
      <c r="C120" s="100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</row>
    <row r="121" spans="2:16">
      <c r="B121" s="100"/>
      <c r="C121" s="100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</row>
    <row r="122" spans="2:16">
      <c r="B122" s="100"/>
      <c r="C122" s="100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</row>
    <row r="123" spans="2:16">
      <c r="B123" s="100"/>
      <c r="C123" s="100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</row>
    <row r="124" spans="2:16">
      <c r="B124" s="100"/>
      <c r="C124" s="100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</row>
    <row r="125" spans="2:16">
      <c r="B125" s="100"/>
      <c r="C125" s="100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</row>
    <row r="126" spans="2:16">
      <c r="B126" s="100"/>
      <c r="C126" s="100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</row>
    <row r="127" spans="2:16">
      <c r="B127" s="100"/>
      <c r="C127" s="100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</row>
    <row r="128" spans="2:16">
      <c r="B128" s="100"/>
      <c r="C128" s="100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</row>
    <row r="129" spans="2:16">
      <c r="B129" s="100"/>
      <c r="C129" s="100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</row>
    <row r="130" spans="2:16">
      <c r="B130" s="100"/>
      <c r="C130" s="100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</row>
    <row r="131" spans="2:16">
      <c r="B131" s="100"/>
      <c r="C131" s="100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</row>
    <row r="132" spans="2:16">
      <c r="B132" s="100"/>
      <c r="C132" s="100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</row>
    <row r="133" spans="2:16">
      <c r="B133" s="100"/>
      <c r="C133" s="100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</row>
    <row r="134" spans="2:16">
      <c r="B134" s="100"/>
      <c r="C134" s="100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</row>
    <row r="135" spans="2:16">
      <c r="B135" s="100"/>
      <c r="C135" s="100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</row>
    <row r="136" spans="2:16">
      <c r="B136" s="100"/>
      <c r="C136" s="100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</row>
    <row r="137" spans="2:16">
      <c r="B137" s="100"/>
      <c r="C137" s="100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</row>
    <row r="138" spans="2:16">
      <c r="B138" s="100"/>
      <c r="C138" s="100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</row>
    <row r="139" spans="2:16">
      <c r="B139" s="100"/>
      <c r="C139" s="100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</row>
    <row r="140" spans="2:16">
      <c r="B140" s="100"/>
      <c r="C140" s="100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</row>
    <row r="141" spans="2:16">
      <c r="B141" s="100"/>
      <c r="C141" s="100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</row>
    <row r="142" spans="2:16">
      <c r="B142" s="100"/>
      <c r="C142" s="100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</row>
    <row r="143" spans="2:16">
      <c r="B143" s="100"/>
      <c r="C143" s="100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</row>
    <row r="144" spans="2:16">
      <c r="B144" s="100"/>
      <c r="C144" s="100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</row>
    <row r="145" spans="2:16">
      <c r="B145" s="100"/>
      <c r="C145" s="100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</row>
    <row r="146" spans="2:16">
      <c r="B146" s="100"/>
      <c r="C146" s="100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</row>
    <row r="147" spans="2:16">
      <c r="B147" s="100"/>
      <c r="C147" s="100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</row>
    <row r="148" spans="2:16">
      <c r="B148" s="100"/>
      <c r="C148" s="100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</row>
    <row r="149" spans="2:16">
      <c r="B149" s="100"/>
      <c r="C149" s="100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</row>
    <row r="150" spans="2:16">
      <c r="B150" s="100"/>
      <c r="C150" s="100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</row>
    <row r="151" spans="2:16">
      <c r="B151" s="100"/>
      <c r="C151" s="100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</row>
    <row r="152" spans="2:16">
      <c r="B152" s="100"/>
      <c r="C152" s="100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</row>
    <row r="153" spans="2:16">
      <c r="B153" s="100"/>
      <c r="C153" s="100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</row>
    <row r="154" spans="2:16">
      <c r="B154" s="100"/>
      <c r="C154" s="100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</row>
    <row r="155" spans="2:16">
      <c r="B155" s="100"/>
      <c r="C155" s="100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</row>
    <row r="156" spans="2:16">
      <c r="B156" s="100"/>
      <c r="C156" s="100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</row>
    <row r="157" spans="2:16">
      <c r="B157" s="100"/>
      <c r="C157" s="100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</row>
    <row r="158" spans="2:16">
      <c r="B158" s="100"/>
      <c r="C158" s="100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</row>
    <row r="159" spans="2:16">
      <c r="B159" s="100"/>
      <c r="C159" s="100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</row>
    <row r="160" spans="2:16">
      <c r="B160" s="100"/>
      <c r="C160" s="100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</row>
    <row r="161" spans="2:16">
      <c r="B161" s="100"/>
      <c r="C161" s="100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</row>
    <row r="162" spans="2:16">
      <c r="B162" s="100"/>
      <c r="C162" s="100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</row>
    <row r="163" spans="2:16">
      <c r="B163" s="100"/>
      <c r="C163" s="100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</row>
    <row r="164" spans="2:16">
      <c r="B164" s="100"/>
      <c r="C164" s="100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</row>
    <row r="165" spans="2:16">
      <c r="B165" s="100"/>
      <c r="C165" s="100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</row>
    <row r="166" spans="2:16">
      <c r="B166" s="100"/>
      <c r="C166" s="100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</row>
    <row r="167" spans="2:16">
      <c r="B167" s="100"/>
      <c r="C167" s="100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</row>
    <row r="168" spans="2:16">
      <c r="B168" s="100"/>
      <c r="C168" s="100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</row>
    <row r="169" spans="2:16">
      <c r="B169" s="100"/>
      <c r="C169" s="100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</row>
    <row r="170" spans="2:16">
      <c r="B170" s="100"/>
      <c r="C170" s="100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</row>
    <row r="171" spans="2:16">
      <c r="B171" s="100"/>
      <c r="C171" s="100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</row>
    <row r="172" spans="2:16">
      <c r="B172" s="100"/>
      <c r="C172" s="100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</row>
    <row r="173" spans="2:16">
      <c r="B173" s="100"/>
      <c r="C173" s="100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</row>
    <row r="174" spans="2:16">
      <c r="B174" s="100"/>
      <c r="C174" s="100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</row>
    <row r="175" spans="2:16">
      <c r="B175" s="100"/>
      <c r="C175" s="100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</row>
    <row r="176" spans="2:16">
      <c r="B176" s="100"/>
      <c r="C176" s="100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</row>
    <row r="177" spans="2:16">
      <c r="B177" s="100"/>
      <c r="C177" s="100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</row>
    <row r="178" spans="2:16">
      <c r="B178" s="100"/>
      <c r="C178" s="100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</row>
    <row r="179" spans="2:16">
      <c r="B179" s="100"/>
      <c r="C179" s="100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</row>
    <row r="180" spans="2:16">
      <c r="B180" s="100"/>
      <c r="C180" s="100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</row>
    <row r="181" spans="2:16">
      <c r="B181" s="100"/>
      <c r="C181" s="100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</row>
    <row r="182" spans="2:16">
      <c r="B182" s="100"/>
      <c r="C182" s="100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</row>
    <row r="183" spans="2:16">
      <c r="B183" s="100"/>
      <c r="C183" s="100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</row>
    <row r="184" spans="2:16">
      <c r="B184" s="100"/>
      <c r="C184" s="100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</row>
    <row r="185" spans="2:16">
      <c r="B185" s="100"/>
      <c r="C185" s="100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</row>
    <row r="186" spans="2:16">
      <c r="B186" s="100"/>
      <c r="C186" s="100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</row>
    <row r="187" spans="2:16">
      <c r="B187" s="100"/>
      <c r="C187" s="100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</row>
    <row r="188" spans="2:16">
      <c r="B188" s="100"/>
      <c r="C188" s="100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</row>
    <row r="189" spans="2:16">
      <c r="B189" s="100"/>
      <c r="C189" s="100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</row>
    <row r="190" spans="2:16">
      <c r="B190" s="100"/>
      <c r="C190" s="100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</row>
    <row r="191" spans="2:16">
      <c r="B191" s="100"/>
      <c r="C191" s="100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</row>
    <row r="192" spans="2:16">
      <c r="B192" s="100"/>
      <c r="C192" s="100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</row>
    <row r="193" spans="2:16">
      <c r="B193" s="100"/>
      <c r="C193" s="100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</row>
    <row r="194" spans="2:16">
      <c r="B194" s="100"/>
      <c r="C194" s="100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</row>
    <row r="195" spans="2:16">
      <c r="B195" s="100"/>
      <c r="C195" s="100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</row>
    <row r="196" spans="2:16">
      <c r="B196" s="100"/>
      <c r="C196" s="100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</row>
    <row r="197" spans="2:16">
      <c r="B197" s="100"/>
      <c r="C197" s="100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</row>
    <row r="198" spans="2:16">
      <c r="B198" s="100"/>
      <c r="C198" s="100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</row>
    <row r="199" spans="2:16">
      <c r="B199" s="100"/>
      <c r="C199" s="100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</row>
    <row r="200" spans="2:16">
      <c r="B200" s="100"/>
      <c r="C200" s="100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</row>
    <row r="201" spans="2:16">
      <c r="B201" s="100"/>
      <c r="C201" s="100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</row>
    <row r="202" spans="2:16">
      <c r="B202" s="100"/>
      <c r="C202" s="100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</row>
    <row r="203" spans="2:16">
      <c r="B203" s="100"/>
      <c r="C203" s="100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</row>
    <row r="204" spans="2:16">
      <c r="B204" s="100"/>
      <c r="C204" s="100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</row>
    <row r="205" spans="2:16">
      <c r="B205" s="100"/>
      <c r="C205" s="100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</row>
    <row r="206" spans="2:16">
      <c r="B206" s="100"/>
      <c r="C206" s="100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</row>
    <row r="207" spans="2:16">
      <c r="B207" s="100"/>
      <c r="C207" s="100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</row>
    <row r="208" spans="2:16">
      <c r="B208" s="100"/>
      <c r="C208" s="100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</row>
    <row r="209" spans="2:16">
      <c r="B209" s="100"/>
      <c r="C209" s="100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</row>
    <row r="210" spans="2:16">
      <c r="B210" s="100"/>
      <c r="C210" s="100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</row>
    <row r="211" spans="2:16">
      <c r="B211" s="100"/>
      <c r="C211" s="100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</row>
    <row r="212" spans="2:16">
      <c r="B212" s="100"/>
      <c r="C212" s="100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</row>
    <row r="213" spans="2:16">
      <c r="B213" s="100"/>
      <c r="C213" s="100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</row>
    <row r="214" spans="2:16">
      <c r="B214" s="100"/>
      <c r="C214" s="100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</row>
    <row r="215" spans="2:16">
      <c r="B215" s="100"/>
      <c r="C215" s="100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</row>
    <row r="216" spans="2:16">
      <c r="B216" s="100"/>
      <c r="C216" s="100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</row>
    <row r="217" spans="2:16">
      <c r="B217" s="100"/>
      <c r="C217" s="100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</row>
    <row r="218" spans="2:16">
      <c r="B218" s="100"/>
      <c r="C218" s="100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</row>
    <row r="219" spans="2:16">
      <c r="B219" s="100"/>
      <c r="C219" s="100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</row>
    <row r="220" spans="2:16">
      <c r="B220" s="100"/>
      <c r="C220" s="100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</row>
    <row r="221" spans="2:16">
      <c r="B221" s="100"/>
      <c r="C221" s="100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</row>
    <row r="222" spans="2:16">
      <c r="B222" s="100"/>
      <c r="C222" s="100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</row>
    <row r="223" spans="2:16">
      <c r="B223" s="100"/>
      <c r="C223" s="100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</row>
    <row r="224" spans="2:16">
      <c r="B224" s="100"/>
      <c r="C224" s="100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</row>
    <row r="225" spans="2:16">
      <c r="B225" s="100"/>
      <c r="C225" s="100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</row>
    <row r="226" spans="2:16">
      <c r="B226" s="100"/>
      <c r="C226" s="100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</row>
    <row r="227" spans="2:16">
      <c r="B227" s="100"/>
      <c r="C227" s="100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</row>
    <row r="228" spans="2:16">
      <c r="B228" s="100"/>
      <c r="C228" s="100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</row>
    <row r="229" spans="2:16">
      <c r="B229" s="100"/>
      <c r="C229" s="100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</row>
    <row r="230" spans="2:16">
      <c r="B230" s="100"/>
      <c r="C230" s="100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</row>
    <row r="231" spans="2:16">
      <c r="B231" s="100"/>
      <c r="C231" s="100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</row>
    <row r="232" spans="2:16">
      <c r="B232" s="100"/>
      <c r="C232" s="100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</row>
    <row r="233" spans="2:16">
      <c r="B233" s="100"/>
      <c r="C233" s="100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</row>
    <row r="234" spans="2:16">
      <c r="B234" s="100"/>
      <c r="C234" s="100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</row>
    <row r="235" spans="2:16">
      <c r="B235" s="100"/>
      <c r="C235" s="100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</row>
    <row r="236" spans="2:16">
      <c r="B236" s="100"/>
      <c r="C236" s="100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</row>
    <row r="237" spans="2:16">
      <c r="B237" s="100"/>
      <c r="C237" s="100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</row>
    <row r="238" spans="2:16">
      <c r="B238" s="100"/>
      <c r="C238" s="100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</row>
    <row r="239" spans="2:16">
      <c r="B239" s="100"/>
      <c r="C239" s="100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</row>
    <row r="240" spans="2:16">
      <c r="B240" s="100"/>
      <c r="C240" s="100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</row>
    <row r="241" spans="2:16">
      <c r="B241" s="100"/>
      <c r="C241" s="100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</row>
    <row r="242" spans="2:16">
      <c r="B242" s="100"/>
      <c r="C242" s="100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</row>
    <row r="243" spans="2:16">
      <c r="B243" s="100"/>
      <c r="C243" s="100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</row>
    <row r="244" spans="2:16">
      <c r="B244" s="100"/>
      <c r="C244" s="100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</row>
    <row r="245" spans="2:16">
      <c r="B245" s="100"/>
      <c r="C245" s="100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</row>
    <row r="246" spans="2:16">
      <c r="B246" s="100"/>
      <c r="C246" s="100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</row>
    <row r="247" spans="2:16">
      <c r="B247" s="100"/>
      <c r="C247" s="100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</row>
    <row r="248" spans="2:16">
      <c r="B248" s="100"/>
      <c r="C248" s="100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</row>
    <row r="249" spans="2:16">
      <c r="B249" s="100"/>
      <c r="C249" s="100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</row>
    <row r="250" spans="2:16">
      <c r="B250" s="100"/>
      <c r="C250" s="100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</row>
    <row r="251" spans="2:16">
      <c r="B251" s="100"/>
      <c r="C251" s="100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</row>
    <row r="252" spans="2:16">
      <c r="B252" s="100"/>
      <c r="C252" s="100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</row>
    <row r="253" spans="2:16">
      <c r="B253" s="100"/>
      <c r="C253" s="100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</row>
    <row r="254" spans="2:16">
      <c r="B254" s="100"/>
      <c r="C254" s="100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</row>
    <row r="255" spans="2:16">
      <c r="B255" s="100"/>
      <c r="C255" s="100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</row>
    <row r="256" spans="2:16">
      <c r="B256" s="100"/>
      <c r="C256" s="100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</row>
    <row r="257" spans="2:16">
      <c r="B257" s="100"/>
      <c r="C257" s="100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</row>
    <row r="258" spans="2:16">
      <c r="B258" s="100"/>
      <c r="C258" s="100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</row>
    <row r="259" spans="2:16">
      <c r="B259" s="100"/>
      <c r="C259" s="100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</row>
    <row r="260" spans="2:16">
      <c r="B260" s="100"/>
      <c r="C260" s="100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</row>
    <row r="261" spans="2:16">
      <c r="B261" s="100"/>
      <c r="C261" s="100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</row>
    <row r="262" spans="2:16">
      <c r="B262" s="100"/>
      <c r="C262" s="100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</row>
    <row r="263" spans="2:16">
      <c r="B263" s="100"/>
      <c r="C263" s="100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</row>
    <row r="264" spans="2:16">
      <c r="B264" s="100"/>
      <c r="C264" s="100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</row>
    <row r="265" spans="2:16">
      <c r="B265" s="100"/>
      <c r="C265" s="100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</row>
    <row r="266" spans="2:16">
      <c r="B266" s="100"/>
      <c r="C266" s="100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</row>
    <row r="267" spans="2:16">
      <c r="B267" s="100"/>
      <c r="C267" s="100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</row>
    <row r="268" spans="2:16">
      <c r="B268" s="100"/>
      <c r="C268" s="100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</row>
    <row r="269" spans="2:16">
      <c r="B269" s="100"/>
      <c r="C269" s="100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</row>
    <row r="270" spans="2:16">
      <c r="B270" s="100"/>
      <c r="C270" s="100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</row>
    <row r="271" spans="2:16">
      <c r="B271" s="100"/>
      <c r="C271" s="100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</row>
    <row r="272" spans="2:16">
      <c r="B272" s="100"/>
      <c r="C272" s="100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</row>
    <row r="273" spans="2:16">
      <c r="B273" s="100"/>
      <c r="C273" s="100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</row>
    <row r="274" spans="2:16">
      <c r="B274" s="100"/>
      <c r="C274" s="100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</row>
    <row r="275" spans="2:16">
      <c r="B275" s="100"/>
      <c r="C275" s="100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</row>
    <row r="276" spans="2:16">
      <c r="B276" s="100"/>
      <c r="C276" s="100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</row>
    <row r="277" spans="2:16">
      <c r="B277" s="100"/>
      <c r="C277" s="100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</row>
    <row r="278" spans="2:16">
      <c r="B278" s="100"/>
      <c r="C278" s="100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</row>
    <row r="279" spans="2:16">
      <c r="B279" s="100"/>
      <c r="C279" s="100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</row>
    <row r="280" spans="2:16">
      <c r="B280" s="100"/>
      <c r="C280" s="100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</row>
    <row r="281" spans="2:16">
      <c r="B281" s="100"/>
      <c r="C281" s="100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</row>
    <row r="282" spans="2:16">
      <c r="B282" s="100"/>
      <c r="C282" s="100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</row>
    <row r="283" spans="2:16">
      <c r="B283" s="100"/>
      <c r="C283" s="100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</row>
    <row r="284" spans="2:16">
      <c r="B284" s="100"/>
      <c r="C284" s="100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</row>
    <row r="285" spans="2:16">
      <c r="B285" s="100"/>
      <c r="C285" s="100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</row>
    <row r="286" spans="2:16">
      <c r="B286" s="100"/>
      <c r="C286" s="100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</row>
    <row r="287" spans="2:16">
      <c r="B287" s="100"/>
      <c r="C287" s="100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</row>
    <row r="288" spans="2:16">
      <c r="B288" s="100"/>
      <c r="C288" s="100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</row>
    <row r="289" spans="2:16">
      <c r="B289" s="100"/>
      <c r="C289" s="100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</row>
    <row r="290" spans="2:16">
      <c r="B290" s="100"/>
      <c r="C290" s="100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</row>
    <row r="291" spans="2:16">
      <c r="B291" s="100"/>
      <c r="C291" s="100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</row>
    <row r="292" spans="2:16">
      <c r="B292" s="100"/>
      <c r="C292" s="100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</row>
    <row r="293" spans="2:16">
      <c r="B293" s="100"/>
      <c r="C293" s="100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</row>
    <row r="294" spans="2:16">
      <c r="B294" s="100"/>
      <c r="C294" s="100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</row>
    <row r="295" spans="2:16">
      <c r="B295" s="100"/>
      <c r="C295" s="100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</row>
    <row r="296" spans="2:16">
      <c r="B296" s="100"/>
      <c r="C296" s="100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</row>
    <row r="297" spans="2:16">
      <c r="B297" s="100"/>
      <c r="C297" s="100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</row>
    <row r="298" spans="2:16">
      <c r="B298" s="100"/>
      <c r="C298" s="100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</row>
    <row r="299" spans="2:16">
      <c r="B299" s="100"/>
      <c r="C299" s="100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</row>
    <row r="300" spans="2:16">
      <c r="B300" s="100"/>
      <c r="C300" s="100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</row>
    <row r="301" spans="2:16">
      <c r="B301" s="100"/>
      <c r="C301" s="100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</row>
    <row r="302" spans="2:16">
      <c r="B302" s="100"/>
      <c r="C302" s="100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</row>
    <row r="303" spans="2:16">
      <c r="B303" s="100"/>
      <c r="C303" s="100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</row>
    <row r="304" spans="2:16">
      <c r="B304" s="100"/>
      <c r="C304" s="100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</row>
    <row r="305" spans="2:16">
      <c r="B305" s="100"/>
      <c r="C305" s="100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</row>
    <row r="306" spans="2:16">
      <c r="B306" s="100"/>
      <c r="C306" s="100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</row>
    <row r="307" spans="2:16">
      <c r="B307" s="100"/>
      <c r="C307" s="100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</row>
    <row r="308" spans="2:16">
      <c r="B308" s="100"/>
      <c r="C308" s="100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</row>
    <row r="309" spans="2:16">
      <c r="B309" s="100"/>
      <c r="C309" s="100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</row>
    <row r="310" spans="2:16">
      <c r="B310" s="100"/>
      <c r="C310" s="100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</row>
    <row r="311" spans="2:16">
      <c r="B311" s="100"/>
      <c r="C311" s="100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</row>
    <row r="312" spans="2:16">
      <c r="B312" s="100"/>
      <c r="C312" s="100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</row>
    <row r="313" spans="2:16">
      <c r="B313" s="100"/>
      <c r="C313" s="100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</row>
    <row r="314" spans="2:16">
      <c r="B314" s="100"/>
      <c r="C314" s="100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</row>
    <row r="315" spans="2:16">
      <c r="B315" s="100"/>
      <c r="C315" s="100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</row>
    <row r="316" spans="2:16">
      <c r="B316" s="100"/>
      <c r="C316" s="100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</row>
    <row r="317" spans="2:16">
      <c r="B317" s="100"/>
      <c r="C317" s="100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</row>
    <row r="318" spans="2:16">
      <c r="B318" s="100"/>
      <c r="C318" s="100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</row>
    <row r="319" spans="2:16">
      <c r="B319" s="100"/>
      <c r="C319" s="100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</row>
    <row r="320" spans="2:16">
      <c r="B320" s="100"/>
      <c r="C320" s="100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</row>
    <row r="321" spans="2:16">
      <c r="B321" s="100"/>
      <c r="C321" s="100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</row>
    <row r="322" spans="2:16">
      <c r="B322" s="100"/>
      <c r="C322" s="100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</row>
    <row r="323" spans="2:16">
      <c r="B323" s="100"/>
      <c r="C323" s="100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</row>
    <row r="324" spans="2:16">
      <c r="B324" s="100"/>
      <c r="C324" s="100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</row>
    <row r="325" spans="2:16">
      <c r="B325" s="100"/>
      <c r="C325" s="100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</row>
    <row r="326" spans="2:16">
      <c r="B326" s="100"/>
      <c r="C326" s="100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</row>
    <row r="327" spans="2:16">
      <c r="B327" s="100"/>
      <c r="C327" s="100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</row>
    <row r="328" spans="2:16">
      <c r="B328" s="100"/>
      <c r="C328" s="100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</row>
    <row r="329" spans="2:16">
      <c r="B329" s="100"/>
      <c r="C329" s="100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</row>
    <row r="330" spans="2:16">
      <c r="B330" s="100"/>
      <c r="C330" s="100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</row>
    <row r="331" spans="2:16">
      <c r="B331" s="100"/>
      <c r="C331" s="100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</row>
    <row r="332" spans="2:16">
      <c r="B332" s="100"/>
      <c r="C332" s="100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</row>
    <row r="333" spans="2:16">
      <c r="B333" s="100"/>
      <c r="C333" s="100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</row>
    <row r="334" spans="2:16">
      <c r="B334" s="100"/>
      <c r="C334" s="100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</row>
    <row r="335" spans="2:16">
      <c r="B335" s="100"/>
      <c r="C335" s="100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</row>
    <row r="336" spans="2:16">
      <c r="B336" s="100"/>
      <c r="C336" s="100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</row>
    <row r="337" spans="2:16">
      <c r="B337" s="100"/>
      <c r="C337" s="100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</row>
    <row r="338" spans="2:16">
      <c r="B338" s="100"/>
      <c r="C338" s="100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</row>
    <row r="339" spans="2:16">
      <c r="B339" s="100"/>
      <c r="C339" s="100"/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</row>
    <row r="340" spans="2:16">
      <c r="B340" s="100"/>
      <c r="C340" s="100"/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</row>
    <row r="341" spans="2:16">
      <c r="B341" s="100"/>
      <c r="C341" s="100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</row>
    <row r="342" spans="2:16">
      <c r="B342" s="100"/>
      <c r="C342" s="100"/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</row>
    <row r="343" spans="2:16">
      <c r="B343" s="100"/>
      <c r="C343" s="100"/>
      <c r="D343" s="101"/>
      <c r="E343" s="101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</row>
    <row r="344" spans="2:16">
      <c r="B344" s="100"/>
      <c r="C344" s="100"/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</row>
    <row r="345" spans="2:16">
      <c r="B345" s="100"/>
      <c r="C345" s="100"/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</row>
    <row r="346" spans="2:16">
      <c r="B346" s="100"/>
      <c r="C346" s="100"/>
      <c r="D346" s="101"/>
      <c r="E346" s="101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</row>
    <row r="347" spans="2:16">
      <c r="B347" s="100"/>
      <c r="C347" s="100"/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</row>
    <row r="348" spans="2:16">
      <c r="B348" s="100"/>
      <c r="C348" s="100"/>
      <c r="D348" s="101"/>
      <c r="E348" s="101"/>
      <c r="F348" s="101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</row>
    <row r="349" spans="2:16">
      <c r="B349" s="100"/>
      <c r="C349" s="100"/>
      <c r="D349" s="101"/>
      <c r="E349" s="101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</row>
    <row r="350" spans="2:16">
      <c r="B350" s="100"/>
      <c r="C350" s="100"/>
      <c r="D350" s="101"/>
      <c r="E350" s="101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  <c r="P350" s="101"/>
    </row>
    <row r="351" spans="2:16">
      <c r="B351" s="100"/>
      <c r="C351" s="100"/>
      <c r="D351" s="101"/>
      <c r="E351" s="101"/>
      <c r="F351" s="101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</row>
    <row r="352" spans="2:16">
      <c r="B352" s="100"/>
      <c r="C352" s="100"/>
      <c r="D352" s="101"/>
      <c r="E352" s="101"/>
      <c r="F352" s="101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</row>
    <row r="353" spans="2:16">
      <c r="B353" s="100"/>
      <c r="C353" s="100"/>
      <c r="D353" s="101"/>
      <c r="E353" s="101"/>
      <c r="F353" s="101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</row>
    <row r="354" spans="2:16">
      <c r="B354" s="100"/>
      <c r="C354" s="100"/>
      <c r="D354" s="101"/>
      <c r="E354" s="101"/>
      <c r="F354" s="101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</row>
    <row r="355" spans="2:16">
      <c r="B355" s="100"/>
      <c r="C355" s="100"/>
      <c r="D355" s="101"/>
      <c r="E355" s="101"/>
      <c r="F355" s="101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</row>
    <row r="356" spans="2:16">
      <c r="B356" s="100"/>
      <c r="C356" s="100"/>
      <c r="D356" s="101"/>
      <c r="E356" s="101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</row>
    <row r="357" spans="2:16">
      <c r="B357" s="100"/>
      <c r="C357" s="100"/>
      <c r="D357" s="101"/>
      <c r="E357" s="101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</row>
    <row r="358" spans="2:16">
      <c r="B358" s="100"/>
      <c r="C358" s="100"/>
      <c r="D358" s="101"/>
      <c r="E358" s="101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</row>
    <row r="359" spans="2:16">
      <c r="B359" s="100"/>
      <c r="C359" s="100"/>
      <c r="D359" s="101"/>
      <c r="E359" s="101"/>
      <c r="F359" s="101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</row>
    <row r="360" spans="2:16">
      <c r="B360" s="100"/>
      <c r="C360" s="100"/>
      <c r="D360" s="101"/>
      <c r="E360" s="101"/>
      <c r="F360" s="101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</row>
    <row r="361" spans="2:16">
      <c r="B361" s="100"/>
      <c r="C361" s="100"/>
      <c r="D361" s="101"/>
      <c r="E361" s="101"/>
      <c r="F361" s="101"/>
      <c r="G361" s="101"/>
      <c r="H361" s="101"/>
      <c r="I361" s="101"/>
      <c r="J361" s="101"/>
      <c r="K361" s="101"/>
      <c r="L361" s="101"/>
      <c r="M361" s="101"/>
      <c r="N361" s="101"/>
      <c r="O361" s="101"/>
      <c r="P361" s="101"/>
    </row>
    <row r="362" spans="2:16">
      <c r="B362" s="100"/>
      <c r="C362" s="100"/>
      <c r="D362" s="101"/>
      <c r="E362" s="101"/>
      <c r="F362" s="101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</row>
    <row r="363" spans="2:16">
      <c r="B363" s="100"/>
      <c r="C363" s="100"/>
      <c r="D363" s="101"/>
      <c r="E363" s="101"/>
      <c r="F363" s="101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</row>
    <row r="364" spans="2:16">
      <c r="B364" s="100"/>
      <c r="C364" s="100"/>
      <c r="D364" s="101"/>
      <c r="E364" s="101"/>
      <c r="F364" s="101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</row>
    <row r="365" spans="2:16">
      <c r="B365" s="100"/>
      <c r="C365" s="100"/>
      <c r="D365" s="101"/>
      <c r="E365" s="101"/>
      <c r="F365" s="101"/>
      <c r="G365" s="101"/>
      <c r="H365" s="101"/>
      <c r="I365" s="101"/>
      <c r="J365" s="101"/>
      <c r="K365" s="101"/>
      <c r="L365" s="101"/>
      <c r="M365" s="101"/>
      <c r="N365" s="101"/>
      <c r="O365" s="101"/>
      <c r="P365" s="101"/>
    </row>
    <row r="366" spans="2:16">
      <c r="B366" s="100"/>
      <c r="C366" s="100"/>
      <c r="D366" s="101"/>
      <c r="E366" s="101"/>
      <c r="F366" s="101"/>
      <c r="G366" s="101"/>
      <c r="H366" s="101"/>
      <c r="I366" s="101"/>
      <c r="J366" s="101"/>
      <c r="K366" s="101"/>
      <c r="L366" s="101"/>
      <c r="M366" s="101"/>
      <c r="N366" s="101"/>
      <c r="O366" s="101"/>
      <c r="P366" s="101"/>
    </row>
    <row r="367" spans="2:16">
      <c r="B367" s="100"/>
      <c r="C367" s="100"/>
      <c r="D367" s="101"/>
      <c r="E367" s="101"/>
      <c r="F367" s="101"/>
      <c r="G367" s="101"/>
      <c r="H367" s="101"/>
      <c r="I367" s="101"/>
      <c r="J367" s="101"/>
      <c r="K367" s="101"/>
      <c r="L367" s="101"/>
      <c r="M367" s="101"/>
      <c r="N367" s="101"/>
      <c r="O367" s="101"/>
      <c r="P367" s="101"/>
    </row>
    <row r="368" spans="2:16">
      <c r="B368" s="100"/>
      <c r="C368" s="100"/>
      <c r="D368" s="101"/>
      <c r="E368" s="101"/>
      <c r="F368" s="101"/>
      <c r="G368" s="101"/>
      <c r="H368" s="101"/>
      <c r="I368" s="101"/>
      <c r="J368" s="101"/>
      <c r="K368" s="101"/>
      <c r="L368" s="101"/>
      <c r="M368" s="101"/>
      <c r="N368" s="101"/>
      <c r="O368" s="101"/>
      <c r="P368" s="101"/>
    </row>
    <row r="369" spans="2:16">
      <c r="B369" s="100"/>
      <c r="C369" s="100"/>
      <c r="D369" s="101"/>
      <c r="E369" s="101"/>
      <c r="F369" s="101"/>
      <c r="G369" s="101"/>
      <c r="H369" s="101"/>
      <c r="I369" s="101"/>
      <c r="J369" s="101"/>
      <c r="K369" s="101"/>
      <c r="L369" s="101"/>
      <c r="M369" s="101"/>
      <c r="N369" s="101"/>
      <c r="O369" s="101"/>
      <c r="P369" s="101"/>
    </row>
    <row r="370" spans="2:16">
      <c r="B370" s="100"/>
      <c r="C370" s="100"/>
      <c r="D370" s="101"/>
      <c r="E370" s="101"/>
      <c r="F370" s="101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</row>
    <row r="371" spans="2:16">
      <c r="B371" s="100"/>
      <c r="C371" s="100"/>
      <c r="D371" s="101"/>
      <c r="E371" s="101"/>
      <c r="F371" s="101"/>
      <c r="G371" s="101"/>
      <c r="H371" s="101"/>
      <c r="I371" s="101"/>
      <c r="J371" s="101"/>
      <c r="K371" s="101"/>
      <c r="L371" s="101"/>
      <c r="M371" s="101"/>
      <c r="N371" s="101"/>
      <c r="O371" s="101"/>
      <c r="P371" s="101"/>
    </row>
    <row r="372" spans="2:16">
      <c r="B372" s="100"/>
      <c r="C372" s="100"/>
      <c r="D372" s="101"/>
      <c r="E372" s="101"/>
      <c r="F372" s="101"/>
      <c r="G372" s="101"/>
      <c r="H372" s="101"/>
      <c r="I372" s="101"/>
      <c r="J372" s="101"/>
      <c r="K372" s="101"/>
      <c r="L372" s="101"/>
      <c r="M372" s="101"/>
      <c r="N372" s="101"/>
      <c r="O372" s="101"/>
      <c r="P372" s="101"/>
    </row>
    <row r="373" spans="2:16">
      <c r="B373" s="100"/>
      <c r="C373" s="100"/>
      <c r="D373" s="101"/>
      <c r="E373" s="101"/>
      <c r="F373" s="101"/>
      <c r="G373" s="101"/>
      <c r="H373" s="101"/>
      <c r="I373" s="101"/>
      <c r="J373" s="101"/>
      <c r="K373" s="101"/>
      <c r="L373" s="101"/>
      <c r="M373" s="101"/>
      <c r="N373" s="101"/>
      <c r="O373" s="101"/>
      <c r="P373" s="101"/>
    </row>
    <row r="374" spans="2:16">
      <c r="B374" s="100"/>
      <c r="C374" s="100"/>
      <c r="D374" s="101"/>
      <c r="E374" s="101"/>
      <c r="F374" s="101"/>
      <c r="G374" s="101"/>
      <c r="H374" s="101"/>
      <c r="I374" s="101"/>
      <c r="J374" s="101"/>
      <c r="K374" s="101"/>
      <c r="L374" s="101"/>
      <c r="M374" s="101"/>
      <c r="N374" s="101"/>
      <c r="O374" s="101"/>
      <c r="P374" s="101"/>
    </row>
    <row r="375" spans="2:16">
      <c r="B375" s="100"/>
      <c r="C375" s="100"/>
      <c r="D375" s="101"/>
      <c r="E375" s="101"/>
      <c r="F375" s="101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</row>
    <row r="376" spans="2:16">
      <c r="B376" s="100"/>
      <c r="C376" s="100"/>
      <c r="D376" s="101"/>
      <c r="E376" s="101"/>
      <c r="F376" s="101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</row>
    <row r="377" spans="2:16">
      <c r="B377" s="100"/>
      <c r="C377" s="100"/>
      <c r="D377" s="101"/>
      <c r="E377" s="101"/>
      <c r="F377" s="101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</row>
    <row r="378" spans="2:16">
      <c r="B378" s="100"/>
      <c r="C378" s="100"/>
      <c r="D378" s="101"/>
      <c r="E378" s="101"/>
      <c r="F378" s="101"/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</row>
    <row r="379" spans="2:16">
      <c r="B379" s="100"/>
      <c r="C379" s="100"/>
      <c r="D379" s="101"/>
      <c r="E379" s="101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</row>
    <row r="380" spans="2:16">
      <c r="B380" s="100"/>
      <c r="C380" s="100"/>
      <c r="D380" s="101"/>
      <c r="E380" s="101"/>
      <c r="F380" s="101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</row>
    <row r="381" spans="2:16">
      <c r="B381" s="100"/>
      <c r="C381" s="100"/>
      <c r="D381" s="101"/>
      <c r="E381" s="101"/>
      <c r="F381" s="101"/>
      <c r="G381" s="101"/>
      <c r="H381" s="101"/>
      <c r="I381" s="101"/>
      <c r="J381" s="101"/>
      <c r="K381" s="101"/>
      <c r="L381" s="101"/>
      <c r="M381" s="101"/>
      <c r="N381" s="101"/>
      <c r="O381" s="101"/>
      <c r="P381" s="101"/>
    </row>
    <row r="382" spans="2:16">
      <c r="B382" s="100"/>
      <c r="C382" s="100"/>
      <c r="D382" s="101"/>
      <c r="E382" s="101"/>
      <c r="F382" s="101"/>
      <c r="G382" s="101"/>
      <c r="H382" s="101"/>
      <c r="I382" s="101"/>
      <c r="J382" s="101"/>
      <c r="K382" s="101"/>
      <c r="L382" s="101"/>
      <c r="M382" s="101"/>
      <c r="N382" s="101"/>
      <c r="O382" s="101"/>
      <c r="P382" s="101"/>
    </row>
    <row r="383" spans="2:16">
      <c r="B383" s="100"/>
      <c r="C383" s="100"/>
      <c r="D383" s="101"/>
      <c r="E383" s="101"/>
      <c r="F383" s="101"/>
      <c r="G383" s="101"/>
      <c r="H383" s="101"/>
      <c r="I383" s="101"/>
      <c r="J383" s="101"/>
      <c r="K383" s="101"/>
      <c r="L383" s="101"/>
      <c r="M383" s="101"/>
      <c r="N383" s="101"/>
      <c r="O383" s="101"/>
      <c r="P383" s="101"/>
    </row>
    <row r="384" spans="2:16">
      <c r="B384" s="100"/>
      <c r="C384" s="100"/>
      <c r="D384" s="101"/>
      <c r="E384" s="101"/>
      <c r="F384" s="101"/>
      <c r="G384" s="101"/>
      <c r="H384" s="101"/>
      <c r="I384" s="101"/>
      <c r="J384" s="101"/>
      <c r="K384" s="101"/>
      <c r="L384" s="101"/>
      <c r="M384" s="101"/>
      <c r="N384" s="101"/>
      <c r="O384" s="101"/>
      <c r="P384" s="101"/>
    </row>
    <row r="385" spans="2:16">
      <c r="B385" s="100"/>
      <c r="C385" s="100"/>
      <c r="D385" s="101"/>
      <c r="E385" s="101"/>
      <c r="F385" s="101"/>
      <c r="G385" s="101"/>
      <c r="H385" s="101"/>
      <c r="I385" s="101"/>
      <c r="J385" s="101"/>
      <c r="K385" s="101"/>
      <c r="L385" s="101"/>
      <c r="M385" s="101"/>
      <c r="N385" s="101"/>
      <c r="O385" s="101"/>
      <c r="P385" s="101"/>
    </row>
    <row r="386" spans="2:16">
      <c r="B386" s="100"/>
      <c r="C386" s="100"/>
      <c r="D386" s="101"/>
      <c r="E386" s="101"/>
      <c r="F386" s="101"/>
      <c r="G386" s="101"/>
      <c r="H386" s="101"/>
      <c r="I386" s="101"/>
      <c r="J386" s="101"/>
      <c r="K386" s="101"/>
      <c r="L386" s="101"/>
      <c r="M386" s="101"/>
      <c r="N386" s="101"/>
      <c r="O386" s="101"/>
      <c r="P386" s="101"/>
    </row>
    <row r="387" spans="2:16">
      <c r="B387" s="100"/>
      <c r="C387" s="100"/>
      <c r="D387" s="101"/>
      <c r="E387" s="101"/>
      <c r="F387" s="101"/>
      <c r="G387" s="101"/>
      <c r="H387" s="101"/>
      <c r="I387" s="101"/>
      <c r="J387" s="101"/>
      <c r="K387" s="101"/>
      <c r="L387" s="101"/>
      <c r="M387" s="101"/>
      <c r="N387" s="101"/>
      <c r="O387" s="101"/>
      <c r="P387" s="101"/>
    </row>
    <row r="388" spans="2:16">
      <c r="B388" s="100"/>
      <c r="C388" s="100"/>
      <c r="D388" s="101"/>
      <c r="E388" s="101"/>
      <c r="F388" s="101"/>
      <c r="G388" s="101"/>
      <c r="H388" s="101"/>
      <c r="I388" s="101"/>
      <c r="J388" s="101"/>
      <c r="K388" s="101"/>
      <c r="L388" s="101"/>
      <c r="M388" s="101"/>
      <c r="N388" s="101"/>
      <c r="O388" s="101"/>
      <c r="P388" s="101"/>
    </row>
    <row r="389" spans="2:16">
      <c r="B389" s="100"/>
      <c r="C389" s="100"/>
      <c r="D389" s="101"/>
      <c r="E389" s="101"/>
      <c r="F389" s="101"/>
      <c r="G389" s="101"/>
      <c r="H389" s="101"/>
      <c r="I389" s="101"/>
      <c r="J389" s="101"/>
      <c r="K389" s="101"/>
      <c r="L389" s="101"/>
      <c r="M389" s="101"/>
      <c r="N389" s="101"/>
      <c r="O389" s="101"/>
      <c r="P389" s="101"/>
    </row>
    <row r="390" spans="2:16">
      <c r="B390" s="100"/>
      <c r="C390" s="100"/>
      <c r="D390" s="101"/>
      <c r="E390" s="101"/>
      <c r="F390" s="101"/>
      <c r="G390" s="101"/>
      <c r="H390" s="101"/>
      <c r="I390" s="101"/>
      <c r="J390" s="101"/>
      <c r="K390" s="101"/>
      <c r="L390" s="101"/>
      <c r="M390" s="101"/>
      <c r="N390" s="101"/>
      <c r="O390" s="101"/>
      <c r="P390" s="101"/>
    </row>
    <row r="391" spans="2:16">
      <c r="B391" s="100"/>
      <c r="C391" s="100"/>
      <c r="D391" s="101"/>
      <c r="E391" s="101"/>
      <c r="F391" s="101"/>
      <c r="G391" s="101"/>
      <c r="H391" s="101"/>
      <c r="I391" s="101"/>
      <c r="J391" s="101"/>
      <c r="K391" s="101"/>
      <c r="L391" s="101"/>
      <c r="M391" s="101"/>
      <c r="N391" s="101"/>
      <c r="O391" s="101"/>
      <c r="P391" s="101"/>
    </row>
    <row r="392" spans="2:16">
      <c r="B392" s="100"/>
      <c r="C392" s="100"/>
      <c r="D392" s="101"/>
      <c r="E392" s="101"/>
      <c r="F392" s="101"/>
      <c r="G392" s="101"/>
      <c r="H392" s="101"/>
      <c r="I392" s="101"/>
      <c r="J392" s="101"/>
      <c r="K392" s="101"/>
      <c r="L392" s="101"/>
      <c r="M392" s="101"/>
      <c r="N392" s="101"/>
      <c r="O392" s="101"/>
      <c r="P392" s="101"/>
    </row>
    <row r="393" spans="2:16">
      <c r="B393" s="100"/>
      <c r="C393" s="100"/>
      <c r="D393" s="101"/>
      <c r="E393" s="101"/>
      <c r="F393" s="101"/>
      <c r="G393" s="101"/>
      <c r="H393" s="101"/>
      <c r="I393" s="101"/>
      <c r="J393" s="101"/>
      <c r="K393" s="101"/>
      <c r="L393" s="101"/>
      <c r="M393" s="101"/>
      <c r="N393" s="101"/>
      <c r="O393" s="101"/>
      <c r="P393" s="101"/>
    </row>
    <row r="394" spans="2:16">
      <c r="B394" s="100"/>
      <c r="C394" s="100"/>
      <c r="D394" s="101"/>
      <c r="E394" s="101"/>
      <c r="F394" s="101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</row>
    <row r="395" spans="2:16">
      <c r="B395" s="100"/>
      <c r="C395" s="100"/>
      <c r="D395" s="101"/>
      <c r="E395" s="101"/>
      <c r="F395" s="101"/>
      <c r="G395" s="101"/>
      <c r="H395" s="101"/>
      <c r="I395" s="101"/>
      <c r="J395" s="101"/>
      <c r="K395" s="101"/>
      <c r="L395" s="101"/>
      <c r="M395" s="101"/>
      <c r="N395" s="101"/>
      <c r="O395" s="101"/>
      <c r="P395" s="101"/>
    </row>
    <row r="396" spans="2:16">
      <c r="B396" s="100"/>
      <c r="C396" s="100"/>
      <c r="D396" s="101"/>
      <c r="E396" s="101"/>
      <c r="F396" s="101"/>
      <c r="G396" s="101"/>
      <c r="H396" s="101"/>
      <c r="I396" s="101"/>
      <c r="J396" s="101"/>
      <c r="K396" s="101"/>
      <c r="L396" s="101"/>
      <c r="M396" s="101"/>
      <c r="N396" s="101"/>
      <c r="O396" s="101"/>
      <c r="P396" s="101"/>
    </row>
    <row r="397" spans="2:16">
      <c r="B397" s="100"/>
      <c r="C397" s="100"/>
      <c r="D397" s="101"/>
      <c r="E397" s="101"/>
      <c r="F397" s="101"/>
      <c r="G397" s="101"/>
      <c r="H397" s="101"/>
      <c r="I397" s="101"/>
      <c r="J397" s="101"/>
      <c r="K397" s="101"/>
      <c r="L397" s="101"/>
      <c r="M397" s="101"/>
      <c r="N397" s="101"/>
      <c r="O397" s="101"/>
      <c r="P397" s="101"/>
    </row>
    <row r="398" spans="2:16">
      <c r="B398" s="100"/>
      <c r="C398" s="100"/>
      <c r="D398" s="101"/>
      <c r="E398" s="101"/>
      <c r="F398" s="101"/>
      <c r="G398" s="101"/>
      <c r="H398" s="101"/>
      <c r="I398" s="101"/>
      <c r="J398" s="101"/>
      <c r="K398" s="101"/>
      <c r="L398" s="101"/>
      <c r="M398" s="101"/>
      <c r="N398" s="101"/>
      <c r="O398" s="101"/>
      <c r="P398" s="101"/>
    </row>
    <row r="399" spans="2:16">
      <c r="B399" s="100"/>
      <c r="C399" s="100"/>
      <c r="D399" s="101"/>
      <c r="E399" s="101"/>
      <c r="F399" s="101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</row>
    <row r="400" spans="2:16">
      <c r="B400" s="100"/>
      <c r="C400" s="100"/>
      <c r="D400" s="101"/>
      <c r="E400" s="101"/>
      <c r="F400" s="101"/>
      <c r="G400" s="101"/>
      <c r="H400" s="101"/>
      <c r="I400" s="101"/>
      <c r="J400" s="101"/>
      <c r="K400" s="101"/>
      <c r="L400" s="101"/>
      <c r="M400" s="101"/>
      <c r="N400" s="101"/>
      <c r="O400" s="101"/>
      <c r="P400" s="101"/>
    </row>
    <row r="401" spans="2:16">
      <c r="B401" s="100"/>
      <c r="C401" s="100"/>
      <c r="D401" s="101"/>
      <c r="E401" s="101"/>
      <c r="F401" s="101"/>
      <c r="G401" s="101"/>
      <c r="H401" s="101"/>
      <c r="I401" s="101"/>
      <c r="J401" s="101"/>
      <c r="K401" s="101"/>
      <c r="L401" s="101"/>
      <c r="M401" s="101"/>
      <c r="N401" s="101"/>
      <c r="O401" s="101"/>
      <c r="P401" s="101"/>
    </row>
    <row r="402" spans="2:16">
      <c r="B402" s="100"/>
      <c r="C402" s="100"/>
      <c r="D402" s="101"/>
      <c r="E402" s="101"/>
      <c r="F402" s="101"/>
      <c r="G402" s="101"/>
      <c r="H402" s="101"/>
      <c r="I402" s="101"/>
      <c r="J402" s="101"/>
      <c r="K402" s="101"/>
      <c r="L402" s="101"/>
      <c r="M402" s="101"/>
      <c r="N402" s="101"/>
      <c r="O402" s="101"/>
      <c r="P402" s="101"/>
    </row>
    <row r="403" spans="2:16">
      <c r="B403" s="100"/>
      <c r="C403" s="100"/>
      <c r="D403" s="101"/>
      <c r="E403" s="101"/>
      <c r="F403" s="101"/>
      <c r="G403" s="101"/>
      <c r="H403" s="101"/>
      <c r="I403" s="101"/>
      <c r="J403" s="101"/>
      <c r="K403" s="101"/>
      <c r="L403" s="101"/>
      <c r="M403" s="101"/>
      <c r="N403" s="101"/>
      <c r="O403" s="101"/>
      <c r="P403" s="101"/>
    </row>
    <row r="404" spans="2:16">
      <c r="B404" s="100"/>
      <c r="C404" s="100"/>
      <c r="D404" s="101"/>
      <c r="E404" s="101"/>
      <c r="F404" s="101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</row>
    <row r="405" spans="2:16">
      <c r="B405" s="100"/>
      <c r="C405" s="100"/>
      <c r="D405" s="101"/>
      <c r="E405" s="101"/>
      <c r="F405" s="101"/>
      <c r="G405" s="101"/>
      <c r="H405" s="101"/>
      <c r="I405" s="101"/>
      <c r="J405" s="101"/>
      <c r="K405" s="101"/>
      <c r="L405" s="101"/>
      <c r="M405" s="101"/>
      <c r="N405" s="101"/>
      <c r="O405" s="101"/>
      <c r="P405" s="101"/>
    </row>
    <row r="406" spans="2:16">
      <c r="B406" s="100"/>
      <c r="C406" s="100"/>
      <c r="D406" s="101"/>
      <c r="E406" s="101"/>
      <c r="F406" s="101"/>
      <c r="G406" s="101"/>
      <c r="H406" s="101"/>
      <c r="I406" s="101"/>
      <c r="J406" s="101"/>
      <c r="K406" s="101"/>
      <c r="L406" s="101"/>
      <c r="M406" s="101"/>
      <c r="N406" s="101"/>
      <c r="O406" s="101"/>
      <c r="P406" s="101"/>
    </row>
    <row r="407" spans="2:16">
      <c r="B407" s="100"/>
      <c r="C407" s="100"/>
      <c r="D407" s="101"/>
      <c r="E407" s="101"/>
      <c r="F407" s="101"/>
      <c r="G407" s="101"/>
      <c r="H407" s="101"/>
      <c r="I407" s="101"/>
      <c r="J407" s="101"/>
      <c r="K407" s="101"/>
      <c r="L407" s="101"/>
      <c r="M407" s="101"/>
      <c r="N407" s="101"/>
      <c r="O407" s="101"/>
      <c r="P407" s="101"/>
    </row>
    <row r="408" spans="2:16">
      <c r="B408" s="100"/>
      <c r="C408" s="100"/>
      <c r="D408" s="101"/>
      <c r="E408" s="101"/>
      <c r="F408" s="101"/>
      <c r="G408" s="101"/>
      <c r="H408" s="101"/>
      <c r="I408" s="101"/>
      <c r="J408" s="101"/>
      <c r="K408" s="101"/>
      <c r="L408" s="101"/>
      <c r="M408" s="101"/>
      <c r="N408" s="101"/>
      <c r="O408" s="101"/>
      <c r="P408" s="101"/>
    </row>
    <row r="409" spans="2:16">
      <c r="B409" s="100"/>
      <c r="C409" s="100"/>
      <c r="D409" s="101"/>
      <c r="E409" s="101"/>
      <c r="F409" s="101"/>
      <c r="G409" s="101"/>
      <c r="H409" s="101"/>
      <c r="I409" s="101"/>
      <c r="J409" s="101"/>
      <c r="K409" s="101"/>
      <c r="L409" s="101"/>
      <c r="M409" s="101"/>
      <c r="N409" s="101"/>
      <c r="O409" s="101"/>
      <c r="P409" s="101"/>
    </row>
    <row r="410" spans="2:16">
      <c r="B410" s="100"/>
      <c r="C410" s="100"/>
      <c r="D410" s="101"/>
      <c r="E410" s="101"/>
      <c r="F410" s="101"/>
      <c r="G410" s="101"/>
      <c r="H410" s="101"/>
      <c r="I410" s="101"/>
      <c r="J410" s="101"/>
      <c r="K410" s="101"/>
      <c r="L410" s="101"/>
      <c r="M410" s="101"/>
      <c r="N410" s="101"/>
      <c r="O410" s="101"/>
      <c r="P410" s="101"/>
    </row>
    <row r="411" spans="2:16">
      <c r="B411" s="100"/>
      <c r="C411" s="100"/>
      <c r="D411" s="101"/>
      <c r="E411" s="101"/>
      <c r="F411" s="101"/>
      <c r="G411" s="101"/>
      <c r="H411" s="101"/>
      <c r="I411" s="101"/>
      <c r="J411" s="101"/>
      <c r="K411" s="101"/>
      <c r="L411" s="101"/>
      <c r="M411" s="101"/>
      <c r="N411" s="101"/>
      <c r="O411" s="101"/>
      <c r="P411" s="101"/>
    </row>
    <row r="412" spans="2:16">
      <c r="B412" s="100"/>
      <c r="C412" s="100"/>
      <c r="D412" s="101"/>
      <c r="E412" s="101"/>
      <c r="F412" s="101"/>
      <c r="G412" s="101"/>
      <c r="H412" s="101"/>
      <c r="I412" s="101"/>
      <c r="J412" s="101"/>
      <c r="K412" s="101"/>
      <c r="L412" s="101"/>
      <c r="M412" s="101"/>
      <c r="N412" s="101"/>
      <c r="O412" s="101"/>
      <c r="P412" s="101"/>
    </row>
    <row r="413" spans="2:16">
      <c r="B413" s="100"/>
      <c r="C413" s="100"/>
      <c r="D413" s="101"/>
      <c r="E413" s="101"/>
      <c r="F413" s="101"/>
      <c r="G413" s="101"/>
      <c r="H413" s="101"/>
      <c r="I413" s="101"/>
      <c r="J413" s="101"/>
      <c r="K413" s="101"/>
      <c r="L413" s="101"/>
      <c r="M413" s="101"/>
      <c r="N413" s="101"/>
      <c r="O413" s="101"/>
      <c r="P413" s="101"/>
    </row>
    <row r="414" spans="2:16">
      <c r="B414" s="100"/>
      <c r="C414" s="100"/>
      <c r="D414" s="101"/>
      <c r="E414" s="101"/>
      <c r="F414" s="101"/>
      <c r="G414" s="101"/>
      <c r="H414" s="101"/>
      <c r="I414" s="101"/>
      <c r="J414" s="101"/>
      <c r="K414" s="101"/>
      <c r="L414" s="101"/>
      <c r="M414" s="101"/>
      <c r="N414" s="101"/>
      <c r="O414" s="101"/>
      <c r="P414" s="101"/>
    </row>
    <row r="415" spans="2:16">
      <c r="B415" s="100"/>
      <c r="C415" s="100"/>
      <c r="D415" s="101"/>
      <c r="E415" s="101"/>
      <c r="F415" s="101"/>
      <c r="G415" s="101"/>
      <c r="H415" s="101"/>
      <c r="I415" s="101"/>
      <c r="J415" s="101"/>
      <c r="K415" s="101"/>
      <c r="L415" s="101"/>
      <c r="M415" s="101"/>
      <c r="N415" s="101"/>
      <c r="O415" s="101"/>
      <c r="P415" s="101"/>
    </row>
    <row r="416" spans="2:16">
      <c r="B416" s="100"/>
      <c r="C416" s="100"/>
      <c r="D416" s="101"/>
      <c r="E416" s="101"/>
      <c r="F416" s="101"/>
      <c r="G416" s="101"/>
      <c r="H416" s="101"/>
      <c r="I416" s="101"/>
      <c r="J416" s="101"/>
      <c r="K416" s="101"/>
      <c r="L416" s="101"/>
      <c r="M416" s="101"/>
      <c r="N416" s="101"/>
      <c r="O416" s="101"/>
      <c r="P416" s="101"/>
    </row>
    <row r="417" spans="2:16">
      <c r="B417" s="100"/>
      <c r="C417" s="100"/>
      <c r="D417" s="101"/>
      <c r="E417" s="101"/>
      <c r="F417" s="101"/>
      <c r="G417" s="101"/>
      <c r="H417" s="101"/>
      <c r="I417" s="101"/>
      <c r="J417" s="101"/>
      <c r="K417" s="101"/>
      <c r="L417" s="101"/>
      <c r="M417" s="101"/>
      <c r="N417" s="101"/>
      <c r="O417" s="101"/>
      <c r="P417" s="101"/>
    </row>
    <row r="418" spans="2:16">
      <c r="B418" s="100"/>
      <c r="C418" s="100"/>
      <c r="D418" s="101"/>
      <c r="E418" s="101"/>
      <c r="F418" s="101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</row>
    <row r="419" spans="2:16">
      <c r="B419" s="100"/>
      <c r="C419" s="100"/>
      <c r="D419" s="101"/>
      <c r="E419" s="101"/>
      <c r="F419" s="101"/>
      <c r="G419" s="101"/>
      <c r="H419" s="101"/>
      <c r="I419" s="101"/>
      <c r="J419" s="101"/>
      <c r="K419" s="101"/>
      <c r="L419" s="101"/>
      <c r="M419" s="101"/>
      <c r="N419" s="101"/>
      <c r="O419" s="101"/>
      <c r="P419" s="101"/>
    </row>
    <row r="420" spans="2:16">
      <c r="B420" s="100"/>
      <c r="C420" s="100"/>
      <c r="D420" s="101"/>
      <c r="E420" s="101"/>
      <c r="F420" s="101"/>
      <c r="G420" s="101"/>
      <c r="H420" s="101"/>
      <c r="I420" s="101"/>
      <c r="J420" s="101"/>
      <c r="K420" s="101"/>
      <c r="L420" s="101"/>
      <c r="M420" s="101"/>
      <c r="N420" s="101"/>
      <c r="O420" s="101"/>
      <c r="P420" s="101"/>
    </row>
    <row r="421" spans="2:16">
      <c r="B421" s="100"/>
      <c r="C421" s="100"/>
      <c r="D421" s="101"/>
      <c r="E421" s="101"/>
      <c r="F421" s="101"/>
      <c r="G421" s="101"/>
      <c r="H421" s="101"/>
      <c r="I421" s="101"/>
      <c r="J421" s="101"/>
      <c r="K421" s="101"/>
      <c r="L421" s="101"/>
      <c r="M421" s="101"/>
      <c r="N421" s="101"/>
      <c r="O421" s="101"/>
      <c r="P421" s="101"/>
    </row>
    <row r="422" spans="2:16">
      <c r="B422" s="100"/>
      <c r="C422" s="100"/>
      <c r="D422" s="101"/>
      <c r="E422" s="101"/>
      <c r="F422" s="101"/>
      <c r="G422" s="101"/>
      <c r="H422" s="101"/>
      <c r="I422" s="101"/>
      <c r="J422" s="101"/>
      <c r="K422" s="101"/>
      <c r="L422" s="101"/>
      <c r="M422" s="101"/>
      <c r="N422" s="101"/>
      <c r="O422" s="101"/>
      <c r="P422" s="101"/>
    </row>
    <row r="423" spans="2:16">
      <c r="B423" s="100"/>
      <c r="C423" s="100"/>
      <c r="D423" s="101"/>
      <c r="E423" s="101"/>
      <c r="F423" s="101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</row>
    <row r="424" spans="2:16">
      <c r="B424" s="100"/>
      <c r="C424" s="100"/>
      <c r="D424" s="101"/>
      <c r="E424" s="101"/>
      <c r="F424" s="101"/>
      <c r="G424" s="101"/>
      <c r="H424" s="101"/>
      <c r="I424" s="101"/>
      <c r="J424" s="101"/>
      <c r="K424" s="101"/>
      <c r="L424" s="101"/>
      <c r="M424" s="101"/>
      <c r="N424" s="101"/>
      <c r="O424" s="101"/>
      <c r="P424" s="101"/>
    </row>
    <row r="425" spans="2:16">
      <c r="B425" s="100"/>
      <c r="C425" s="100"/>
      <c r="D425" s="101"/>
      <c r="E425" s="101"/>
      <c r="F425" s="101"/>
      <c r="G425" s="101"/>
      <c r="H425" s="101"/>
      <c r="I425" s="101"/>
      <c r="J425" s="101"/>
      <c r="K425" s="101"/>
      <c r="L425" s="101"/>
      <c r="M425" s="101"/>
      <c r="N425" s="101"/>
      <c r="O425" s="101"/>
      <c r="P425" s="101"/>
    </row>
    <row r="426" spans="2:16">
      <c r="B426" s="100"/>
      <c r="C426" s="100"/>
      <c r="D426" s="101"/>
      <c r="E426" s="101"/>
      <c r="F426" s="101"/>
      <c r="G426" s="101"/>
      <c r="H426" s="101"/>
      <c r="I426" s="101"/>
      <c r="J426" s="101"/>
      <c r="K426" s="101"/>
      <c r="L426" s="101"/>
      <c r="M426" s="101"/>
      <c r="N426" s="101"/>
      <c r="O426" s="101"/>
      <c r="P426" s="101"/>
    </row>
    <row r="427" spans="2:16">
      <c r="B427" s="100"/>
      <c r="C427" s="100"/>
      <c r="D427" s="101"/>
      <c r="E427" s="101"/>
      <c r="F427" s="101"/>
      <c r="G427" s="101"/>
      <c r="H427" s="101"/>
      <c r="I427" s="101"/>
      <c r="J427" s="101"/>
      <c r="K427" s="101"/>
      <c r="L427" s="101"/>
      <c r="M427" s="101"/>
      <c r="N427" s="101"/>
      <c r="O427" s="101"/>
      <c r="P427" s="101"/>
    </row>
    <row r="428" spans="2:16">
      <c r="B428" s="100"/>
      <c r="C428" s="100"/>
      <c r="D428" s="101"/>
      <c r="E428" s="101"/>
      <c r="F428" s="101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</row>
    <row r="429" spans="2:16">
      <c r="B429" s="100"/>
      <c r="C429" s="100"/>
      <c r="D429" s="101"/>
      <c r="E429" s="101"/>
      <c r="F429" s="101"/>
      <c r="G429" s="101"/>
      <c r="H429" s="101"/>
      <c r="I429" s="101"/>
      <c r="J429" s="101"/>
      <c r="K429" s="101"/>
      <c r="L429" s="101"/>
      <c r="M429" s="101"/>
      <c r="N429" s="101"/>
      <c r="O429" s="101"/>
      <c r="P429" s="101"/>
    </row>
    <row r="430" spans="2:16">
      <c r="B430" s="100"/>
      <c r="C430" s="100"/>
      <c r="D430" s="101"/>
      <c r="E430" s="101"/>
      <c r="F430" s="101"/>
      <c r="G430" s="101"/>
      <c r="H430" s="101"/>
      <c r="I430" s="101"/>
      <c r="J430" s="101"/>
      <c r="K430" s="101"/>
      <c r="L430" s="101"/>
      <c r="M430" s="101"/>
      <c r="N430" s="101"/>
      <c r="O430" s="101"/>
      <c r="P430" s="101"/>
    </row>
    <row r="431" spans="2:16">
      <c r="B431" s="100"/>
      <c r="C431" s="100"/>
      <c r="D431" s="101"/>
      <c r="E431" s="101"/>
      <c r="F431" s="101"/>
      <c r="G431" s="101"/>
      <c r="H431" s="101"/>
      <c r="I431" s="101"/>
      <c r="J431" s="101"/>
      <c r="K431" s="101"/>
      <c r="L431" s="101"/>
      <c r="M431" s="101"/>
      <c r="N431" s="101"/>
      <c r="O431" s="101"/>
      <c r="P431" s="101"/>
    </row>
    <row r="432" spans="2:16">
      <c r="B432" s="100"/>
      <c r="C432" s="100"/>
      <c r="D432" s="101"/>
      <c r="E432" s="101"/>
      <c r="F432" s="101"/>
      <c r="G432" s="101"/>
      <c r="H432" s="101"/>
      <c r="I432" s="101"/>
      <c r="J432" s="101"/>
      <c r="K432" s="101"/>
      <c r="L432" s="101"/>
      <c r="M432" s="101"/>
      <c r="N432" s="101"/>
      <c r="O432" s="101"/>
      <c r="P432" s="101"/>
    </row>
    <row r="433" spans="2:16">
      <c r="B433" s="100"/>
      <c r="C433" s="100"/>
      <c r="D433" s="101"/>
      <c r="E433" s="101"/>
      <c r="F433" s="101"/>
      <c r="G433" s="101"/>
      <c r="H433" s="101"/>
      <c r="I433" s="101"/>
      <c r="J433" s="101"/>
      <c r="K433" s="101"/>
      <c r="L433" s="101"/>
      <c r="M433" s="101"/>
      <c r="N433" s="101"/>
      <c r="O433" s="101"/>
      <c r="P433" s="101"/>
    </row>
    <row r="434" spans="2:16">
      <c r="B434" s="100"/>
      <c r="C434" s="100"/>
      <c r="D434" s="101"/>
      <c r="E434" s="101"/>
      <c r="F434" s="101"/>
      <c r="G434" s="101"/>
      <c r="H434" s="101"/>
      <c r="I434" s="101"/>
      <c r="J434" s="101"/>
      <c r="K434" s="101"/>
      <c r="L434" s="101"/>
      <c r="M434" s="101"/>
      <c r="N434" s="101"/>
      <c r="O434" s="101"/>
      <c r="P434" s="101"/>
    </row>
    <row r="435" spans="2:16">
      <c r="B435" s="100"/>
      <c r="C435" s="100"/>
      <c r="D435" s="101"/>
      <c r="E435" s="101"/>
      <c r="F435" s="101"/>
      <c r="G435" s="101"/>
      <c r="H435" s="101"/>
      <c r="I435" s="101"/>
      <c r="J435" s="101"/>
      <c r="K435" s="101"/>
      <c r="L435" s="101"/>
      <c r="M435" s="101"/>
      <c r="N435" s="101"/>
      <c r="O435" s="101"/>
      <c r="P435" s="101"/>
    </row>
    <row r="436" spans="2:16">
      <c r="B436" s="100"/>
      <c r="C436" s="100"/>
      <c r="D436" s="101"/>
      <c r="E436" s="101"/>
      <c r="F436" s="101"/>
      <c r="G436" s="101"/>
      <c r="H436" s="101"/>
      <c r="I436" s="101"/>
      <c r="J436" s="101"/>
      <c r="K436" s="101"/>
      <c r="L436" s="101"/>
      <c r="M436" s="101"/>
      <c r="N436" s="101"/>
      <c r="O436" s="101"/>
      <c r="P436" s="101"/>
    </row>
    <row r="437" spans="2:16">
      <c r="B437" s="100"/>
      <c r="C437" s="100"/>
      <c r="D437" s="101"/>
      <c r="E437" s="101"/>
      <c r="F437" s="101"/>
      <c r="G437" s="101"/>
      <c r="H437" s="101"/>
      <c r="I437" s="101"/>
      <c r="J437" s="101"/>
      <c r="K437" s="101"/>
      <c r="L437" s="101"/>
      <c r="M437" s="101"/>
      <c r="N437" s="101"/>
      <c r="O437" s="101"/>
      <c r="P437" s="101"/>
    </row>
    <row r="438" spans="2:16">
      <c r="B438" s="100"/>
      <c r="C438" s="100"/>
      <c r="D438" s="101"/>
      <c r="E438" s="101"/>
      <c r="F438" s="101"/>
      <c r="G438" s="101"/>
      <c r="H438" s="101"/>
      <c r="I438" s="101"/>
      <c r="J438" s="101"/>
      <c r="K438" s="101"/>
      <c r="L438" s="101"/>
      <c r="M438" s="101"/>
      <c r="N438" s="101"/>
      <c r="O438" s="101"/>
      <c r="P438" s="101"/>
    </row>
    <row r="439" spans="2:16">
      <c r="B439" s="100"/>
      <c r="C439" s="100"/>
      <c r="D439" s="101"/>
      <c r="E439" s="101"/>
      <c r="F439" s="101"/>
      <c r="G439" s="101"/>
      <c r="H439" s="101"/>
      <c r="I439" s="101"/>
      <c r="J439" s="101"/>
      <c r="K439" s="101"/>
      <c r="L439" s="101"/>
      <c r="M439" s="101"/>
      <c r="N439" s="101"/>
      <c r="O439" s="101"/>
      <c r="P439" s="101"/>
    </row>
    <row r="440" spans="2:16">
      <c r="B440" s="100"/>
      <c r="C440" s="100"/>
      <c r="D440" s="101"/>
      <c r="E440" s="101"/>
      <c r="F440" s="101"/>
      <c r="G440" s="101"/>
      <c r="H440" s="101"/>
      <c r="I440" s="101"/>
      <c r="J440" s="101"/>
      <c r="K440" s="101"/>
      <c r="L440" s="101"/>
      <c r="M440" s="101"/>
      <c r="N440" s="101"/>
      <c r="O440" s="101"/>
      <c r="P440" s="101"/>
    </row>
    <row r="441" spans="2:16">
      <c r="B441" s="100"/>
      <c r="C441" s="100"/>
      <c r="D441" s="101"/>
      <c r="E441" s="101"/>
      <c r="F441" s="101"/>
      <c r="G441" s="101"/>
      <c r="H441" s="101"/>
      <c r="I441" s="101"/>
      <c r="J441" s="101"/>
      <c r="K441" s="101"/>
      <c r="L441" s="101"/>
      <c r="M441" s="101"/>
      <c r="N441" s="101"/>
      <c r="O441" s="101"/>
      <c r="P441" s="101"/>
    </row>
    <row r="442" spans="2:16">
      <c r="B442" s="100"/>
      <c r="C442" s="100"/>
      <c r="D442" s="101"/>
      <c r="E442" s="101"/>
      <c r="F442" s="101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</row>
    <row r="443" spans="2:16">
      <c r="B443" s="100"/>
      <c r="C443" s="100"/>
      <c r="D443" s="101"/>
      <c r="E443" s="101"/>
      <c r="F443" s="101"/>
      <c r="G443" s="101"/>
      <c r="H443" s="101"/>
      <c r="I443" s="101"/>
      <c r="J443" s="101"/>
      <c r="K443" s="101"/>
      <c r="L443" s="101"/>
      <c r="M443" s="101"/>
      <c r="N443" s="101"/>
      <c r="O443" s="101"/>
      <c r="P443" s="101"/>
    </row>
    <row r="444" spans="2:16">
      <c r="B444" s="100"/>
      <c r="C444" s="100"/>
      <c r="D444" s="101"/>
      <c r="E444" s="101"/>
      <c r="F444" s="101"/>
      <c r="G444" s="101"/>
      <c r="H444" s="101"/>
      <c r="I444" s="101"/>
      <c r="J444" s="101"/>
      <c r="K444" s="101"/>
      <c r="L444" s="101"/>
      <c r="M444" s="101"/>
      <c r="N444" s="101"/>
      <c r="O444" s="101"/>
      <c r="P444" s="101"/>
    </row>
    <row r="445" spans="2:16">
      <c r="B445" s="100"/>
      <c r="C445" s="100"/>
      <c r="D445" s="101"/>
      <c r="E445" s="101"/>
      <c r="F445" s="101"/>
      <c r="G445" s="101"/>
      <c r="H445" s="101"/>
      <c r="I445" s="101"/>
      <c r="J445" s="101"/>
      <c r="K445" s="101"/>
      <c r="L445" s="101"/>
      <c r="M445" s="101"/>
      <c r="N445" s="101"/>
      <c r="O445" s="101"/>
      <c r="P445" s="101"/>
    </row>
    <row r="446" spans="2:16">
      <c r="B446" s="100"/>
      <c r="C446" s="100"/>
      <c r="D446" s="101"/>
      <c r="E446" s="101"/>
      <c r="F446" s="101"/>
      <c r="G446" s="101"/>
      <c r="H446" s="101"/>
      <c r="I446" s="101"/>
      <c r="J446" s="101"/>
      <c r="K446" s="101"/>
      <c r="L446" s="101"/>
      <c r="M446" s="101"/>
      <c r="N446" s="101"/>
      <c r="O446" s="101"/>
      <c r="P446" s="101"/>
    </row>
    <row r="447" spans="2:16">
      <c r="B447" s="100"/>
      <c r="C447" s="100"/>
      <c r="D447" s="101"/>
      <c r="E447" s="101"/>
      <c r="F447" s="101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</row>
    <row r="448" spans="2:16">
      <c r="B448" s="100"/>
      <c r="C448" s="100"/>
      <c r="D448" s="101"/>
      <c r="E448" s="101"/>
      <c r="F448" s="101"/>
      <c r="G448" s="101"/>
      <c r="H448" s="101"/>
      <c r="I448" s="101"/>
      <c r="J448" s="101"/>
      <c r="K448" s="101"/>
      <c r="L448" s="101"/>
      <c r="M448" s="101"/>
      <c r="N448" s="101"/>
      <c r="O448" s="101"/>
      <c r="P448" s="101"/>
    </row>
    <row r="449" spans="2:16">
      <c r="B449" s="100"/>
      <c r="C449" s="100"/>
      <c r="D449" s="101"/>
      <c r="E449" s="101"/>
      <c r="F449" s="101"/>
      <c r="G449" s="101"/>
      <c r="H449" s="101"/>
      <c r="I449" s="101"/>
      <c r="J449" s="101"/>
      <c r="K449" s="101"/>
      <c r="L449" s="101"/>
      <c r="M449" s="101"/>
      <c r="N449" s="101"/>
      <c r="O449" s="101"/>
      <c r="P449" s="101"/>
    </row>
    <row r="450" spans="2:16">
      <c r="B450" s="100"/>
      <c r="C450" s="100"/>
      <c r="D450" s="101"/>
      <c r="E450" s="101"/>
      <c r="F450" s="101"/>
      <c r="G450" s="101"/>
      <c r="H450" s="101"/>
      <c r="I450" s="101"/>
      <c r="J450" s="101"/>
      <c r="K450" s="101"/>
      <c r="L450" s="101"/>
      <c r="M450" s="101"/>
      <c r="N450" s="101"/>
      <c r="O450" s="101"/>
      <c r="P450" s="101"/>
    </row>
    <row r="451" spans="2:16">
      <c r="B451" s="100"/>
      <c r="C451" s="100"/>
      <c r="D451" s="101"/>
      <c r="E451" s="101"/>
      <c r="F451" s="101"/>
      <c r="G451" s="101"/>
      <c r="H451" s="101"/>
      <c r="I451" s="101"/>
      <c r="J451" s="101"/>
      <c r="K451" s="101"/>
      <c r="L451" s="101"/>
      <c r="M451" s="101"/>
      <c r="N451" s="101"/>
      <c r="O451" s="101"/>
      <c r="P451" s="101"/>
    </row>
    <row r="452" spans="2:16">
      <c r="B452" s="100"/>
      <c r="C452" s="100"/>
      <c r="D452" s="101"/>
      <c r="E452" s="101"/>
      <c r="F452" s="101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</row>
  </sheetData>
  <sheetProtection sheet="1" objects="1" scenarios="1"/>
  <mergeCells count="2">
    <mergeCell ref="B6:P6"/>
    <mergeCell ref="B7:P7"/>
  </mergeCells>
  <phoneticPr fontId="3" type="noConversion"/>
  <dataValidations count="1">
    <dataValidation allowBlank="1" showInputMessage="1" showErrorMessage="1" sqref="C5:C1048576 A1:B1048576 D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B1:S400"/>
  <sheetViews>
    <sheetView rightToLeft="1" workbookViewId="0">
      <selection sqref="A1:XFD1048576"/>
    </sheetView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41.7109375" style="2" bestFit="1" customWidth="1"/>
    <col min="4" max="5" width="6.5703125" style="2" bestFit="1" customWidth="1"/>
    <col min="6" max="6" width="6.140625" style="2" bestFit="1" customWidth="1"/>
    <col min="7" max="8" width="5.42578125" style="1" bestFit="1" customWidth="1"/>
    <col min="9" max="9" width="7.140625" style="1" bestFit="1" customWidth="1"/>
    <col min="10" max="11" width="6" style="1" bestFit="1" customWidth="1"/>
    <col min="12" max="12" width="6.7109375" style="1" bestFit="1" customWidth="1"/>
    <col min="13" max="13" width="7.5703125" style="1" bestFit="1" customWidth="1"/>
    <col min="14" max="14" width="8.140625" style="1" bestFit="1" customWidth="1"/>
    <col min="15" max="15" width="6.5703125" style="1" bestFit="1" customWidth="1"/>
    <col min="16" max="16" width="8.28515625" style="1" bestFit="1" customWidth="1"/>
    <col min="17" max="17" width="6.28515625" style="1" bestFit="1" customWidth="1"/>
    <col min="18" max="18" width="8.85546875" style="1" bestFit="1" customWidth="1"/>
    <col min="19" max="19" width="9.28515625" style="1" customWidth="1"/>
    <col min="20" max="16384" width="9.140625" style="1"/>
  </cols>
  <sheetData>
    <row r="1" spans="2:19">
      <c r="B1" s="46" t="s">
        <v>140</v>
      </c>
      <c r="C1" s="46" t="s" vm="1">
        <v>218</v>
      </c>
    </row>
    <row r="2" spans="2:19">
      <c r="B2" s="46" t="s">
        <v>139</v>
      </c>
      <c r="C2" s="46" t="s">
        <v>219</v>
      </c>
    </row>
    <row r="3" spans="2:19">
      <c r="B3" s="46" t="s">
        <v>141</v>
      </c>
      <c r="C3" s="46" t="s">
        <v>2690</v>
      </c>
    </row>
    <row r="4" spans="2:19">
      <c r="B4" s="46" t="s">
        <v>142</v>
      </c>
      <c r="C4" s="46" t="s">
        <v>2691</v>
      </c>
    </row>
    <row r="6" spans="2:19" ht="26.25" customHeight="1">
      <c r="B6" s="156" t="s">
        <v>168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8"/>
    </row>
    <row r="7" spans="2:19" ht="26.25" customHeight="1">
      <c r="B7" s="156" t="s">
        <v>84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8"/>
    </row>
    <row r="8" spans="2:19" s="3" customFormat="1" ht="63">
      <c r="B8" s="21" t="s">
        <v>110</v>
      </c>
      <c r="C8" s="29" t="s">
        <v>44</v>
      </c>
      <c r="D8" s="29" t="s">
        <v>112</v>
      </c>
      <c r="E8" s="29" t="s">
        <v>111</v>
      </c>
      <c r="F8" s="29" t="s">
        <v>63</v>
      </c>
      <c r="G8" s="29" t="s">
        <v>14</v>
      </c>
      <c r="H8" s="29" t="s">
        <v>64</v>
      </c>
      <c r="I8" s="29" t="s">
        <v>98</v>
      </c>
      <c r="J8" s="29" t="s">
        <v>17</v>
      </c>
      <c r="K8" s="29" t="s">
        <v>97</v>
      </c>
      <c r="L8" s="29" t="s">
        <v>16</v>
      </c>
      <c r="M8" s="56" t="s">
        <v>18</v>
      </c>
      <c r="N8" s="29" t="s">
        <v>194</v>
      </c>
      <c r="O8" s="29" t="s">
        <v>193</v>
      </c>
      <c r="P8" s="29" t="s">
        <v>105</v>
      </c>
      <c r="Q8" s="29" t="s">
        <v>57</v>
      </c>
      <c r="R8" s="29" t="s">
        <v>143</v>
      </c>
      <c r="S8" s="30" t="s">
        <v>145</v>
      </c>
    </row>
    <row r="9" spans="2:19" s="3" customFormat="1" ht="17.2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201</v>
      </c>
      <c r="O9" s="31"/>
      <c r="P9" s="31" t="s">
        <v>197</v>
      </c>
      <c r="Q9" s="31" t="s">
        <v>19</v>
      </c>
      <c r="R9" s="31" t="s">
        <v>19</v>
      </c>
      <c r="S9" s="32" t="s">
        <v>19</v>
      </c>
    </row>
    <row r="10" spans="2:1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107</v>
      </c>
      <c r="R10" s="18" t="s">
        <v>108</v>
      </c>
      <c r="S10" s="19" t="s">
        <v>146</v>
      </c>
    </row>
    <row r="11" spans="2:19" s="4" customFormat="1" ht="18" customHeight="1">
      <c r="B11" s="113" t="s">
        <v>2692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114">
        <v>0</v>
      </c>
      <c r="Q11" s="94"/>
      <c r="R11" s="115">
        <v>0</v>
      </c>
      <c r="S11" s="115">
        <v>0</v>
      </c>
    </row>
    <row r="12" spans="2:19" ht="20.25" customHeight="1">
      <c r="B12" s="116" t="s">
        <v>209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</row>
    <row r="13" spans="2:19">
      <c r="B13" s="116" t="s">
        <v>106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</row>
    <row r="14" spans="2:19">
      <c r="B14" s="116" t="s">
        <v>192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</row>
    <row r="15" spans="2:19">
      <c r="B15" s="116" t="s">
        <v>200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</row>
    <row r="16" spans="2:19"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</row>
    <row r="17" spans="2:19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</row>
    <row r="18" spans="2:19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  <row r="19" spans="2:19"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</row>
    <row r="20" spans="2:19"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</row>
    <row r="21" spans="2:19"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</row>
    <row r="22" spans="2:19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</row>
    <row r="23" spans="2:19"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</row>
    <row r="24" spans="2:19"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</row>
    <row r="25" spans="2:19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</row>
    <row r="26" spans="2:19"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</row>
    <row r="27" spans="2:19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</row>
    <row r="28" spans="2:19"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</row>
    <row r="29" spans="2:19"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</row>
    <row r="30" spans="2:19"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</row>
    <row r="31" spans="2:19"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</row>
    <row r="32" spans="2:19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</row>
    <row r="33" spans="2:19"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</row>
    <row r="34" spans="2:19"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</row>
    <row r="35" spans="2:19"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spans="2:19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</row>
    <row r="37" spans="2:19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</row>
    <row r="38" spans="2:19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</row>
    <row r="39" spans="2:19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</row>
    <row r="40" spans="2:19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</row>
    <row r="41" spans="2:19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</row>
    <row r="42" spans="2:19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</row>
    <row r="43" spans="2:19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</row>
    <row r="44" spans="2:19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</row>
    <row r="45" spans="2:19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</row>
    <row r="46" spans="2:19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</row>
    <row r="47" spans="2:19"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</row>
    <row r="48" spans="2:19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</row>
    <row r="49" spans="2:19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</row>
    <row r="50" spans="2:19"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</row>
    <row r="51" spans="2:19"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spans="2:19"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spans="2:19"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</row>
    <row r="54" spans="2:19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</row>
    <row r="55" spans="2:19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</row>
    <row r="56" spans="2:19"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</row>
    <row r="57" spans="2:19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</row>
    <row r="58" spans="2:19"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</row>
    <row r="59" spans="2:19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</row>
    <row r="60" spans="2:19"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spans="2:19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</row>
    <row r="62" spans="2:19"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</row>
    <row r="63" spans="2:19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</row>
    <row r="64" spans="2:19"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</row>
    <row r="65" spans="2:19"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</row>
    <row r="66" spans="2:19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</row>
    <row r="67" spans="2:19"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</row>
    <row r="68" spans="2:19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</row>
    <row r="69" spans="2:19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</row>
    <row r="70" spans="2:19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</row>
    <row r="71" spans="2:19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</row>
    <row r="72" spans="2:19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</row>
    <row r="73" spans="2:19"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</row>
    <row r="74" spans="2:19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</row>
    <row r="75" spans="2:19"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</row>
    <row r="76" spans="2:19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</row>
    <row r="77" spans="2:19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</row>
    <row r="78" spans="2:19"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</row>
    <row r="79" spans="2:19"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</row>
    <row r="80" spans="2:19"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</row>
    <row r="81" spans="2:19"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</row>
    <row r="82" spans="2:19"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</row>
    <row r="83" spans="2:19"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</row>
    <row r="84" spans="2:19"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</row>
    <row r="85" spans="2:19"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</row>
    <row r="86" spans="2:19"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</row>
    <row r="87" spans="2:19"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</row>
    <row r="88" spans="2:19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</row>
    <row r="89" spans="2:19"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</row>
    <row r="90" spans="2:19"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</row>
    <row r="91" spans="2:19"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</row>
    <row r="92" spans="2:19"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</row>
    <row r="93" spans="2:19"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</row>
    <row r="94" spans="2:19"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</row>
    <row r="95" spans="2:19"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</row>
    <row r="96" spans="2:19"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</row>
    <row r="97" spans="2:19"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</row>
    <row r="98" spans="2:19"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</row>
    <row r="99" spans="2:19"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</row>
    <row r="100" spans="2:19"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</row>
    <row r="101" spans="2:19"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</row>
    <row r="102" spans="2:19"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</row>
    <row r="103" spans="2:19"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</row>
    <row r="104" spans="2:19"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</row>
    <row r="105" spans="2:19"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</row>
    <row r="106" spans="2:19"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</row>
    <row r="107" spans="2:19"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</row>
    <row r="108" spans="2:19"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</row>
    <row r="109" spans="2:19"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</row>
    <row r="110" spans="2:19"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</row>
    <row r="111" spans="2:19">
      <c r="B111" s="100"/>
      <c r="C111" s="100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</row>
    <row r="112" spans="2:19">
      <c r="B112" s="100"/>
      <c r="C112" s="100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</row>
    <row r="113" spans="2:19">
      <c r="B113" s="100"/>
      <c r="C113" s="100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</row>
    <row r="114" spans="2:19">
      <c r="B114" s="100"/>
      <c r="C114" s="100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</row>
    <row r="115" spans="2:19">
      <c r="B115" s="100"/>
      <c r="C115" s="100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</row>
    <row r="116" spans="2:19">
      <c r="B116" s="100"/>
      <c r="C116" s="100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</row>
    <row r="117" spans="2:19">
      <c r="B117" s="100"/>
      <c r="C117" s="100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</row>
    <row r="118" spans="2:19">
      <c r="B118" s="100"/>
      <c r="C118" s="100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</row>
    <row r="119" spans="2:19">
      <c r="B119" s="100"/>
      <c r="C119" s="100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</row>
    <row r="120" spans="2:19">
      <c r="B120" s="100"/>
      <c r="C120" s="100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</row>
    <row r="121" spans="2:19">
      <c r="B121" s="100"/>
      <c r="C121" s="100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</row>
    <row r="122" spans="2:19">
      <c r="B122" s="100"/>
      <c r="C122" s="100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</row>
    <row r="123" spans="2:19">
      <c r="B123" s="100"/>
      <c r="C123" s="100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</row>
    <row r="124" spans="2:19">
      <c r="B124" s="100"/>
      <c r="C124" s="100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</row>
    <row r="125" spans="2:19">
      <c r="B125" s="100"/>
      <c r="C125" s="100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</row>
    <row r="126" spans="2:19">
      <c r="B126" s="100"/>
      <c r="C126" s="100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</row>
    <row r="127" spans="2:19">
      <c r="B127" s="100"/>
      <c r="C127" s="100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</row>
    <row r="128" spans="2:19">
      <c r="B128" s="100"/>
      <c r="C128" s="100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</row>
    <row r="129" spans="2:19">
      <c r="B129" s="100"/>
      <c r="C129" s="100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</row>
    <row r="130" spans="2:19">
      <c r="B130" s="100"/>
      <c r="C130" s="100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</row>
    <row r="131" spans="2:19">
      <c r="B131" s="100"/>
      <c r="C131" s="100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</row>
    <row r="132" spans="2:19">
      <c r="B132" s="100"/>
      <c r="C132" s="100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</row>
    <row r="133" spans="2:19">
      <c r="B133" s="100"/>
      <c r="C133" s="100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</row>
    <row r="134" spans="2:19">
      <c r="B134" s="100"/>
      <c r="C134" s="100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</row>
    <row r="135" spans="2:19">
      <c r="B135" s="100"/>
      <c r="C135" s="100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</row>
    <row r="136" spans="2:19">
      <c r="B136" s="100"/>
      <c r="C136" s="100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</row>
    <row r="137" spans="2:19">
      <c r="B137" s="100"/>
      <c r="C137" s="100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</row>
    <row r="138" spans="2:19">
      <c r="B138" s="100"/>
      <c r="C138" s="100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</row>
    <row r="139" spans="2:19">
      <c r="B139" s="100"/>
      <c r="C139" s="100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</row>
    <row r="140" spans="2:19">
      <c r="B140" s="100"/>
      <c r="C140" s="100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</row>
    <row r="141" spans="2:19">
      <c r="B141" s="100"/>
      <c r="C141" s="100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</row>
    <row r="142" spans="2:19">
      <c r="B142" s="100"/>
      <c r="C142" s="100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</row>
    <row r="143" spans="2:19">
      <c r="B143" s="100"/>
      <c r="C143" s="100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</row>
    <row r="144" spans="2:19">
      <c r="B144" s="100"/>
      <c r="C144" s="100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</row>
    <row r="145" spans="2:19">
      <c r="B145" s="100"/>
      <c r="C145" s="100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</row>
    <row r="146" spans="2:19">
      <c r="B146" s="100"/>
      <c r="C146" s="100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</row>
    <row r="147" spans="2:19">
      <c r="B147" s="100"/>
      <c r="C147" s="100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</row>
    <row r="148" spans="2:19">
      <c r="B148" s="100"/>
      <c r="C148" s="100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</row>
    <row r="149" spans="2:19">
      <c r="B149" s="100"/>
      <c r="C149" s="100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</row>
    <row r="150" spans="2:19">
      <c r="B150" s="100"/>
      <c r="C150" s="100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</row>
    <row r="151" spans="2:19">
      <c r="B151" s="100"/>
      <c r="C151" s="100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</row>
    <row r="152" spans="2:19">
      <c r="B152" s="100"/>
      <c r="C152" s="100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</row>
    <row r="153" spans="2:19">
      <c r="B153" s="100"/>
      <c r="C153" s="100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</row>
    <row r="154" spans="2:19">
      <c r="B154" s="100"/>
      <c r="C154" s="100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</row>
    <row r="155" spans="2:19">
      <c r="B155" s="100"/>
      <c r="C155" s="100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</row>
    <row r="156" spans="2:19">
      <c r="B156" s="100"/>
      <c r="C156" s="100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</row>
    <row r="157" spans="2:19">
      <c r="B157" s="100"/>
      <c r="C157" s="100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</row>
    <row r="158" spans="2:19">
      <c r="B158" s="100"/>
      <c r="C158" s="100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</row>
    <row r="159" spans="2:19">
      <c r="B159" s="100"/>
      <c r="C159" s="100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</row>
    <row r="160" spans="2:19">
      <c r="B160" s="100"/>
      <c r="C160" s="100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</row>
    <row r="161" spans="2:19">
      <c r="B161" s="100"/>
      <c r="C161" s="100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</row>
    <row r="162" spans="2:19">
      <c r="B162" s="100"/>
      <c r="C162" s="100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</row>
    <row r="163" spans="2:19">
      <c r="B163" s="100"/>
      <c r="C163" s="100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</row>
    <row r="164" spans="2:19">
      <c r="B164" s="100"/>
      <c r="C164" s="100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</row>
    <row r="165" spans="2:19">
      <c r="B165" s="100"/>
      <c r="C165" s="100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</row>
    <row r="166" spans="2:19">
      <c r="B166" s="100"/>
      <c r="C166" s="100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</row>
    <row r="167" spans="2:19">
      <c r="B167" s="100"/>
      <c r="C167" s="100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</row>
    <row r="168" spans="2:19">
      <c r="B168" s="100"/>
      <c r="C168" s="100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</row>
    <row r="169" spans="2:19">
      <c r="B169" s="100"/>
      <c r="C169" s="100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</row>
    <row r="170" spans="2:19">
      <c r="B170" s="100"/>
      <c r="C170" s="100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</row>
    <row r="171" spans="2:19">
      <c r="B171" s="100"/>
      <c r="C171" s="100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</row>
    <row r="172" spans="2:19">
      <c r="B172" s="100"/>
      <c r="C172" s="100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</row>
    <row r="173" spans="2:19">
      <c r="B173" s="100"/>
      <c r="C173" s="100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</row>
    <row r="174" spans="2:19">
      <c r="B174" s="100"/>
      <c r="C174" s="100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</row>
    <row r="175" spans="2:19">
      <c r="B175" s="100"/>
      <c r="C175" s="100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</row>
    <row r="176" spans="2:19">
      <c r="B176" s="100"/>
      <c r="C176" s="100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</row>
    <row r="177" spans="2:19">
      <c r="B177" s="100"/>
      <c r="C177" s="100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</row>
    <row r="178" spans="2:19">
      <c r="B178" s="100"/>
      <c r="C178" s="100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</row>
    <row r="179" spans="2:19">
      <c r="B179" s="100"/>
      <c r="C179" s="100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</row>
    <row r="180" spans="2:19">
      <c r="B180" s="100"/>
      <c r="C180" s="100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</row>
    <row r="181" spans="2:19">
      <c r="B181" s="100"/>
      <c r="C181" s="100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</row>
    <row r="182" spans="2:19">
      <c r="B182" s="100"/>
      <c r="C182" s="100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</row>
    <row r="183" spans="2:19">
      <c r="B183" s="100"/>
      <c r="C183" s="100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</row>
    <row r="184" spans="2:19">
      <c r="B184" s="100"/>
      <c r="C184" s="100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</row>
    <row r="185" spans="2:19">
      <c r="B185" s="100"/>
      <c r="C185" s="100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</row>
    <row r="186" spans="2:19">
      <c r="B186" s="100"/>
      <c r="C186" s="100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</row>
    <row r="187" spans="2:19">
      <c r="B187" s="100"/>
      <c r="C187" s="100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</row>
    <row r="188" spans="2:19">
      <c r="B188" s="100"/>
      <c r="C188" s="100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</row>
    <row r="189" spans="2:19">
      <c r="B189" s="100"/>
      <c r="C189" s="100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</row>
    <row r="190" spans="2:19">
      <c r="B190" s="100"/>
      <c r="C190" s="100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</row>
    <row r="191" spans="2:19">
      <c r="B191" s="100"/>
      <c r="C191" s="100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</row>
    <row r="192" spans="2:19">
      <c r="B192" s="100"/>
      <c r="C192" s="100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</row>
    <row r="193" spans="2:19">
      <c r="B193" s="100"/>
      <c r="C193" s="100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</row>
    <row r="194" spans="2:19">
      <c r="B194" s="100"/>
      <c r="C194" s="100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</row>
    <row r="195" spans="2:19">
      <c r="B195" s="100"/>
      <c r="C195" s="100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</row>
    <row r="196" spans="2:19">
      <c r="B196" s="100"/>
      <c r="C196" s="100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</row>
    <row r="197" spans="2:19">
      <c r="B197" s="100"/>
      <c r="C197" s="100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</row>
    <row r="198" spans="2:19">
      <c r="B198" s="100"/>
      <c r="C198" s="100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</row>
    <row r="199" spans="2:19">
      <c r="B199" s="100"/>
      <c r="C199" s="100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</row>
    <row r="200" spans="2:19">
      <c r="B200" s="100"/>
      <c r="C200" s="100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</row>
    <row r="201" spans="2:19">
      <c r="B201" s="100"/>
      <c r="C201" s="100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</row>
    <row r="202" spans="2:19">
      <c r="B202" s="100"/>
      <c r="C202" s="100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</row>
    <row r="203" spans="2:19">
      <c r="B203" s="100"/>
      <c r="C203" s="100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</row>
    <row r="204" spans="2:19">
      <c r="B204" s="100"/>
      <c r="C204" s="100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</row>
    <row r="205" spans="2:19">
      <c r="B205" s="100"/>
      <c r="C205" s="100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</row>
    <row r="206" spans="2:19">
      <c r="B206" s="100"/>
      <c r="C206" s="100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</row>
    <row r="207" spans="2:19">
      <c r="B207" s="100"/>
      <c r="C207" s="100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</row>
    <row r="208" spans="2:19">
      <c r="B208" s="100"/>
      <c r="C208" s="100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</row>
    <row r="209" spans="2:19">
      <c r="B209" s="100"/>
      <c r="C209" s="100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</row>
    <row r="210" spans="2:19">
      <c r="B210" s="100"/>
      <c r="C210" s="100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</row>
    <row r="211" spans="2:19">
      <c r="B211" s="100"/>
      <c r="C211" s="100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</row>
    <row r="212" spans="2:19">
      <c r="B212" s="100"/>
      <c r="C212" s="100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</row>
    <row r="213" spans="2:19">
      <c r="B213" s="100"/>
      <c r="C213" s="100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</row>
    <row r="214" spans="2:19">
      <c r="B214" s="100"/>
      <c r="C214" s="100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</row>
    <row r="215" spans="2:19">
      <c r="B215" s="100"/>
      <c r="C215" s="100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</row>
    <row r="216" spans="2:19">
      <c r="B216" s="100"/>
      <c r="C216" s="100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</row>
    <row r="217" spans="2:19">
      <c r="B217" s="100"/>
      <c r="C217" s="100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</row>
    <row r="218" spans="2:19">
      <c r="B218" s="100"/>
      <c r="C218" s="100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</row>
    <row r="219" spans="2:19">
      <c r="B219" s="100"/>
      <c r="C219" s="100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</row>
    <row r="220" spans="2:19">
      <c r="B220" s="100"/>
      <c r="C220" s="100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</row>
    <row r="221" spans="2:19">
      <c r="B221" s="100"/>
      <c r="C221" s="100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</row>
    <row r="222" spans="2:19">
      <c r="B222" s="100"/>
      <c r="C222" s="100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</row>
    <row r="223" spans="2:19">
      <c r="B223" s="100"/>
      <c r="C223" s="100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</row>
    <row r="224" spans="2:19">
      <c r="B224" s="100"/>
      <c r="C224" s="100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</row>
    <row r="225" spans="2:19">
      <c r="B225" s="100"/>
      <c r="C225" s="100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</row>
    <row r="226" spans="2:19">
      <c r="B226" s="100"/>
      <c r="C226" s="100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</row>
    <row r="227" spans="2:19">
      <c r="B227" s="100"/>
      <c r="C227" s="100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</row>
    <row r="228" spans="2:19">
      <c r="B228" s="100"/>
      <c r="C228" s="100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</row>
    <row r="229" spans="2:19">
      <c r="B229" s="100"/>
      <c r="C229" s="100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</row>
    <row r="230" spans="2:19">
      <c r="B230" s="100"/>
      <c r="C230" s="100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</row>
    <row r="231" spans="2:19">
      <c r="B231" s="100"/>
      <c r="C231" s="100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</row>
    <row r="232" spans="2:19">
      <c r="B232" s="100"/>
      <c r="C232" s="100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</row>
    <row r="233" spans="2:19">
      <c r="B233" s="100"/>
      <c r="C233" s="100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</row>
    <row r="234" spans="2:19">
      <c r="B234" s="100"/>
      <c r="C234" s="100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</row>
    <row r="235" spans="2:19">
      <c r="B235" s="100"/>
      <c r="C235" s="100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</row>
    <row r="236" spans="2:19">
      <c r="B236" s="100"/>
      <c r="C236" s="100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</row>
    <row r="237" spans="2:19">
      <c r="B237" s="100"/>
      <c r="C237" s="100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</row>
    <row r="238" spans="2:19">
      <c r="B238" s="100"/>
      <c r="C238" s="100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</row>
    <row r="239" spans="2:19">
      <c r="B239" s="100"/>
      <c r="C239" s="100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</row>
    <row r="240" spans="2:19">
      <c r="B240" s="100"/>
      <c r="C240" s="100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</row>
    <row r="241" spans="2:19">
      <c r="B241" s="100"/>
      <c r="C241" s="100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</row>
    <row r="242" spans="2:19">
      <c r="B242" s="100"/>
      <c r="C242" s="100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</row>
    <row r="243" spans="2:19">
      <c r="B243" s="100"/>
      <c r="C243" s="100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</row>
    <row r="244" spans="2:19">
      <c r="B244" s="100"/>
      <c r="C244" s="100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</row>
    <row r="245" spans="2:19">
      <c r="B245" s="100"/>
      <c r="C245" s="100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</row>
    <row r="246" spans="2:19">
      <c r="B246" s="100"/>
      <c r="C246" s="100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</row>
    <row r="247" spans="2:19">
      <c r="B247" s="100"/>
      <c r="C247" s="100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</row>
    <row r="248" spans="2:19">
      <c r="B248" s="100"/>
      <c r="C248" s="100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</row>
    <row r="249" spans="2:19">
      <c r="B249" s="100"/>
      <c r="C249" s="100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</row>
    <row r="250" spans="2:19">
      <c r="B250" s="100"/>
      <c r="C250" s="100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</row>
    <row r="251" spans="2:19">
      <c r="B251" s="100"/>
      <c r="C251" s="100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</row>
    <row r="252" spans="2:19">
      <c r="B252" s="100"/>
      <c r="C252" s="100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</row>
    <row r="253" spans="2:19">
      <c r="B253" s="100"/>
      <c r="C253" s="100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</row>
    <row r="254" spans="2:19">
      <c r="B254" s="100"/>
      <c r="C254" s="100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</row>
    <row r="255" spans="2:19">
      <c r="B255" s="100"/>
      <c r="C255" s="100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</row>
    <row r="256" spans="2:19">
      <c r="B256" s="100"/>
      <c r="C256" s="100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</row>
    <row r="257" spans="2:19">
      <c r="B257" s="100"/>
      <c r="C257" s="100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</row>
    <row r="258" spans="2:19">
      <c r="B258" s="100"/>
      <c r="C258" s="100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</row>
    <row r="259" spans="2:19">
      <c r="B259" s="100"/>
      <c r="C259" s="100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</row>
    <row r="260" spans="2:19">
      <c r="B260" s="100"/>
      <c r="C260" s="100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</row>
    <row r="261" spans="2:19">
      <c r="B261" s="100"/>
      <c r="C261" s="100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</row>
    <row r="262" spans="2:19">
      <c r="B262" s="100"/>
      <c r="C262" s="100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</row>
    <row r="263" spans="2:19">
      <c r="B263" s="100"/>
      <c r="C263" s="100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</row>
    <row r="264" spans="2:19">
      <c r="B264" s="100"/>
      <c r="C264" s="100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</row>
    <row r="265" spans="2:19">
      <c r="B265" s="100"/>
      <c r="C265" s="100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</row>
    <row r="266" spans="2:19">
      <c r="B266" s="100"/>
      <c r="C266" s="100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</row>
    <row r="267" spans="2:19">
      <c r="B267" s="100"/>
      <c r="C267" s="100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</row>
    <row r="268" spans="2:19">
      <c r="B268" s="100"/>
      <c r="C268" s="100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</row>
    <row r="269" spans="2:19">
      <c r="B269" s="100"/>
      <c r="C269" s="100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</row>
    <row r="270" spans="2:19">
      <c r="B270" s="100"/>
      <c r="C270" s="100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</row>
    <row r="271" spans="2:19">
      <c r="B271" s="100"/>
      <c r="C271" s="100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</row>
    <row r="272" spans="2:19">
      <c r="B272" s="100"/>
      <c r="C272" s="100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</row>
    <row r="273" spans="2:19">
      <c r="B273" s="100"/>
      <c r="C273" s="100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</row>
    <row r="274" spans="2:19">
      <c r="B274" s="100"/>
      <c r="C274" s="100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</row>
    <row r="275" spans="2:19">
      <c r="B275" s="100"/>
      <c r="C275" s="100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</row>
    <row r="276" spans="2:19">
      <c r="B276" s="100"/>
      <c r="C276" s="100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</row>
    <row r="277" spans="2:19">
      <c r="B277" s="100"/>
      <c r="C277" s="100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</row>
    <row r="278" spans="2:19">
      <c r="B278" s="100"/>
      <c r="C278" s="100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</row>
    <row r="279" spans="2:19">
      <c r="B279" s="100"/>
      <c r="C279" s="100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</row>
    <row r="280" spans="2:19">
      <c r="B280" s="100"/>
      <c r="C280" s="100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</row>
    <row r="281" spans="2:19">
      <c r="B281" s="100"/>
      <c r="C281" s="100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</row>
    <row r="282" spans="2:19">
      <c r="B282" s="100"/>
      <c r="C282" s="100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</row>
    <row r="283" spans="2:19">
      <c r="B283" s="100"/>
      <c r="C283" s="100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</row>
    <row r="284" spans="2:19">
      <c r="B284" s="100"/>
      <c r="C284" s="100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</row>
    <row r="285" spans="2:19">
      <c r="B285" s="100"/>
      <c r="C285" s="100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</row>
    <row r="286" spans="2:19">
      <c r="B286" s="100"/>
      <c r="C286" s="100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</row>
    <row r="287" spans="2:19">
      <c r="B287" s="100"/>
      <c r="C287" s="100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</row>
    <row r="288" spans="2:19">
      <c r="B288" s="100"/>
      <c r="C288" s="100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</row>
    <row r="289" spans="2:19">
      <c r="B289" s="100"/>
      <c r="C289" s="100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</row>
    <row r="290" spans="2:19">
      <c r="B290" s="100"/>
      <c r="C290" s="100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</row>
    <row r="291" spans="2:19">
      <c r="B291" s="100"/>
      <c r="C291" s="100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</row>
    <row r="292" spans="2:19">
      <c r="B292" s="100"/>
      <c r="C292" s="100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</row>
    <row r="293" spans="2:19">
      <c r="B293" s="100"/>
      <c r="C293" s="100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</row>
    <row r="294" spans="2:19">
      <c r="B294" s="100"/>
      <c r="C294" s="100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</row>
    <row r="295" spans="2:19">
      <c r="B295" s="100"/>
      <c r="C295" s="100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</row>
    <row r="296" spans="2:19">
      <c r="B296" s="100"/>
      <c r="C296" s="100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</row>
    <row r="297" spans="2:19">
      <c r="B297" s="100"/>
      <c r="C297" s="100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</row>
    <row r="298" spans="2:19">
      <c r="B298" s="100"/>
      <c r="C298" s="100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</row>
    <row r="299" spans="2:19">
      <c r="B299" s="100"/>
      <c r="C299" s="100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</row>
    <row r="300" spans="2:19">
      <c r="B300" s="100"/>
      <c r="C300" s="100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</row>
    <row r="301" spans="2:19">
      <c r="B301" s="100"/>
      <c r="C301" s="100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</row>
    <row r="302" spans="2:19">
      <c r="B302" s="100"/>
      <c r="C302" s="100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</row>
    <row r="303" spans="2:19">
      <c r="B303" s="100"/>
      <c r="C303" s="100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</row>
    <row r="304" spans="2:19">
      <c r="B304" s="100"/>
      <c r="C304" s="100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</row>
    <row r="305" spans="2:19">
      <c r="B305" s="100"/>
      <c r="C305" s="100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</row>
    <row r="306" spans="2:19">
      <c r="B306" s="100"/>
      <c r="C306" s="100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</row>
    <row r="307" spans="2:19">
      <c r="B307" s="100"/>
      <c r="C307" s="100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</row>
    <row r="308" spans="2:19">
      <c r="B308" s="100"/>
      <c r="C308" s="100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</row>
    <row r="309" spans="2:19">
      <c r="B309" s="100"/>
      <c r="C309" s="100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</row>
    <row r="310" spans="2:19">
      <c r="B310" s="100"/>
      <c r="C310" s="100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</row>
    <row r="311" spans="2:19">
      <c r="B311" s="100"/>
      <c r="C311" s="100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</row>
    <row r="312" spans="2:19">
      <c r="D312" s="1"/>
      <c r="E312" s="1"/>
      <c r="F312" s="1"/>
    </row>
    <row r="313" spans="2:19">
      <c r="D313" s="1"/>
      <c r="E313" s="1"/>
      <c r="F313" s="1"/>
    </row>
    <row r="314" spans="2:19">
      <c r="D314" s="1"/>
      <c r="E314" s="1"/>
      <c r="F314" s="1"/>
    </row>
    <row r="315" spans="2:19">
      <c r="D315" s="1"/>
      <c r="E315" s="1"/>
      <c r="F315" s="1"/>
    </row>
    <row r="316" spans="2:19">
      <c r="D316" s="1"/>
      <c r="E316" s="1"/>
      <c r="F316" s="1"/>
    </row>
    <row r="317" spans="2:19">
      <c r="D317" s="1"/>
      <c r="E317" s="1"/>
      <c r="F317" s="1"/>
    </row>
    <row r="318" spans="2:19">
      <c r="D318" s="1"/>
      <c r="E318" s="1"/>
      <c r="F318" s="1"/>
    </row>
    <row r="319" spans="2:19">
      <c r="D319" s="1"/>
      <c r="E319" s="1"/>
      <c r="F319" s="1"/>
    </row>
    <row r="320" spans="2:19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41"/>
      <c r="D398" s="1"/>
      <c r="E398" s="1"/>
      <c r="F398" s="1"/>
    </row>
    <row r="399" spans="2:6">
      <c r="B399" s="41"/>
      <c r="D399" s="1"/>
      <c r="E399" s="1"/>
      <c r="F399" s="1"/>
    </row>
    <row r="400" spans="2:6">
      <c r="B400" s="3"/>
      <c r="D400" s="1"/>
      <c r="E400" s="1"/>
      <c r="F400" s="1"/>
    </row>
  </sheetData>
  <sheetProtection sheet="1" objects="1" scenarios="1"/>
  <mergeCells count="2">
    <mergeCell ref="B6:S6"/>
    <mergeCell ref="B7:S7"/>
  </mergeCells>
  <phoneticPr fontId="3" type="noConversion"/>
  <dataValidations count="1">
    <dataValidation allowBlank="1" showInputMessage="1" showErrorMessage="1" sqref="C5:C1048576 A1:B1048576 D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B1:AD668"/>
  <sheetViews>
    <sheetView rightToLeft="1" zoomScale="85" zoomScaleNormal="85" workbookViewId="0">
      <selection sqref="A1:XFD1048576"/>
    </sheetView>
  </sheetViews>
  <sheetFormatPr defaultColWidth="9.140625" defaultRowHeight="18"/>
  <cols>
    <col min="1" max="1" width="6.28515625" style="1" customWidth="1"/>
    <col min="2" max="2" width="46.5703125" style="2" bestFit="1" customWidth="1"/>
    <col min="3" max="3" width="41.7109375" style="2" bestFit="1" customWidth="1"/>
    <col min="4" max="4" width="11" style="2" bestFit="1" customWidth="1"/>
    <col min="5" max="5" width="11.28515625" style="2" bestFit="1" customWidth="1"/>
    <col min="6" max="6" width="16.140625" style="1" bestFit="1" customWidth="1"/>
    <col min="7" max="7" width="6" style="1" bestFit="1" customWidth="1"/>
    <col min="8" max="8" width="11.140625" style="1" bestFit="1" customWidth="1"/>
    <col min="9" max="9" width="11.28515625" style="1" bestFit="1" customWidth="1"/>
    <col min="10" max="10" width="6.140625" style="1" bestFit="1" customWidth="1"/>
    <col min="11" max="11" width="12" style="1" bestFit="1" customWidth="1"/>
    <col min="12" max="12" width="6.85546875" style="1" bestFit="1" customWidth="1"/>
    <col min="13" max="13" width="7.5703125" style="1" bestFit="1" customWidth="1"/>
    <col min="14" max="14" width="11.28515625" style="1" bestFit="1" customWidth="1"/>
    <col min="15" max="15" width="7.42578125" style="1" bestFit="1" customWidth="1"/>
    <col min="16" max="16" width="8.28515625" style="1" bestFit="1" customWidth="1"/>
    <col min="17" max="17" width="6.85546875" style="1" bestFit="1" customWidth="1"/>
    <col min="18" max="18" width="9.140625" style="1" bestFit="1" customWidth="1"/>
    <col min="19" max="19" width="9.28515625" style="1" bestFit="1" customWidth="1"/>
    <col min="20" max="16384" width="9.140625" style="1"/>
  </cols>
  <sheetData>
    <row r="1" spans="2:30">
      <c r="B1" s="46" t="s">
        <v>140</v>
      </c>
      <c r="C1" s="46" t="s" vm="1">
        <v>218</v>
      </c>
    </row>
    <row r="2" spans="2:30">
      <c r="B2" s="46" t="s">
        <v>139</v>
      </c>
      <c r="C2" s="46" t="s">
        <v>219</v>
      </c>
    </row>
    <row r="3" spans="2:30">
      <c r="B3" s="46" t="s">
        <v>141</v>
      </c>
      <c r="C3" s="46" t="s">
        <v>2690</v>
      </c>
    </row>
    <row r="4" spans="2:30">
      <c r="B4" s="46" t="s">
        <v>142</v>
      </c>
      <c r="C4" s="46" t="s">
        <v>2691</v>
      </c>
    </row>
    <row r="6" spans="2:30" ht="26.25" customHeight="1">
      <c r="B6" s="156" t="s">
        <v>168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8"/>
    </row>
    <row r="7" spans="2:30" ht="26.25" customHeight="1">
      <c r="B7" s="156" t="s">
        <v>85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8"/>
    </row>
    <row r="8" spans="2:30" s="3" customFormat="1" ht="63">
      <c r="B8" s="21" t="s">
        <v>110</v>
      </c>
      <c r="C8" s="29" t="s">
        <v>44</v>
      </c>
      <c r="D8" s="29" t="s">
        <v>112</v>
      </c>
      <c r="E8" s="29" t="s">
        <v>111</v>
      </c>
      <c r="F8" s="29" t="s">
        <v>63</v>
      </c>
      <c r="G8" s="29" t="s">
        <v>14</v>
      </c>
      <c r="H8" s="29" t="s">
        <v>64</v>
      </c>
      <c r="I8" s="29" t="s">
        <v>98</v>
      </c>
      <c r="J8" s="29" t="s">
        <v>17</v>
      </c>
      <c r="K8" s="29" t="s">
        <v>97</v>
      </c>
      <c r="L8" s="29" t="s">
        <v>16</v>
      </c>
      <c r="M8" s="56" t="s">
        <v>18</v>
      </c>
      <c r="N8" s="56" t="s">
        <v>194</v>
      </c>
      <c r="O8" s="29" t="s">
        <v>193</v>
      </c>
      <c r="P8" s="29" t="s">
        <v>105</v>
      </c>
      <c r="Q8" s="29" t="s">
        <v>57</v>
      </c>
      <c r="R8" s="29" t="s">
        <v>143</v>
      </c>
      <c r="S8" s="30" t="s">
        <v>145</v>
      </c>
      <c r="AA8" s="1"/>
    </row>
    <row r="9" spans="2:30" s="3" customFormat="1" ht="27.7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201</v>
      </c>
      <c r="O9" s="31"/>
      <c r="P9" s="31" t="s">
        <v>197</v>
      </c>
      <c r="Q9" s="31" t="s">
        <v>19</v>
      </c>
      <c r="R9" s="31" t="s">
        <v>19</v>
      </c>
      <c r="S9" s="32" t="s">
        <v>19</v>
      </c>
      <c r="AA9" s="1"/>
    </row>
    <row r="10" spans="2:30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107</v>
      </c>
      <c r="R10" s="18" t="s">
        <v>108</v>
      </c>
      <c r="S10" s="19" t="s">
        <v>146</v>
      </c>
      <c r="AA10" s="1"/>
    </row>
    <row r="11" spans="2:30" s="4" customFormat="1" ht="18" customHeight="1">
      <c r="B11" s="131" t="s">
        <v>51</v>
      </c>
      <c r="C11" s="94"/>
      <c r="D11" s="95"/>
      <c r="E11" s="94"/>
      <c r="F11" s="95"/>
      <c r="G11" s="94"/>
      <c r="H11" s="94"/>
      <c r="I11" s="108"/>
      <c r="J11" s="109">
        <v>3.3604566283770301</v>
      </c>
      <c r="K11" s="95"/>
      <c r="L11" s="96"/>
      <c r="M11" s="98">
        <v>5.78381715938674E-2</v>
      </c>
      <c r="N11" s="97"/>
      <c r="O11" s="109"/>
      <c r="P11" s="97">
        <v>919.40334582599985</v>
      </c>
      <c r="Q11" s="98"/>
      <c r="R11" s="98">
        <f>IFERROR(P11/$P$11,0)</f>
        <v>1</v>
      </c>
      <c r="S11" s="98">
        <f>P11/'סכום נכסי הקרן'!$C$42</f>
        <v>7.5901443829028579E-3</v>
      </c>
      <c r="AA11" s="1"/>
      <c r="AD11" s="1"/>
    </row>
    <row r="12" spans="2:30" ht="17.25" customHeight="1">
      <c r="B12" s="132" t="s">
        <v>189</v>
      </c>
      <c r="C12" s="94"/>
      <c r="D12" s="95"/>
      <c r="E12" s="94"/>
      <c r="F12" s="95"/>
      <c r="G12" s="94"/>
      <c r="H12" s="94"/>
      <c r="I12" s="108"/>
      <c r="J12" s="109">
        <v>2.7066432242345417</v>
      </c>
      <c r="K12" s="95"/>
      <c r="L12" s="96"/>
      <c r="M12" s="98">
        <v>5.7678473143294787E-2</v>
      </c>
      <c r="N12" s="97"/>
      <c r="O12" s="109"/>
      <c r="P12" s="97">
        <v>856.87182055400001</v>
      </c>
      <c r="Q12" s="98"/>
      <c r="R12" s="98">
        <f t="shared" ref="R12:R26" si="0">IFERROR(P12/$P$11,0)</f>
        <v>0.93198684173177448</v>
      </c>
      <c r="S12" s="98">
        <f>P12/'סכום נכסי הקרן'!$C$42</f>
        <v>7.0739146917098029E-3</v>
      </c>
    </row>
    <row r="13" spans="2:30">
      <c r="B13" s="133" t="s">
        <v>58</v>
      </c>
      <c r="C13" s="87"/>
      <c r="D13" s="88"/>
      <c r="E13" s="87"/>
      <c r="F13" s="88"/>
      <c r="G13" s="87"/>
      <c r="H13" s="87"/>
      <c r="I13" s="106"/>
      <c r="J13" s="107">
        <v>2.7077780008662802</v>
      </c>
      <c r="K13" s="88"/>
      <c r="L13" s="89"/>
      <c r="M13" s="91">
        <v>5.7674276655844466E-2</v>
      </c>
      <c r="N13" s="90"/>
      <c r="O13" s="107"/>
      <c r="P13" s="90">
        <v>855.09672532100001</v>
      </c>
      <c r="Q13" s="91"/>
      <c r="R13" s="91">
        <f t="shared" si="0"/>
        <v>0.93005613825863753</v>
      </c>
      <c r="S13" s="91">
        <f>P13/'סכום נכסי הקרן'!$C$42</f>
        <v>7.0592603735881209E-3</v>
      </c>
    </row>
    <row r="14" spans="2:30">
      <c r="B14" s="134" t="s">
        <v>1962</v>
      </c>
      <c r="C14" s="94" t="s">
        <v>1963</v>
      </c>
      <c r="D14" s="95" t="s">
        <v>1964</v>
      </c>
      <c r="E14" s="94" t="s">
        <v>1965</v>
      </c>
      <c r="F14" s="95" t="s">
        <v>711</v>
      </c>
      <c r="G14" s="94" t="s">
        <v>288</v>
      </c>
      <c r="H14" s="94" t="s">
        <v>125</v>
      </c>
      <c r="I14" s="108">
        <v>42795</v>
      </c>
      <c r="J14" s="109">
        <v>5.0400000000078808</v>
      </c>
      <c r="K14" s="95" t="s">
        <v>127</v>
      </c>
      <c r="L14" s="96">
        <v>3.7400000000000003E-2</v>
      </c>
      <c r="M14" s="98">
        <v>5.4000000000092724E-2</v>
      </c>
      <c r="N14" s="97">
        <v>93301.424902999992</v>
      </c>
      <c r="O14" s="109">
        <v>92.48</v>
      </c>
      <c r="P14" s="97">
        <v>86.285159832999994</v>
      </c>
      <c r="Q14" s="98">
        <v>1.3746665182962984E-4</v>
      </c>
      <c r="R14" s="98">
        <f t="shared" si="0"/>
        <v>9.3849081825431765E-2</v>
      </c>
      <c r="S14" s="98">
        <f>P14/'סכום נכסי הקרן'!$C$42</f>
        <v>7.1232808125789161E-4</v>
      </c>
    </row>
    <row r="15" spans="2:30">
      <c r="B15" s="134" t="s">
        <v>1966</v>
      </c>
      <c r="C15" s="94" t="s">
        <v>1967</v>
      </c>
      <c r="D15" s="95" t="s">
        <v>1964</v>
      </c>
      <c r="E15" s="94" t="s">
        <v>1965</v>
      </c>
      <c r="F15" s="95" t="s">
        <v>711</v>
      </c>
      <c r="G15" s="94" t="s">
        <v>288</v>
      </c>
      <c r="H15" s="94" t="s">
        <v>125</v>
      </c>
      <c r="I15" s="108">
        <v>42795</v>
      </c>
      <c r="J15" s="109">
        <v>1.9000000000024539</v>
      </c>
      <c r="K15" s="95" t="s">
        <v>127</v>
      </c>
      <c r="L15" s="96">
        <v>2.5000000000000001E-2</v>
      </c>
      <c r="M15" s="98">
        <v>4.8900000000002455E-2</v>
      </c>
      <c r="N15" s="97">
        <v>212666.581286</v>
      </c>
      <c r="O15" s="109">
        <v>95.82</v>
      </c>
      <c r="P15" s="97">
        <v>203.77712055500001</v>
      </c>
      <c r="Q15" s="98">
        <v>5.2118344369711696E-4</v>
      </c>
      <c r="R15" s="98">
        <f t="shared" si="0"/>
        <v>0.22164061233856497</v>
      </c>
      <c r="S15" s="98">
        <f>P15/'סכום נכסי הקרן'!$C$42</f>
        <v>1.6822842487647087E-3</v>
      </c>
    </row>
    <row r="16" spans="2:30">
      <c r="B16" s="134" t="s">
        <v>1968</v>
      </c>
      <c r="C16" s="94" t="s">
        <v>1969</v>
      </c>
      <c r="D16" s="95" t="s">
        <v>1964</v>
      </c>
      <c r="E16" s="94" t="s">
        <v>1970</v>
      </c>
      <c r="F16" s="95" t="s">
        <v>313</v>
      </c>
      <c r="G16" s="94" t="s">
        <v>361</v>
      </c>
      <c r="H16" s="94" t="s">
        <v>125</v>
      </c>
      <c r="I16" s="108">
        <v>42598</v>
      </c>
      <c r="J16" s="109">
        <v>2.7299999999948423</v>
      </c>
      <c r="K16" s="95" t="s">
        <v>127</v>
      </c>
      <c r="L16" s="96">
        <v>3.1E-2</v>
      </c>
      <c r="M16" s="98">
        <v>5.3999999999926322E-2</v>
      </c>
      <c r="N16" s="97">
        <v>259359.65272300001</v>
      </c>
      <c r="O16" s="109">
        <v>94.2</v>
      </c>
      <c r="P16" s="97">
        <v>244.31679286200003</v>
      </c>
      <c r="Q16" s="98">
        <v>3.4154499552994358E-4</v>
      </c>
      <c r="R16" s="98">
        <f t="shared" si="0"/>
        <v>0.26573406978686132</v>
      </c>
      <c r="S16" s="98">
        <f>P16/'סכום נכסי הקרן'!$C$42</f>
        <v>2.0169599571386613E-3</v>
      </c>
    </row>
    <row r="17" spans="2:19">
      <c r="B17" s="134" t="s">
        <v>1971</v>
      </c>
      <c r="C17" s="94" t="s">
        <v>1972</v>
      </c>
      <c r="D17" s="95" t="s">
        <v>1964</v>
      </c>
      <c r="E17" s="94" t="s">
        <v>1176</v>
      </c>
      <c r="F17" s="95" t="s">
        <v>691</v>
      </c>
      <c r="G17" s="94" t="s">
        <v>476</v>
      </c>
      <c r="H17" s="94" t="s">
        <v>283</v>
      </c>
      <c r="I17" s="108">
        <v>44007</v>
      </c>
      <c r="J17" s="109">
        <v>3.5899999999932382</v>
      </c>
      <c r="K17" s="95" t="s">
        <v>127</v>
      </c>
      <c r="L17" s="96">
        <v>3.3500000000000002E-2</v>
      </c>
      <c r="M17" s="98">
        <v>7.3599999999926474E-2</v>
      </c>
      <c r="N17" s="97">
        <v>173586.77566599997</v>
      </c>
      <c r="O17" s="109">
        <v>87.75</v>
      </c>
      <c r="P17" s="97">
        <v>152.32239371700001</v>
      </c>
      <c r="Q17" s="98">
        <v>1.9287419518444442E-4</v>
      </c>
      <c r="R17" s="98">
        <f t="shared" si="0"/>
        <v>0.16567526582160985</v>
      </c>
      <c r="S17" s="98">
        <f>P17/'סכום נכסי הקרן'!$C$42</f>
        <v>1.2574991882618298E-3</v>
      </c>
    </row>
    <row r="18" spans="2:19">
      <c r="B18" s="134" t="s">
        <v>1973</v>
      </c>
      <c r="C18" s="94" t="s">
        <v>1974</v>
      </c>
      <c r="D18" s="95" t="s">
        <v>1964</v>
      </c>
      <c r="E18" s="94" t="s">
        <v>1975</v>
      </c>
      <c r="F18" s="95" t="s">
        <v>313</v>
      </c>
      <c r="G18" s="94" t="s">
        <v>559</v>
      </c>
      <c r="H18" s="94" t="s">
        <v>283</v>
      </c>
      <c r="I18" s="108">
        <v>43310</v>
      </c>
      <c r="J18" s="109">
        <v>1.660000000002138</v>
      </c>
      <c r="K18" s="95" t="s">
        <v>127</v>
      </c>
      <c r="L18" s="96">
        <v>3.5499999999999997E-2</v>
      </c>
      <c r="M18" s="98">
        <v>6.1100000000122334E-2</v>
      </c>
      <c r="N18" s="97">
        <v>173764.58399999997</v>
      </c>
      <c r="O18" s="109">
        <v>96.91</v>
      </c>
      <c r="P18" s="97">
        <v>168.39525835399999</v>
      </c>
      <c r="Q18" s="98">
        <v>6.4644562499999994E-4</v>
      </c>
      <c r="R18" s="98">
        <f t="shared" si="0"/>
        <v>0.18315710848616965</v>
      </c>
      <c r="S18" s="98">
        <f>P18/'סכום נכסי הקרן'!$C$42</f>
        <v>1.3901888981650299E-3</v>
      </c>
    </row>
    <row r="19" spans="2:19">
      <c r="B19" s="135"/>
      <c r="C19" s="94"/>
      <c r="D19" s="94"/>
      <c r="E19" s="94"/>
      <c r="F19" s="94"/>
      <c r="G19" s="94"/>
      <c r="H19" s="94"/>
      <c r="I19" s="94"/>
      <c r="J19" s="109"/>
      <c r="K19" s="94"/>
      <c r="L19" s="94"/>
      <c r="M19" s="98"/>
      <c r="N19" s="97"/>
      <c r="O19" s="109"/>
      <c r="P19" s="94"/>
      <c r="Q19" s="94"/>
      <c r="R19" s="98"/>
      <c r="S19" s="94"/>
    </row>
    <row r="20" spans="2:19">
      <c r="B20" s="133" t="s">
        <v>46</v>
      </c>
      <c r="C20" s="87"/>
      <c r="D20" s="88"/>
      <c r="E20" s="87"/>
      <c r="F20" s="88"/>
      <c r="G20" s="87"/>
      <c r="H20" s="87"/>
      <c r="I20" s="106"/>
      <c r="J20" s="107">
        <v>2.1599999998422619</v>
      </c>
      <c r="K20" s="88"/>
      <c r="L20" s="89"/>
      <c r="M20" s="91">
        <v>5.9699999994310166E-2</v>
      </c>
      <c r="N20" s="90"/>
      <c r="O20" s="107"/>
      <c r="P20" s="90">
        <v>1.7750952330000001</v>
      </c>
      <c r="Q20" s="91"/>
      <c r="R20" s="91">
        <f t="shared" si="0"/>
        <v>1.9307034731369606E-3</v>
      </c>
      <c r="S20" s="91">
        <f>P20/'סכום נכסי הקרן'!$C$42</f>
        <v>1.465431812168154E-5</v>
      </c>
    </row>
    <row r="21" spans="2:19">
      <c r="B21" s="134" t="s">
        <v>1976</v>
      </c>
      <c r="C21" s="94" t="s">
        <v>1977</v>
      </c>
      <c r="D21" s="95" t="s">
        <v>1964</v>
      </c>
      <c r="E21" s="94" t="s">
        <v>1978</v>
      </c>
      <c r="F21" s="95" t="s">
        <v>580</v>
      </c>
      <c r="G21" s="94" t="s">
        <v>330</v>
      </c>
      <c r="H21" s="94" t="s">
        <v>125</v>
      </c>
      <c r="I21" s="108">
        <v>38118</v>
      </c>
      <c r="J21" s="109">
        <v>2.1599999998422619</v>
      </c>
      <c r="K21" s="95" t="s">
        <v>126</v>
      </c>
      <c r="L21" s="96">
        <v>7.9699999999999993E-2</v>
      </c>
      <c r="M21" s="98">
        <v>5.9699999994310166E-2</v>
      </c>
      <c r="N21" s="97">
        <v>461.50002999999998</v>
      </c>
      <c r="O21" s="109">
        <v>106.4</v>
      </c>
      <c r="P21" s="97">
        <v>1.7750952330000001</v>
      </c>
      <c r="Q21" s="98">
        <v>9.2112334487468537E-6</v>
      </c>
      <c r="R21" s="98">
        <f t="shared" si="0"/>
        <v>1.9307034731369606E-3</v>
      </c>
      <c r="S21" s="98">
        <f>P21/'סכום נכסי הקרן'!$C$42</f>
        <v>1.465431812168154E-5</v>
      </c>
    </row>
    <row r="22" spans="2:19">
      <c r="B22" s="135"/>
      <c r="C22" s="94"/>
      <c r="D22" s="94"/>
      <c r="E22" s="94"/>
      <c r="F22" s="94"/>
      <c r="G22" s="94"/>
      <c r="H22" s="94"/>
      <c r="I22" s="94"/>
      <c r="J22" s="109"/>
      <c r="K22" s="94"/>
      <c r="L22" s="94"/>
      <c r="M22" s="98"/>
      <c r="N22" s="97"/>
      <c r="O22" s="109"/>
      <c r="P22" s="94"/>
      <c r="Q22" s="94"/>
      <c r="R22" s="98"/>
      <c r="S22" s="94"/>
    </row>
    <row r="23" spans="2:19">
      <c r="B23" s="132" t="s">
        <v>188</v>
      </c>
      <c r="C23" s="94"/>
      <c r="D23" s="95"/>
      <c r="E23" s="94"/>
      <c r="F23" s="95"/>
      <c r="G23" s="94"/>
      <c r="H23" s="94"/>
      <c r="I23" s="108"/>
      <c r="J23" s="109">
        <v>12.319686064621731</v>
      </c>
      <c r="K23" s="95"/>
      <c r="L23" s="96"/>
      <c r="M23" s="98">
        <v>6.0026525411986748E-2</v>
      </c>
      <c r="N23" s="97"/>
      <c r="O23" s="109"/>
      <c r="P23" s="97">
        <v>62.531525272000003</v>
      </c>
      <c r="Q23" s="98"/>
      <c r="R23" s="98">
        <f t="shared" si="0"/>
        <v>6.8013158268225737E-2</v>
      </c>
      <c r="S23" s="98">
        <f>P23/'סכום נכסי הקרן'!$C$42</f>
        <v>5.1622969119305656E-4</v>
      </c>
    </row>
    <row r="24" spans="2:19">
      <c r="B24" s="133" t="s">
        <v>65</v>
      </c>
      <c r="C24" s="87"/>
      <c r="D24" s="88"/>
      <c r="E24" s="87"/>
      <c r="F24" s="88"/>
      <c r="G24" s="87"/>
      <c r="H24" s="87"/>
      <c r="I24" s="106"/>
      <c r="J24" s="107">
        <v>12.319686064621731</v>
      </c>
      <c r="K24" s="88"/>
      <c r="L24" s="89"/>
      <c r="M24" s="91">
        <v>6.0026525411986748E-2</v>
      </c>
      <c r="N24" s="90"/>
      <c r="O24" s="107"/>
      <c r="P24" s="90">
        <v>62.531525272000003</v>
      </c>
      <c r="Q24" s="91"/>
      <c r="R24" s="91">
        <f t="shared" si="0"/>
        <v>6.8013158268225737E-2</v>
      </c>
      <c r="S24" s="91">
        <f>P24/'סכום נכסי הקרן'!$C$42</f>
        <v>5.1622969119305656E-4</v>
      </c>
    </row>
    <row r="25" spans="2:19">
      <c r="B25" s="134" t="s">
        <v>1979</v>
      </c>
      <c r="C25" s="94">
        <v>4824</v>
      </c>
      <c r="D25" s="95" t="s">
        <v>1964</v>
      </c>
      <c r="E25" s="94"/>
      <c r="F25" s="95" t="s">
        <v>973</v>
      </c>
      <c r="G25" s="94" t="s">
        <v>1980</v>
      </c>
      <c r="H25" s="94" t="s">
        <v>957</v>
      </c>
      <c r="I25" s="108">
        <v>42206</v>
      </c>
      <c r="J25" s="109">
        <v>14.509999999894863</v>
      </c>
      <c r="K25" s="95" t="s">
        <v>134</v>
      </c>
      <c r="L25" s="96">
        <v>4.555E-2</v>
      </c>
      <c r="M25" s="98">
        <v>6.3399999999611989E-2</v>
      </c>
      <c r="N25" s="97">
        <v>15424.1697</v>
      </c>
      <c r="O25" s="109">
        <v>77.7</v>
      </c>
      <c r="P25" s="97">
        <v>31.959277236000002</v>
      </c>
      <c r="Q25" s="98">
        <v>9.2593722498033975E-5</v>
      </c>
      <c r="R25" s="98">
        <f t="shared" si="0"/>
        <v>3.4760888549179157E-2</v>
      </c>
      <c r="S25" s="98">
        <f>P25/'סכום נכסי הקרן'!$C$42</f>
        <v>2.6384016296626445E-4</v>
      </c>
    </row>
    <row r="26" spans="2:19">
      <c r="B26" s="134" t="s">
        <v>1981</v>
      </c>
      <c r="C26" s="94">
        <v>5168</v>
      </c>
      <c r="D26" s="95" t="s">
        <v>1964</v>
      </c>
      <c r="E26" s="94"/>
      <c r="F26" s="95" t="s">
        <v>973</v>
      </c>
      <c r="G26" s="94" t="s">
        <v>1120</v>
      </c>
      <c r="H26" s="94" t="s">
        <v>1982</v>
      </c>
      <c r="I26" s="108">
        <v>42408</v>
      </c>
      <c r="J26" s="109">
        <v>10.030000000030093</v>
      </c>
      <c r="K26" s="95" t="s">
        <v>134</v>
      </c>
      <c r="L26" s="96">
        <v>3.9510000000000003E-2</v>
      </c>
      <c r="M26" s="98">
        <v>5.6500000000196254E-2</v>
      </c>
      <c r="N26" s="97">
        <v>13405.576861999998</v>
      </c>
      <c r="O26" s="109">
        <v>85.52</v>
      </c>
      <c r="P26" s="97">
        <v>30.572248036000001</v>
      </c>
      <c r="Q26" s="98">
        <v>3.3977135454077706E-5</v>
      </c>
      <c r="R26" s="98">
        <f t="shared" si="0"/>
        <v>3.3252269719046573E-2</v>
      </c>
      <c r="S26" s="98">
        <f>P26/'סכום נכסי הקרן'!$C$42</f>
        <v>2.5238952822679217E-4</v>
      </c>
    </row>
    <row r="27" spans="2:19">
      <c r="B27" s="136"/>
      <c r="C27" s="137"/>
      <c r="D27" s="137"/>
      <c r="E27" s="137"/>
      <c r="F27" s="137"/>
      <c r="G27" s="137"/>
      <c r="H27" s="137"/>
      <c r="I27" s="137"/>
      <c r="J27" s="138"/>
      <c r="K27" s="137"/>
      <c r="L27" s="137"/>
      <c r="M27" s="139"/>
      <c r="N27" s="140"/>
      <c r="O27" s="138"/>
      <c r="P27" s="137"/>
      <c r="Q27" s="137"/>
      <c r="R27" s="139"/>
      <c r="S27" s="137"/>
    </row>
    <row r="28" spans="2:19"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</row>
    <row r="29" spans="2:19"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</row>
    <row r="30" spans="2:19">
      <c r="B30" s="116" t="s">
        <v>209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</row>
    <row r="31" spans="2:19">
      <c r="B31" s="116" t="s">
        <v>106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</row>
    <row r="32" spans="2:19">
      <c r="B32" s="116" t="s">
        <v>192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</row>
    <row r="33" spans="2:19">
      <c r="B33" s="116" t="s">
        <v>200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</row>
    <row r="34" spans="2:19"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</row>
    <row r="35" spans="2:19"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spans="2:19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</row>
    <row r="37" spans="2:19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</row>
    <row r="38" spans="2:19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</row>
    <row r="39" spans="2:19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</row>
    <row r="40" spans="2:19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</row>
    <row r="41" spans="2:19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</row>
    <row r="42" spans="2:19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</row>
    <row r="43" spans="2:19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</row>
    <row r="44" spans="2:19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</row>
    <row r="45" spans="2:19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</row>
    <row r="46" spans="2:19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</row>
    <row r="47" spans="2:19"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</row>
    <row r="48" spans="2:19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</row>
    <row r="49" spans="2:19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</row>
    <row r="50" spans="2:19"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</row>
    <row r="51" spans="2:19"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spans="2:19"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spans="2:19"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</row>
    <row r="54" spans="2:19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</row>
    <row r="55" spans="2:19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</row>
    <row r="56" spans="2:19"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</row>
    <row r="57" spans="2:19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</row>
    <row r="58" spans="2:19"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</row>
    <row r="59" spans="2:19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</row>
    <row r="60" spans="2:19"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spans="2:19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</row>
    <row r="62" spans="2:19"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</row>
    <row r="63" spans="2:19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</row>
    <row r="64" spans="2:19"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</row>
    <row r="65" spans="2:19"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</row>
    <row r="66" spans="2:19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</row>
    <row r="67" spans="2:19"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</row>
    <row r="68" spans="2:19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</row>
    <row r="69" spans="2:19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</row>
    <row r="70" spans="2:19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</row>
    <row r="71" spans="2:19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</row>
    <row r="72" spans="2:19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</row>
    <row r="73" spans="2:19"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</row>
    <row r="74" spans="2:19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</row>
    <row r="75" spans="2:19"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</row>
    <row r="76" spans="2:19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</row>
    <row r="77" spans="2:19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</row>
    <row r="78" spans="2:19"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</row>
    <row r="79" spans="2:19"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</row>
    <row r="80" spans="2:19"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</row>
    <row r="81" spans="2:19"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</row>
    <row r="82" spans="2:19"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</row>
    <row r="83" spans="2:19"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</row>
    <row r="84" spans="2:19"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</row>
    <row r="85" spans="2:19"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</row>
    <row r="86" spans="2:19"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</row>
    <row r="87" spans="2:19"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</row>
    <row r="88" spans="2:19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</row>
    <row r="89" spans="2:19"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</row>
    <row r="90" spans="2:19"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</row>
    <row r="91" spans="2:19"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</row>
    <row r="92" spans="2:19"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</row>
    <row r="93" spans="2:19"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</row>
    <row r="94" spans="2:19"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</row>
    <row r="95" spans="2:19"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</row>
    <row r="96" spans="2:19"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</row>
    <row r="97" spans="2:19"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</row>
    <row r="98" spans="2:19"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</row>
    <row r="99" spans="2:19"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</row>
    <row r="100" spans="2:19"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</row>
    <row r="101" spans="2:19"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</row>
    <row r="102" spans="2:19"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</row>
    <row r="103" spans="2:19"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</row>
    <row r="104" spans="2:19"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</row>
    <row r="105" spans="2:19"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</row>
    <row r="106" spans="2:19"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</row>
    <row r="107" spans="2:19"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</row>
    <row r="108" spans="2:19"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</row>
    <row r="109" spans="2:19"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</row>
    <row r="110" spans="2:19"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</row>
    <row r="111" spans="2:19"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</row>
    <row r="112" spans="2:19"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</row>
    <row r="113" spans="2:19"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</row>
    <row r="114" spans="2:19"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</row>
    <row r="115" spans="2:19"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</row>
    <row r="116" spans="2:19"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</row>
    <row r="117" spans="2:19"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</row>
    <row r="118" spans="2:19"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</row>
    <row r="119" spans="2:19"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</row>
    <row r="120" spans="2:19"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</row>
    <row r="121" spans="2:19"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</row>
    <row r="122" spans="2:19"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</row>
    <row r="123" spans="2:19"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</row>
    <row r="124" spans="2:19"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</row>
    <row r="125" spans="2:19"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</row>
    <row r="126" spans="2:19"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</row>
    <row r="127" spans="2:19">
      <c r="B127" s="100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</row>
    <row r="128" spans="2:19">
      <c r="B128" s="100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</row>
    <row r="129" spans="2:19">
      <c r="B129" s="100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</row>
    <row r="130" spans="2:19">
      <c r="B130" s="100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</row>
    <row r="131" spans="2:19">
      <c r="B131" s="100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</row>
    <row r="132" spans="2:19">
      <c r="B132" s="100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</row>
    <row r="133" spans="2:19">
      <c r="B133" s="100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</row>
    <row r="134" spans="2:19">
      <c r="B134" s="100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</row>
    <row r="135" spans="2:19">
      <c r="B135" s="100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</row>
    <row r="136" spans="2:19">
      <c r="B136" s="100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</row>
    <row r="137" spans="2:19">
      <c r="B137" s="100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</row>
    <row r="138" spans="2:19">
      <c r="B138" s="100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</row>
    <row r="139" spans="2:19">
      <c r="B139" s="100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</row>
    <row r="140" spans="2:19">
      <c r="B140" s="100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</row>
    <row r="141" spans="2:19">
      <c r="B141" s="100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</row>
    <row r="142" spans="2:19">
      <c r="B142" s="100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</row>
    <row r="143" spans="2:19">
      <c r="B143" s="100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</row>
    <row r="144" spans="2:19">
      <c r="B144" s="100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</row>
    <row r="145" spans="2:19">
      <c r="B145" s="100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</row>
    <row r="146" spans="2:19">
      <c r="B146" s="100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</row>
    <row r="147" spans="2:19">
      <c r="B147" s="100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</row>
    <row r="148" spans="2:19">
      <c r="B148" s="100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</row>
    <row r="149" spans="2:19">
      <c r="B149" s="100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</row>
    <row r="150" spans="2:19">
      <c r="B150" s="100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</row>
    <row r="151" spans="2:19">
      <c r="B151" s="100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</row>
    <row r="152" spans="2:19">
      <c r="B152" s="100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</row>
    <row r="153" spans="2:19">
      <c r="B153" s="100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</row>
    <row r="154" spans="2:19">
      <c r="B154" s="100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</row>
    <row r="155" spans="2:19">
      <c r="B155" s="100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</row>
    <row r="156" spans="2:19">
      <c r="B156" s="100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</row>
    <row r="157" spans="2:19">
      <c r="B157" s="100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</row>
    <row r="158" spans="2:19">
      <c r="B158" s="100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</row>
    <row r="159" spans="2:19">
      <c r="B159" s="100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</row>
    <row r="160" spans="2:19">
      <c r="B160" s="100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</row>
    <row r="161" spans="2:19">
      <c r="B161" s="100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</row>
    <row r="162" spans="2:19">
      <c r="B162" s="100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</row>
    <row r="163" spans="2:19">
      <c r="B163" s="100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</row>
    <row r="164" spans="2:19">
      <c r="B164" s="100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</row>
    <row r="165" spans="2:19">
      <c r="B165" s="100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</row>
    <row r="166" spans="2:19">
      <c r="B166" s="100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</row>
    <row r="167" spans="2:19">
      <c r="B167" s="100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</row>
    <row r="168" spans="2:19">
      <c r="B168" s="100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</row>
    <row r="169" spans="2:19">
      <c r="B169" s="100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</row>
    <row r="170" spans="2:19">
      <c r="B170" s="100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</row>
    <row r="171" spans="2:19">
      <c r="B171" s="100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</row>
    <row r="172" spans="2:19">
      <c r="B172" s="100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</row>
    <row r="173" spans="2:19">
      <c r="B173" s="100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</row>
    <row r="174" spans="2:19">
      <c r="B174" s="100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</row>
    <row r="175" spans="2:19">
      <c r="B175" s="100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</row>
    <row r="176" spans="2:19">
      <c r="B176" s="100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</row>
    <row r="177" spans="2:19">
      <c r="B177" s="100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</row>
    <row r="178" spans="2:19">
      <c r="B178" s="100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</row>
    <row r="179" spans="2:19">
      <c r="B179" s="100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</row>
    <row r="180" spans="2:19">
      <c r="B180" s="100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</row>
    <row r="181" spans="2:19">
      <c r="B181" s="100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</row>
    <row r="182" spans="2:19">
      <c r="B182" s="100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</row>
    <row r="183" spans="2:19">
      <c r="B183" s="100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</row>
    <row r="184" spans="2:19">
      <c r="B184" s="100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</row>
    <row r="185" spans="2:19">
      <c r="B185" s="100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</row>
    <row r="186" spans="2:19">
      <c r="B186" s="100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</row>
    <row r="187" spans="2:19">
      <c r="B187" s="100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</row>
    <row r="188" spans="2:19">
      <c r="B188" s="100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</row>
    <row r="189" spans="2:19">
      <c r="B189" s="100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</row>
    <row r="190" spans="2:19">
      <c r="B190" s="100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</row>
    <row r="191" spans="2:19">
      <c r="B191" s="100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</row>
    <row r="192" spans="2:19">
      <c r="B192" s="100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</row>
    <row r="193" spans="2:19">
      <c r="B193" s="100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</row>
    <row r="194" spans="2:19">
      <c r="B194" s="100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</row>
    <row r="195" spans="2:19">
      <c r="B195" s="100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</row>
    <row r="196" spans="2:19">
      <c r="B196" s="100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</row>
    <row r="197" spans="2:19">
      <c r="B197" s="100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</row>
    <row r="198" spans="2:19">
      <c r="B198" s="100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</row>
    <row r="199" spans="2:19">
      <c r="B199" s="100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</row>
    <row r="200" spans="2:19">
      <c r="B200" s="100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</row>
    <row r="201" spans="2:19">
      <c r="B201" s="100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</row>
    <row r="202" spans="2:19">
      <c r="B202" s="100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</row>
    <row r="203" spans="2:19">
      <c r="B203" s="100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</row>
    <row r="204" spans="2:19">
      <c r="B204" s="100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</row>
    <row r="205" spans="2:19">
      <c r="B205" s="100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</row>
    <row r="206" spans="2:19">
      <c r="B206" s="100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</row>
    <row r="207" spans="2:19">
      <c r="B207" s="100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</row>
    <row r="208" spans="2:19">
      <c r="B208" s="100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</row>
    <row r="209" spans="2:19">
      <c r="B209" s="100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</row>
    <row r="210" spans="2:19">
      <c r="B210" s="100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</row>
    <row r="211" spans="2:19">
      <c r="B211" s="100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</row>
    <row r="212" spans="2:19">
      <c r="B212" s="100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</row>
    <row r="213" spans="2:19">
      <c r="B213" s="100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</row>
    <row r="214" spans="2:19">
      <c r="B214" s="100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</row>
    <row r="215" spans="2:19">
      <c r="B215" s="100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</row>
    <row r="216" spans="2:19">
      <c r="B216" s="100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</row>
    <row r="217" spans="2:19">
      <c r="B217" s="100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</row>
    <row r="218" spans="2:19">
      <c r="B218" s="100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</row>
    <row r="219" spans="2:19">
      <c r="B219" s="100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</row>
    <row r="220" spans="2:19">
      <c r="B220" s="100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</row>
    <row r="221" spans="2:19">
      <c r="B221" s="100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</row>
    <row r="222" spans="2:19">
      <c r="B222" s="100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</row>
    <row r="223" spans="2:19">
      <c r="B223" s="100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</row>
    <row r="224" spans="2:19">
      <c r="B224" s="100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</row>
    <row r="225" spans="2:19">
      <c r="B225" s="100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</row>
    <row r="226" spans="2:19">
      <c r="B226" s="100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</row>
    <row r="227" spans="2:19">
      <c r="B227" s="100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</row>
    <row r="228" spans="2:19">
      <c r="B228" s="100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</row>
    <row r="229" spans="2:19">
      <c r="B229" s="100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</row>
    <row r="230" spans="2:19">
      <c r="B230" s="100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</row>
    <row r="231" spans="2:19">
      <c r="B231" s="100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</row>
    <row r="232" spans="2:19">
      <c r="B232" s="100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</row>
    <row r="233" spans="2:19">
      <c r="B233" s="100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</row>
    <row r="234" spans="2:19">
      <c r="B234" s="100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</row>
    <row r="235" spans="2:19">
      <c r="B235" s="100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</row>
    <row r="236" spans="2:19">
      <c r="B236" s="100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</row>
    <row r="237" spans="2:19">
      <c r="B237" s="100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</row>
    <row r="238" spans="2:19">
      <c r="B238" s="100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</row>
    <row r="239" spans="2:19">
      <c r="B239" s="100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</row>
    <row r="240" spans="2:19">
      <c r="B240" s="100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</row>
    <row r="241" spans="2:19">
      <c r="B241" s="100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</row>
    <row r="242" spans="2:19">
      <c r="B242" s="100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</row>
    <row r="243" spans="2:19">
      <c r="B243" s="100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</row>
    <row r="244" spans="2:19">
      <c r="B244" s="100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</row>
    <row r="245" spans="2:19">
      <c r="B245" s="100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</row>
    <row r="246" spans="2:19">
      <c r="B246" s="100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</row>
    <row r="247" spans="2:19">
      <c r="B247" s="100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</row>
    <row r="248" spans="2:19">
      <c r="B248" s="100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</row>
    <row r="249" spans="2:19">
      <c r="B249" s="100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</row>
    <row r="250" spans="2:19">
      <c r="B250" s="100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</row>
    <row r="251" spans="2:19">
      <c r="B251" s="100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</row>
    <row r="252" spans="2:19">
      <c r="B252" s="100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</row>
    <row r="253" spans="2:19">
      <c r="B253" s="100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</row>
    <row r="254" spans="2:19">
      <c r="B254" s="100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</row>
    <row r="255" spans="2:19">
      <c r="B255" s="100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</row>
    <row r="256" spans="2:19">
      <c r="B256" s="100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</row>
    <row r="257" spans="2:19">
      <c r="B257" s="100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</row>
    <row r="258" spans="2:19">
      <c r="B258" s="100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</row>
    <row r="259" spans="2:19">
      <c r="B259" s="100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</row>
    <row r="260" spans="2:19">
      <c r="B260" s="100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</row>
    <row r="261" spans="2:19">
      <c r="B261" s="100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</row>
    <row r="262" spans="2:19">
      <c r="B262" s="100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</row>
    <row r="263" spans="2:19">
      <c r="B263" s="100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</row>
    <row r="264" spans="2:19">
      <c r="B264" s="100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</row>
    <row r="265" spans="2:19">
      <c r="B265" s="100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</row>
    <row r="266" spans="2:19">
      <c r="B266" s="100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</row>
    <row r="267" spans="2:19">
      <c r="B267" s="100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</row>
    <row r="268" spans="2:19">
      <c r="B268" s="100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</row>
    <row r="269" spans="2:19">
      <c r="B269" s="100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</row>
    <row r="270" spans="2:19">
      <c r="B270" s="100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</row>
    <row r="271" spans="2:19">
      <c r="B271" s="100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</row>
    <row r="272" spans="2:19">
      <c r="B272" s="100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</row>
    <row r="273" spans="2:19">
      <c r="B273" s="100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</row>
    <row r="274" spans="2:19">
      <c r="B274" s="100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</row>
    <row r="275" spans="2:19">
      <c r="B275" s="100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</row>
    <row r="276" spans="2:19">
      <c r="B276" s="100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</row>
    <row r="277" spans="2:19">
      <c r="B277" s="100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</row>
    <row r="278" spans="2:19">
      <c r="B278" s="100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</row>
    <row r="279" spans="2:19">
      <c r="B279" s="100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</row>
    <row r="280" spans="2:19">
      <c r="B280" s="100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</row>
    <row r="281" spans="2:19">
      <c r="B281" s="100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</row>
    <row r="282" spans="2:19">
      <c r="B282" s="100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</row>
    <row r="283" spans="2:19">
      <c r="B283" s="100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</row>
    <row r="284" spans="2:19">
      <c r="B284" s="100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</row>
    <row r="285" spans="2:19">
      <c r="B285" s="100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</row>
    <row r="286" spans="2:19">
      <c r="B286" s="100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</row>
    <row r="287" spans="2:19">
      <c r="B287" s="100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</row>
    <row r="288" spans="2:19">
      <c r="B288" s="100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</row>
    <row r="289" spans="2:19">
      <c r="B289" s="100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</row>
    <row r="290" spans="2:19">
      <c r="B290" s="100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</row>
    <row r="291" spans="2:19">
      <c r="B291" s="100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</row>
    <row r="292" spans="2:19">
      <c r="B292" s="100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</row>
    <row r="293" spans="2:19">
      <c r="B293" s="100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</row>
    <row r="294" spans="2:19">
      <c r="B294" s="100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</row>
    <row r="295" spans="2:19">
      <c r="B295" s="100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</row>
    <row r="296" spans="2:19">
      <c r="B296" s="100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</row>
    <row r="297" spans="2:19">
      <c r="B297" s="100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</row>
    <row r="298" spans="2:19">
      <c r="B298" s="100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</row>
    <row r="299" spans="2:19">
      <c r="B299" s="100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</row>
    <row r="300" spans="2:19">
      <c r="B300" s="100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</row>
    <row r="301" spans="2:19">
      <c r="B301" s="100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</row>
    <row r="302" spans="2:19">
      <c r="B302" s="100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</row>
    <row r="303" spans="2:19">
      <c r="B303" s="100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</row>
    <row r="304" spans="2:19">
      <c r="B304" s="100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</row>
    <row r="305" spans="2:19">
      <c r="B305" s="100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</row>
    <row r="306" spans="2:19">
      <c r="B306" s="100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</row>
    <row r="307" spans="2:19">
      <c r="B307" s="100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</row>
    <row r="308" spans="2:19">
      <c r="B308" s="100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</row>
    <row r="309" spans="2:19">
      <c r="B309" s="100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</row>
    <row r="310" spans="2:19">
      <c r="B310" s="100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</row>
    <row r="311" spans="2:19">
      <c r="B311" s="100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</row>
    <row r="312" spans="2:19">
      <c r="B312" s="100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</row>
    <row r="313" spans="2:19">
      <c r="B313" s="100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</row>
    <row r="314" spans="2:19">
      <c r="B314" s="100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</row>
    <row r="315" spans="2:19">
      <c r="B315" s="100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</row>
    <row r="316" spans="2:19">
      <c r="B316" s="100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</row>
    <row r="317" spans="2:19">
      <c r="B317" s="100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</row>
    <row r="318" spans="2:19">
      <c r="B318" s="100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</row>
    <row r="319" spans="2:19">
      <c r="B319" s="100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</row>
    <row r="320" spans="2:19">
      <c r="B320" s="100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</row>
    <row r="321" spans="2:19">
      <c r="B321" s="100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</row>
    <row r="322" spans="2:19">
      <c r="B322" s="100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</row>
    <row r="323" spans="2:19">
      <c r="B323" s="100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</row>
    <row r="324" spans="2:19">
      <c r="B324" s="100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</row>
    <row r="325" spans="2:19">
      <c r="B325" s="100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</row>
    <row r="326" spans="2:19">
      <c r="B326" s="100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  <c r="S326" s="101"/>
    </row>
    <row r="327" spans="2:19">
      <c r="B327" s="100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</row>
    <row r="328" spans="2:19">
      <c r="B328" s="100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  <c r="S328" s="101"/>
    </row>
    <row r="329" spans="2:19">
      <c r="B329" s="100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1"/>
      <c r="R329" s="101"/>
      <c r="S329" s="101"/>
    </row>
    <row r="330" spans="2:19">
      <c r="B330" s="100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  <c r="S330" s="101"/>
    </row>
    <row r="331" spans="2:19">
      <c r="B331" s="100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1"/>
      <c r="R331" s="101"/>
      <c r="S331" s="101"/>
    </row>
    <row r="332" spans="2:19">
      <c r="B332" s="100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</row>
    <row r="333" spans="2:19">
      <c r="B333" s="100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  <c r="Q333" s="101"/>
      <c r="R333" s="101"/>
      <c r="S333" s="101"/>
    </row>
    <row r="334" spans="2:19">
      <c r="B334" s="100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1"/>
      <c r="R334" s="101"/>
      <c r="S334" s="101"/>
    </row>
    <row r="335" spans="2:19">
      <c r="B335" s="100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  <c r="Q335" s="101"/>
      <c r="R335" s="101"/>
      <c r="S335" s="101"/>
    </row>
    <row r="336" spans="2:19">
      <c r="B336" s="100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  <c r="Q336" s="101"/>
      <c r="R336" s="101"/>
      <c r="S336" s="101"/>
    </row>
    <row r="337" spans="2:19">
      <c r="B337" s="100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  <c r="Q337" s="101"/>
      <c r="R337" s="101"/>
      <c r="S337" s="101"/>
    </row>
    <row r="338" spans="2:19">
      <c r="B338" s="100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  <c r="S338" s="101"/>
    </row>
    <row r="339" spans="2:19">
      <c r="B339" s="100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  <c r="Q339" s="101"/>
      <c r="R339" s="101"/>
      <c r="S339" s="101"/>
    </row>
    <row r="340" spans="2:19">
      <c r="B340" s="100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  <c r="Q340" s="101"/>
      <c r="R340" s="101"/>
      <c r="S340" s="101"/>
    </row>
    <row r="341" spans="2:19">
      <c r="B341" s="100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  <c r="S341" s="101"/>
    </row>
    <row r="342" spans="2:19">
      <c r="B342" s="100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  <c r="Q342" s="101"/>
      <c r="R342" s="101"/>
      <c r="S342" s="101"/>
    </row>
    <row r="343" spans="2:19">
      <c r="B343" s="100"/>
      <c r="C343" s="101"/>
      <c r="D343" s="101"/>
      <c r="E343" s="101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1"/>
      <c r="R343" s="101"/>
      <c r="S343" s="101"/>
    </row>
    <row r="344" spans="2:19">
      <c r="B344" s="100"/>
      <c r="C344" s="101"/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  <c r="Q344" s="101"/>
      <c r="R344" s="101"/>
      <c r="S344" s="101"/>
    </row>
    <row r="345" spans="2:19">
      <c r="B345" s="100"/>
      <c r="C345" s="101"/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1"/>
      <c r="R345" s="101"/>
      <c r="S345" s="101"/>
    </row>
    <row r="346" spans="2:19">
      <c r="B346" s="100"/>
      <c r="C346" s="101"/>
      <c r="D346" s="101"/>
      <c r="E346" s="101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</row>
    <row r="347" spans="2:19">
      <c r="B347" s="100"/>
      <c r="C347" s="101"/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1"/>
      <c r="R347" s="101"/>
      <c r="S347" s="101"/>
    </row>
    <row r="348" spans="2:19">
      <c r="B348" s="100"/>
      <c r="C348" s="101"/>
      <c r="D348" s="101"/>
      <c r="E348" s="101"/>
      <c r="F348" s="101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  <c r="Q348" s="101"/>
      <c r="R348" s="101"/>
      <c r="S348" s="101"/>
    </row>
    <row r="349" spans="2:19">
      <c r="B349" s="100"/>
      <c r="C349" s="101"/>
      <c r="D349" s="101"/>
      <c r="E349" s="101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  <c r="Q349" s="101"/>
      <c r="R349" s="101"/>
      <c r="S349" s="101"/>
    </row>
    <row r="350" spans="2:19">
      <c r="B350" s="100"/>
      <c r="C350" s="101"/>
      <c r="D350" s="101"/>
      <c r="E350" s="101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  <c r="P350" s="101"/>
      <c r="Q350" s="101"/>
      <c r="R350" s="101"/>
      <c r="S350" s="101"/>
    </row>
    <row r="351" spans="2:19">
      <c r="B351" s="100"/>
      <c r="C351" s="101"/>
      <c r="D351" s="101"/>
      <c r="E351" s="101"/>
      <c r="F351" s="101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</row>
    <row r="352" spans="2:19">
      <c r="B352" s="100"/>
      <c r="C352" s="101"/>
      <c r="D352" s="101"/>
      <c r="E352" s="101"/>
      <c r="F352" s="101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  <c r="Q352" s="101"/>
      <c r="R352" s="101"/>
      <c r="S352" s="101"/>
    </row>
    <row r="353" spans="2:19">
      <c r="B353" s="100"/>
      <c r="C353" s="101"/>
      <c r="D353" s="101"/>
      <c r="E353" s="101"/>
      <c r="F353" s="101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  <c r="Q353" s="101"/>
      <c r="R353" s="101"/>
      <c r="S353" s="101"/>
    </row>
    <row r="354" spans="2:19">
      <c r="B354" s="100"/>
      <c r="C354" s="101"/>
      <c r="D354" s="101"/>
      <c r="E354" s="101"/>
      <c r="F354" s="101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  <c r="Q354" s="101"/>
      <c r="R354" s="101"/>
      <c r="S354" s="101"/>
    </row>
    <row r="355" spans="2:19">
      <c r="B355" s="100"/>
      <c r="C355" s="101"/>
      <c r="D355" s="101"/>
      <c r="E355" s="101"/>
      <c r="F355" s="101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  <c r="Q355" s="101"/>
      <c r="R355" s="101"/>
      <c r="S355" s="101"/>
    </row>
    <row r="356" spans="2:19">
      <c r="B356" s="100"/>
      <c r="C356" s="101"/>
      <c r="D356" s="101"/>
      <c r="E356" s="101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</row>
    <row r="357" spans="2:19">
      <c r="B357" s="100"/>
      <c r="C357" s="101"/>
      <c r="D357" s="101"/>
      <c r="E357" s="101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  <c r="Q357" s="101"/>
      <c r="R357" s="101"/>
      <c r="S357" s="101"/>
    </row>
    <row r="358" spans="2:19">
      <c r="B358" s="100"/>
      <c r="C358" s="101"/>
      <c r="D358" s="101"/>
      <c r="E358" s="101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  <c r="Q358" s="101"/>
      <c r="R358" s="101"/>
      <c r="S358" s="101"/>
    </row>
    <row r="359" spans="2:19">
      <c r="B359" s="100"/>
      <c r="C359" s="101"/>
      <c r="D359" s="101"/>
      <c r="E359" s="101"/>
      <c r="F359" s="101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  <c r="Q359" s="101"/>
      <c r="R359" s="101"/>
      <c r="S359" s="101"/>
    </row>
    <row r="360" spans="2:19">
      <c r="B360" s="100"/>
      <c r="C360" s="101"/>
      <c r="D360" s="101"/>
      <c r="E360" s="101"/>
      <c r="F360" s="101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  <c r="Q360" s="101"/>
      <c r="R360" s="101"/>
      <c r="S360" s="101"/>
    </row>
    <row r="361" spans="2:19">
      <c r="B361" s="100"/>
      <c r="C361" s="101"/>
      <c r="D361" s="101"/>
      <c r="E361" s="101"/>
      <c r="F361" s="101"/>
      <c r="G361" s="101"/>
      <c r="H361" s="101"/>
      <c r="I361" s="101"/>
      <c r="J361" s="101"/>
      <c r="K361" s="101"/>
      <c r="L361" s="101"/>
      <c r="M361" s="101"/>
      <c r="N361" s="101"/>
      <c r="O361" s="101"/>
      <c r="P361" s="101"/>
      <c r="Q361" s="101"/>
      <c r="R361" s="101"/>
      <c r="S361" s="101"/>
    </row>
    <row r="362" spans="2:19">
      <c r="B362" s="100"/>
      <c r="C362" s="101"/>
      <c r="D362" s="101"/>
      <c r="E362" s="101"/>
      <c r="F362" s="101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  <c r="Q362" s="101"/>
      <c r="R362" s="101"/>
      <c r="S362" s="101"/>
    </row>
    <row r="363" spans="2:19">
      <c r="B363" s="100"/>
      <c r="C363" s="101"/>
      <c r="D363" s="101"/>
      <c r="E363" s="101"/>
      <c r="F363" s="101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  <c r="Q363" s="101"/>
      <c r="R363" s="101"/>
      <c r="S363" s="101"/>
    </row>
    <row r="364" spans="2:19">
      <c r="B364" s="100"/>
      <c r="C364" s="101"/>
      <c r="D364" s="101"/>
      <c r="E364" s="101"/>
      <c r="F364" s="101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  <c r="Q364" s="101"/>
      <c r="R364" s="101"/>
      <c r="S364" s="101"/>
    </row>
    <row r="365" spans="2:19">
      <c r="B365" s="100"/>
      <c r="C365" s="101"/>
      <c r="D365" s="101"/>
      <c r="E365" s="101"/>
      <c r="F365" s="101"/>
      <c r="G365" s="101"/>
      <c r="H365" s="101"/>
      <c r="I365" s="101"/>
      <c r="J365" s="101"/>
      <c r="K365" s="101"/>
      <c r="L365" s="101"/>
      <c r="M365" s="101"/>
      <c r="N365" s="101"/>
      <c r="O365" s="101"/>
      <c r="P365" s="101"/>
      <c r="Q365" s="101"/>
      <c r="R365" s="101"/>
      <c r="S365" s="101"/>
    </row>
    <row r="366" spans="2:19">
      <c r="B366" s="100"/>
      <c r="C366" s="101"/>
      <c r="D366" s="101"/>
      <c r="E366" s="101"/>
      <c r="F366" s="101"/>
      <c r="G366" s="101"/>
      <c r="H366" s="101"/>
      <c r="I366" s="101"/>
      <c r="J366" s="101"/>
      <c r="K366" s="101"/>
      <c r="L366" s="101"/>
      <c r="M366" s="101"/>
      <c r="N366" s="101"/>
      <c r="O366" s="101"/>
      <c r="P366" s="101"/>
      <c r="Q366" s="101"/>
      <c r="R366" s="101"/>
      <c r="S366" s="101"/>
    </row>
    <row r="367" spans="2:19">
      <c r="B367" s="100"/>
      <c r="C367" s="101"/>
      <c r="D367" s="101"/>
      <c r="E367" s="101"/>
      <c r="F367" s="101"/>
      <c r="G367" s="101"/>
      <c r="H367" s="101"/>
      <c r="I367" s="101"/>
      <c r="J367" s="101"/>
      <c r="K367" s="101"/>
      <c r="L367" s="101"/>
      <c r="M367" s="101"/>
      <c r="N367" s="101"/>
      <c r="O367" s="101"/>
      <c r="P367" s="101"/>
      <c r="Q367" s="101"/>
      <c r="R367" s="101"/>
      <c r="S367" s="101"/>
    </row>
    <row r="368" spans="2:19">
      <c r="B368" s="100"/>
      <c r="C368" s="101"/>
      <c r="D368" s="101"/>
      <c r="E368" s="101"/>
      <c r="F368" s="101"/>
      <c r="G368" s="101"/>
      <c r="H368" s="101"/>
      <c r="I368" s="101"/>
      <c r="J368" s="101"/>
      <c r="K368" s="101"/>
      <c r="L368" s="101"/>
      <c r="M368" s="101"/>
      <c r="N368" s="101"/>
      <c r="O368" s="101"/>
      <c r="P368" s="101"/>
      <c r="Q368" s="101"/>
      <c r="R368" s="101"/>
      <c r="S368" s="101"/>
    </row>
    <row r="369" spans="2:19">
      <c r="B369" s="100"/>
      <c r="C369" s="101"/>
      <c r="D369" s="101"/>
      <c r="E369" s="101"/>
      <c r="F369" s="101"/>
      <c r="G369" s="101"/>
      <c r="H369" s="101"/>
      <c r="I369" s="101"/>
      <c r="J369" s="101"/>
      <c r="K369" s="101"/>
      <c r="L369" s="101"/>
      <c r="M369" s="101"/>
      <c r="N369" s="101"/>
      <c r="O369" s="101"/>
      <c r="P369" s="101"/>
      <c r="Q369" s="101"/>
      <c r="R369" s="101"/>
      <c r="S369" s="101"/>
    </row>
    <row r="370" spans="2:19">
      <c r="B370" s="100"/>
      <c r="C370" s="101"/>
      <c r="D370" s="101"/>
      <c r="E370" s="101"/>
      <c r="F370" s="101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</row>
    <row r="371" spans="2:19">
      <c r="B371" s="100"/>
      <c r="C371" s="101"/>
      <c r="D371" s="101"/>
      <c r="E371" s="101"/>
      <c r="F371" s="101"/>
      <c r="G371" s="101"/>
      <c r="H371" s="101"/>
      <c r="I371" s="101"/>
      <c r="J371" s="101"/>
      <c r="K371" s="101"/>
      <c r="L371" s="101"/>
      <c r="M371" s="101"/>
      <c r="N371" s="101"/>
      <c r="O371" s="101"/>
      <c r="P371" s="101"/>
      <c r="Q371" s="101"/>
      <c r="R371" s="101"/>
      <c r="S371" s="101"/>
    </row>
    <row r="372" spans="2:19">
      <c r="B372" s="100"/>
      <c r="C372" s="101"/>
      <c r="D372" s="101"/>
      <c r="E372" s="101"/>
      <c r="F372" s="101"/>
      <c r="G372" s="101"/>
      <c r="H372" s="101"/>
      <c r="I372" s="101"/>
      <c r="J372" s="101"/>
      <c r="K372" s="101"/>
      <c r="L372" s="101"/>
      <c r="M372" s="101"/>
      <c r="N372" s="101"/>
      <c r="O372" s="101"/>
      <c r="P372" s="101"/>
      <c r="Q372" s="101"/>
      <c r="R372" s="101"/>
      <c r="S372" s="101"/>
    </row>
    <row r="373" spans="2:19">
      <c r="B373" s="100"/>
      <c r="C373" s="101"/>
      <c r="D373" s="101"/>
      <c r="E373" s="101"/>
      <c r="F373" s="101"/>
      <c r="G373" s="101"/>
      <c r="H373" s="101"/>
      <c r="I373" s="101"/>
      <c r="J373" s="101"/>
      <c r="K373" s="101"/>
      <c r="L373" s="101"/>
      <c r="M373" s="101"/>
      <c r="N373" s="101"/>
      <c r="O373" s="101"/>
      <c r="P373" s="101"/>
      <c r="Q373" s="101"/>
      <c r="R373" s="101"/>
      <c r="S373" s="101"/>
    </row>
    <row r="374" spans="2:19">
      <c r="B374" s="100"/>
      <c r="C374" s="101"/>
      <c r="D374" s="101"/>
      <c r="E374" s="101"/>
      <c r="F374" s="101"/>
      <c r="G374" s="101"/>
      <c r="H374" s="101"/>
      <c r="I374" s="101"/>
      <c r="J374" s="101"/>
      <c r="K374" s="101"/>
      <c r="L374" s="101"/>
      <c r="M374" s="101"/>
      <c r="N374" s="101"/>
      <c r="O374" s="101"/>
      <c r="P374" s="101"/>
      <c r="Q374" s="101"/>
      <c r="R374" s="101"/>
      <c r="S374" s="101"/>
    </row>
    <row r="375" spans="2:19">
      <c r="B375" s="100"/>
      <c r="C375" s="101"/>
      <c r="D375" s="101"/>
      <c r="E375" s="101"/>
      <c r="F375" s="101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</row>
    <row r="376" spans="2:19">
      <c r="B376" s="100"/>
      <c r="C376" s="101"/>
      <c r="D376" s="101"/>
      <c r="E376" s="101"/>
      <c r="F376" s="101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  <c r="Q376" s="101"/>
      <c r="R376" s="101"/>
      <c r="S376" s="101"/>
    </row>
    <row r="377" spans="2:19">
      <c r="B377" s="100"/>
      <c r="C377" s="101"/>
      <c r="D377" s="101"/>
      <c r="E377" s="101"/>
      <c r="F377" s="101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  <c r="Q377" s="101"/>
      <c r="R377" s="101"/>
      <c r="S377" s="101"/>
    </row>
    <row r="378" spans="2:19">
      <c r="B378" s="100"/>
      <c r="C378" s="101"/>
      <c r="D378" s="101"/>
      <c r="E378" s="101"/>
      <c r="F378" s="101"/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  <c r="Q378" s="101"/>
      <c r="R378" s="101"/>
      <c r="S378" s="101"/>
    </row>
    <row r="379" spans="2:19">
      <c r="B379" s="100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  <c r="Q379" s="101"/>
      <c r="R379" s="101"/>
      <c r="S379" s="101"/>
    </row>
    <row r="380" spans="2:19">
      <c r="B380" s="100"/>
      <c r="C380" s="101"/>
      <c r="D380" s="101"/>
      <c r="E380" s="101"/>
      <c r="F380" s="101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</row>
    <row r="381" spans="2:19">
      <c r="B381" s="100"/>
      <c r="C381" s="101"/>
      <c r="D381" s="101"/>
      <c r="E381" s="101"/>
      <c r="F381" s="101"/>
      <c r="G381" s="101"/>
      <c r="H381" s="101"/>
      <c r="I381" s="101"/>
      <c r="J381" s="101"/>
      <c r="K381" s="101"/>
      <c r="L381" s="101"/>
      <c r="M381" s="101"/>
      <c r="N381" s="101"/>
      <c r="O381" s="101"/>
      <c r="P381" s="101"/>
      <c r="Q381" s="101"/>
      <c r="R381" s="101"/>
      <c r="S381" s="101"/>
    </row>
    <row r="382" spans="2:19">
      <c r="B382" s="100"/>
      <c r="C382" s="101"/>
      <c r="D382" s="101"/>
      <c r="E382" s="101"/>
      <c r="F382" s="101"/>
      <c r="G382" s="101"/>
      <c r="H382" s="101"/>
      <c r="I382" s="101"/>
      <c r="J382" s="101"/>
      <c r="K382" s="101"/>
      <c r="L382" s="101"/>
      <c r="M382" s="101"/>
      <c r="N382" s="101"/>
      <c r="O382" s="101"/>
      <c r="P382" s="101"/>
      <c r="Q382" s="101"/>
      <c r="R382" s="101"/>
      <c r="S382" s="101"/>
    </row>
    <row r="383" spans="2:19">
      <c r="B383" s="100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  <c r="M383" s="101"/>
      <c r="N383" s="101"/>
      <c r="O383" s="101"/>
      <c r="P383" s="101"/>
      <c r="Q383" s="101"/>
      <c r="R383" s="101"/>
      <c r="S383" s="101"/>
    </row>
    <row r="384" spans="2:19">
      <c r="B384" s="100"/>
      <c r="C384" s="101"/>
      <c r="D384" s="101"/>
      <c r="E384" s="101"/>
      <c r="F384" s="101"/>
      <c r="G384" s="101"/>
      <c r="H384" s="101"/>
      <c r="I384" s="101"/>
      <c r="J384" s="101"/>
      <c r="K384" s="101"/>
      <c r="L384" s="101"/>
      <c r="M384" s="101"/>
      <c r="N384" s="101"/>
      <c r="O384" s="101"/>
      <c r="P384" s="101"/>
      <c r="Q384" s="101"/>
      <c r="R384" s="101"/>
      <c r="S384" s="101"/>
    </row>
    <row r="385" spans="2:19">
      <c r="B385" s="100"/>
      <c r="C385" s="101"/>
      <c r="D385" s="101"/>
      <c r="E385" s="101"/>
      <c r="F385" s="101"/>
      <c r="G385" s="101"/>
      <c r="H385" s="101"/>
      <c r="I385" s="101"/>
      <c r="J385" s="101"/>
      <c r="K385" s="101"/>
      <c r="L385" s="101"/>
      <c r="M385" s="101"/>
      <c r="N385" s="101"/>
      <c r="O385" s="101"/>
      <c r="P385" s="101"/>
      <c r="Q385" s="101"/>
      <c r="R385" s="101"/>
      <c r="S385" s="101"/>
    </row>
    <row r="386" spans="2:19">
      <c r="B386" s="100"/>
      <c r="C386" s="101"/>
      <c r="D386" s="101"/>
      <c r="E386" s="101"/>
      <c r="F386" s="101"/>
      <c r="G386" s="101"/>
      <c r="H386" s="101"/>
      <c r="I386" s="101"/>
      <c r="J386" s="101"/>
      <c r="K386" s="101"/>
      <c r="L386" s="101"/>
      <c r="M386" s="101"/>
      <c r="N386" s="101"/>
      <c r="O386" s="101"/>
      <c r="P386" s="101"/>
      <c r="Q386" s="101"/>
      <c r="R386" s="101"/>
      <c r="S386" s="101"/>
    </row>
    <row r="387" spans="2:19">
      <c r="B387" s="100"/>
      <c r="C387" s="101"/>
      <c r="D387" s="101"/>
      <c r="E387" s="101"/>
      <c r="F387" s="101"/>
      <c r="G387" s="101"/>
      <c r="H387" s="101"/>
      <c r="I387" s="101"/>
      <c r="J387" s="101"/>
      <c r="K387" s="101"/>
      <c r="L387" s="101"/>
      <c r="M387" s="101"/>
      <c r="N387" s="101"/>
      <c r="O387" s="101"/>
      <c r="P387" s="101"/>
      <c r="Q387" s="101"/>
      <c r="R387" s="101"/>
      <c r="S387" s="101"/>
    </row>
    <row r="388" spans="2:19">
      <c r="B388" s="100"/>
      <c r="C388" s="101"/>
      <c r="D388" s="101"/>
      <c r="E388" s="101"/>
      <c r="F388" s="101"/>
      <c r="G388" s="101"/>
      <c r="H388" s="101"/>
      <c r="I388" s="101"/>
      <c r="J388" s="101"/>
      <c r="K388" s="101"/>
      <c r="L388" s="101"/>
      <c r="M388" s="101"/>
      <c r="N388" s="101"/>
      <c r="O388" s="101"/>
      <c r="P388" s="101"/>
      <c r="Q388" s="101"/>
      <c r="R388" s="101"/>
      <c r="S388" s="101"/>
    </row>
    <row r="389" spans="2:19">
      <c r="B389" s="100"/>
      <c r="C389" s="101"/>
      <c r="D389" s="101"/>
      <c r="E389" s="101"/>
      <c r="F389" s="101"/>
      <c r="G389" s="101"/>
      <c r="H389" s="101"/>
      <c r="I389" s="101"/>
      <c r="J389" s="101"/>
      <c r="K389" s="101"/>
      <c r="L389" s="101"/>
      <c r="M389" s="101"/>
      <c r="N389" s="101"/>
      <c r="O389" s="101"/>
      <c r="P389" s="101"/>
      <c r="Q389" s="101"/>
      <c r="R389" s="101"/>
      <c r="S389" s="101"/>
    </row>
    <row r="390" spans="2:19">
      <c r="B390" s="100"/>
      <c r="C390" s="101"/>
      <c r="D390" s="101"/>
      <c r="E390" s="101"/>
      <c r="F390" s="101"/>
      <c r="G390" s="101"/>
      <c r="H390" s="101"/>
      <c r="I390" s="101"/>
      <c r="J390" s="101"/>
      <c r="K390" s="101"/>
      <c r="L390" s="101"/>
      <c r="M390" s="101"/>
      <c r="N390" s="101"/>
      <c r="O390" s="101"/>
      <c r="P390" s="101"/>
      <c r="Q390" s="101"/>
      <c r="R390" s="101"/>
      <c r="S390" s="101"/>
    </row>
    <row r="391" spans="2:19">
      <c r="B391" s="100"/>
      <c r="C391" s="101"/>
      <c r="D391" s="101"/>
      <c r="E391" s="101"/>
      <c r="F391" s="101"/>
      <c r="G391" s="101"/>
      <c r="H391" s="101"/>
      <c r="I391" s="101"/>
      <c r="J391" s="101"/>
      <c r="K391" s="101"/>
      <c r="L391" s="101"/>
      <c r="M391" s="101"/>
      <c r="N391" s="101"/>
      <c r="O391" s="101"/>
      <c r="P391" s="101"/>
      <c r="Q391" s="101"/>
      <c r="R391" s="101"/>
      <c r="S391" s="101"/>
    </row>
    <row r="392" spans="2:19">
      <c r="B392" s="100"/>
      <c r="C392" s="101"/>
      <c r="D392" s="101"/>
      <c r="E392" s="101"/>
      <c r="F392" s="101"/>
      <c r="G392" s="101"/>
      <c r="H392" s="101"/>
      <c r="I392" s="101"/>
      <c r="J392" s="101"/>
      <c r="K392" s="101"/>
      <c r="L392" s="101"/>
      <c r="M392" s="101"/>
      <c r="N392" s="101"/>
      <c r="O392" s="101"/>
      <c r="P392" s="101"/>
      <c r="Q392" s="101"/>
      <c r="R392" s="101"/>
      <c r="S392" s="101"/>
    </row>
    <row r="393" spans="2:19">
      <c r="B393" s="100"/>
      <c r="C393" s="101"/>
      <c r="D393" s="101"/>
      <c r="E393" s="101"/>
      <c r="F393" s="101"/>
      <c r="G393" s="101"/>
      <c r="H393" s="101"/>
      <c r="I393" s="101"/>
      <c r="J393" s="101"/>
      <c r="K393" s="101"/>
      <c r="L393" s="101"/>
      <c r="M393" s="101"/>
      <c r="N393" s="101"/>
      <c r="O393" s="101"/>
      <c r="P393" s="101"/>
      <c r="Q393" s="101"/>
      <c r="R393" s="101"/>
      <c r="S393" s="101"/>
    </row>
    <row r="394" spans="2:19">
      <c r="B394" s="100"/>
      <c r="C394" s="101"/>
      <c r="D394" s="101"/>
      <c r="E394" s="101"/>
      <c r="F394" s="101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</row>
    <row r="395" spans="2:19">
      <c r="B395" s="100"/>
      <c r="C395" s="101"/>
      <c r="D395" s="101"/>
      <c r="E395" s="101"/>
      <c r="F395" s="101"/>
      <c r="G395" s="101"/>
      <c r="H395" s="101"/>
      <c r="I395" s="101"/>
      <c r="J395" s="101"/>
      <c r="K395" s="101"/>
      <c r="L395" s="101"/>
      <c r="M395" s="101"/>
      <c r="N395" s="101"/>
      <c r="O395" s="101"/>
      <c r="P395" s="101"/>
      <c r="Q395" s="101"/>
      <c r="R395" s="101"/>
      <c r="S395" s="101"/>
    </row>
    <row r="396" spans="2:19">
      <c r="B396" s="100"/>
      <c r="C396" s="101"/>
      <c r="D396" s="101"/>
      <c r="E396" s="101"/>
      <c r="F396" s="101"/>
      <c r="G396" s="101"/>
      <c r="H396" s="101"/>
      <c r="I396" s="101"/>
      <c r="J396" s="101"/>
      <c r="K396" s="101"/>
      <c r="L396" s="101"/>
      <c r="M396" s="101"/>
      <c r="N396" s="101"/>
      <c r="O396" s="101"/>
      <c r="P396" s="101"/>
      <c r="Q396" s="101"/>
      <c r="R396" s="101"/>
      <c r="S396" s="101"/>
    </row>
    <row r="397" spans="2:19">
      <c r="B397" s="100"/>
      <c r="C397" s="101"/>
      <c r="D397" s="101"/>
      <c r="E397" s="101"/>
      <c r="F397" s="101"/>
      <c r="G397" s="101"/>
      <c r="H397" s="101"/>
      <c r="I397" s="101"/>
      <c r="J397" s="101"/>
      <c r="K397" s="101"/>
      <c r="L397" s="101"/>
      <c r="M397" s="101"/>
      <c r="N397" s="101"/>
      <c r="O397" s="101"/>
      <c r="P397" s="101"/>
      <c r="Q397" s="101"/>
      <c r="R397" s="101"/>
      <c r="S397" s="101"/>
    </row>
    <row r="398" spans="2:19">
      <c r="B398" s="100"/>
      <c r="C398" s="101"/>
      <c r="D398" s="101"/>
      <c r="E398" s="101"/>
      <c r="F398" s="101"/>
      <c r="G398" s="101"/>
      <c r="H398" s="101"/>
      <c r="I398" s="101"/>
      <c r="J398" s="101"/>
      <c r="K398" s="101"/>
      <c r="L398" s="101"/>
      <c r="M398" s="101"/>
      <c r="N398" s="101"/>
      <c r="O398" s="101"/>
      <c r="P398" s="101"/>
      <c r="Q398" s="101"/>
      <c r="R398" s="101"/>
      <c r="S398" s="101"/>
    </row>
    <row r="399" spans="2:19">
      <c r="B399" s="100"/>
      <c r="C399" s="101"/>
      <c r="D399" s="101"/>
      <c r="E399" s="101"/>
      <c r="F399" s="101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</row>
    <row r="400" spans="2:19">
      <c r="B400" s="100"/>
      <c r="C400" s="101"/>
      <c r="D400" s="101"/>
      <c r="E400" s="101"/>
      <c r="F400" s="101"/>
      <c r="G400" s="101"/>
      <c r="H400" s="101"/>
      <c r="I400" s="101"/>
      <c r="J400" s="101"/>
      <c r="K400" s="101"/>
      <c r="L400" s="101"/>
      <c r="M400" s="101"/>
      <c r="N400" s="101"/>
      <c r="O400" s="101"/>
      <c r="P400" s="101"/>
      <c r="Q400" s="101"/>
      <c r="R400" s="101"/>
      <c r="S400" s="101"/>
    </row>
    <row r="401" spans="2:19">
      <c r="B401" s="100"/>
      <c r="C401" s="101"/>
      <c r="D401" s="101"/>
      <c r="E401" s="101"/>
      <c r="F401" s="101"/>
      <c r="G401" s="101"/>
      <c r="H401" s="101"/>
      <c r="I401" s="101"/>
      <c r="J401" s="101"/>
      <c r="K401" s="101"/>
      <c r="L401" s="101"/>
      <c r="M401" s="101"/>
      <c r="N401" s="101"/>
      <c r="O401" s="101"/>
      <c r="P401" s="101"/>
      <c r="Q401" s="101"/>
      <c r="R401" s="101"/>
      <c r="S401" s="101"/>
    </row>
    <row r="402" spans="2:19">
      <c r="B402" s="100"/>
      <c r="C402" s="101"/>
      <c r="D402" s="101"/>
      <c r="E402" s="101"/>
      <c r="F402" s="101"/>
      <c r="G402" s="101"/>
      <c r="H402" s="101"/>
      <c r="I402" s="101"/>
      <c r="J402" s="101"/>
      <c r="K402" s="101"/>
      <c r="L402" s="101"/>
      <c r="M402" s="101"/>
      <c r="N402" s="101"/>
      <c r="O402" s="101"/>
      <c r="P402" s="101"/>
      <c r="Q402" s="101"/>
      <c r="R402" s="101"/>
      <c r="S402" s="101"/>
    </row>
    <row r="403" spans="2:19">
      <c r="B403" s="100"/>
      <c r="C403" s="101"/>
      <c r="D403" s="101"/>
      <c r="E403" s="101"/>
      <c r="F403" s="101"/>
      <c r="G403" s="101"/>
      <c r="H403" s="101"/>
      <c r="I403" s="101"/>
      <c r="J403" s="101"/>
      <c r="K403" s="101"/>
      <c r="L403" s="101"/>
      <c r="M403" s="101"/>
      <c r="N403" s="101"/>
      <c r="O403" s="101"/>
      <c r="P403" s="101"/>
      <c r="Q403" s="101"/>
      <c r="R403" s="101"/>
      <c r="S403" s="101"/>
    </row>
    <row r="404" spans="2:19">
      <c r="B404" s="100"/>
      <c r="C404" s="101"/>
      <c r="D404" s="101"/>
      <c r="E404" s="101"/>
      <c r="F404" s="101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</row>
    <row r="405" spans="2:19">
      <c r="B405" s="100"/>
      <c r="C405" s="101"/>
      <c r="D405" s="101"/>
      <c r="E405" s="101"/>
      <c r="F405" s="101"/>
      <c r="G405" s="101"/>
      <c r="H405" s="101"/>
      <c r="I405" s="101"/>
      <c r="J405" s="101"/>
      <c r="K405" s="101"/>
      <c r="L405" s="101"/>
      <c r="M405" s="101"/>
      <c r="N405" s="101"/>
      <c r="O405" s="101"/>
      <c r="P405" s="101"/>
      <c r="Q405" s="101"/>
      <c r="R405" s="101"/>
      <c r="S405" s="101"/>
    </row>
    <row r="406" spans="2:19">
      <c r="B406" s="100"/>
      <c r="C406" s="101"/>
      <c r="D406" s="101"/>
      <c r="E406" s="101"/>
      <c r="F406" s="101"/>
      <c r="G406" s="101"/>
      <c r="H406" s="101"/>
      <c r="I406" s="101"/>
      <c r="J406" s="101"/>
      <c r="K406" s="101"/>
      <c r="L406" s="101"/>
      <c r="M406" s="101"/>
      <c r="N406" s="101"/>
      <c r="O406" s="101"/>
      <c r="P406" s="101"/>
      <c r="Q406" s="101"/>
      <c r="R406" s="101"/>
      <c r="S406" s="101"/>
    </row>
    <row r="407" spans="2:19">
      <c r="B407" s="100"/>
      <c r="C407" s="101"/>
      <c r="D407" s="101"/>
      <c r="E407" s="101"/>
      <c r="F407" s="101"/>
      <c r="G407" s="101"/>
      <c r="H407" s="101"/>
      <c r="I407" s="101"/>
      <c r="J407" s="101"/>
      <c r="K407" s="101"/>
      <c r="L407" s="101"/>
      <c r="M407" s="101"/>
      <c r="N407" s="101"/>
      <c r="O407" s="101"/>
      <c r="P407" s="101"/>
      <c r="Q407" s="101"/>
      <c r="R407" s="101"/>
      <c r="S407" s="101"/>
    </row>
    <row r="408" spans="2:19">
      <c r="B408" s="100"/>
      <c r="C408" s="101"/>
      <c r="D408" s="101"/>
      <c r="E408" s="101"/>
      <c r="F408" s="101"/>
      <c r="G408" s="101"/>
      <c r="H408" s="101"/>
      <c r="I408" s="101"/>
      <c r="J408" s="101"/>
      <c r="K408" s="101"/>
      <c r="L408" s="101"/>
      <c r="M408" s="101"/>
      <c r="N408" s="101"/>
      <c r="O408" s="101"/>
      <c r="P408" s="101"/>
      <c r="Q408" s="101"/>
      <c r="R408" s="101"/>
      <c r="S408" s="101"/>
    </row>
    <row r="409" spans="2:19">
      <c r="B409" s="100"/>
      <c r="C409" s="101"/>
      <c r="D409" s="101"/>
      <c r="E409" s="101"/>
      <c r="F409" s="101"/>
      <c r="G409" s="101"/>
      <c r="H409" s="101"/>
      <c r="I409" s="101"/>
      <c r="J409" s="101"/>
      <c r="K409" s="101"/>
      <c r="L409" s="101"/>
      <c r="M409" s="101"/>
      <c r="N409" s="101"/>
      <c r="O409" s="101"/>
      <c r="P409" s="101"/>
      <c r="Q409" s="101"/>
      <c r="R409" s="101"/>
      <c r="S409" s="101"/>
    </row>
    <row r="410" spans="2:19">
      <c r="B410" s="100"/>
      <c r="C410" s="101"/>
      <c r="D410" s="101"/>
      <c r="E410" s="101"/>
      <c r="F410" s="101"/>
      <c r="G410" s="101"/>
      <c r="H410" s="101"/>
      <c r="I410" s="101"/>
      <c r="J410" s="101"/>
      <c r="K410" s="101"/>
      <c r="L410" s="101"/>
      <c r="M410" s="101"/>
      <c r="N410" s="101"/>
      <c r="O410" s="101"/>
      <c r="P410" s="101"/>
      <c r="Q410" s="101"/>
      <c r="R410" s="101"/>
      <c r="S410" s="101"/>
    </row>
    <row r="411" spans="2:19">
      <c r="B411" s="100"/>
      <c r="C411" s="101"/>
      <c r="D411" s="101"/>
      <c r="E411" s="101"/>
      <c r="F411" s="101"/>
      <c r="G411" s="101"/>
      <c r="H411" s="101"/>
      <c r="I411" s="101"/>
      <c r="J411" s="101"/>
      <c r="K411" s="101"/>
      <c r="L411" s="101"/>
      <c r="M411" s="101"/>
      <c r="N411" s="101"/>
      <c r="O411" s="101"/>
      <c r="P411" s="101"/>
      <c r="Q411" s="101"/>
      <c r="R411" s="101"/>
      <c r="S411" s="101"/>
    </row>
    <row r="412" spans="2:19">
      <c r="B412" s="100"/>
      <c r="C412" s="101"/>
      <c r="D412" s="101"/>
      <c r="E412" s="101"/>
      <c r="F412" s="101"/>
      <c r="G412" s="101"/>
      <c r="H412" s="101"/>
      <c r="I412" s="101"/>
      <c r="J412" s="101"/>
      <c r="K412" s="101"/>
      <c r="L412" s="101"/>
      <c r="M412" s="101"/>
      <c r="N412" s="101"/>
      <c r="O412" s="101"/>
      <c r="P412" s="101"/>
      <c r="Q412" s="101"/>
      <c r="R412" s="101"/>
      <c r="S412" s="101"/>
    </row>
    <row r="413" spans="2:19">
      <c r="B413" s="100"/>
      <c r="C413" s="101"/>
      <c r="D413" s="101"/>
      <c r="E413" s="101"/>
      <c r="F413" s="101"/>
      <c r="G413" s="101"/>
      <c r="H413" s="101"/>
      <c r="I413" s="101"/>
      <c r="J413" s="101"/>
      <c r="K413" s="101"/>
      <c r="L413" s="101"/>
      <c r="M413" s="101"/>
      <c r="N413" s="101"/>
      <c r="O413" s="101"/>
      <c r="P413" s="101"/>
      <c r="Q413" s="101"/>
      <c r="R413" s="101"/>
      <c r="S413" s="101"/>
    </row>
    <row r="414" spans="2:19">
      <c r="B414" s="100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  <c r="M414" s="101"/>
      <c r="N414" s="101"/>
      <c r="O414" s="101"/>
      <c r="P414" s="101"/>
      <c r="Q414" s="101"/>
      <c r="R414" s="101"/>
      <c r="S414" s="101"/>
    </row>
    <row r="415" spans="2:19">
      <c r="B415" s="100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  <c r="M415" s="101"/>
      <c r="N415" s="101"/>
      <c r="O415" s="101"/>
      <c r="P415" s="101"/>
      <c r="Q415" s="101"/>
      <c r="R415" s="101"/>
      <c r="S415" s="101"/>
    </row>
    <row r="416" spans="2:19">
      <c r="B416" s="100"/>
      <c r="C416" s="101"/>
      <c r="D416" s="101"/>
      <c r="E416" s="101"/>
      <c r="F416" s="101"/>
      <c r="G416" s="101"/>
      <c r="H416" s="101"/>
      <c r="I416" s="101"/>
      <c r="J416" s="101"/>
      <c r="K416" s="101"/>
      <c r="L416" s="101"/>
      <c r="M416" s="101"/>
      <c r="N416" s="101"/>
      <c r="O416" s="101"/>
      <c r="P416" s="101"/>
      <c r="Q416" s="101"/>
      <c r="R416" s="101"/>
      <c r="S416" s="101"/>
    </row>
    <row r="417" spans="2:19">
      <c r="B417" s="100"/>
      <c r="C417" s="101"/>
      <c r="D417" s="101"/>
      <c r="E417" s="101"/>
      <c r="F417" s="101"/>
      <c r="G417" s="101"/>
      <c r="H417" s="101"/>
      <c r="I417" s="101"/>
      <c r="J417" s="101"/>
      <c r="K417" s="101"/>
      <c r="L417" s="101"/>
      <c r="M417" s="101"/>
      <c r="N417" s="101"/>
      <c r="O417" s="101"/>
      <c r="P417" s="101"/>
      <c r="Q417" s="101"/>
      <c r="R417" s="101"/>
      <c r="S417" s="101"/>
    </row>
    <row r="418" spans="2:19">
      <c r="B418" s="100"/>
      <c r="C418" s="101"/>
      <c r="D418" s="101"/>
      <c r="E418" s="101"/>
      <c r="F418" s="101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</row>
    <row r="419" spans="2:19">
      <c r="B419" s="100"/>
      <c r="C419" s="101"/>
      <c r="D419" s="101"/>
      <c r="E419" s="101"/>
      <c r="F419" s="101"/>
      <c r="G419" s="101"/>
      <c r="H419" s="101"/>
      <c r="I419" s="101"/>
      <c r="J419" s="101"/>
      <c r="K419" s="101"/>
      <c r="L419" s="101"/>
      <c r="M419" s="101"/>
      <c r="N419" s="101"/>
      <c r="O419" s="101"/>
      <c r="P419" s="101"/>
      <c r="Q419" s="101"/>
      <c r="R419" s="101"/>
      <c r="S419" s="101"/>
    </row>
    <row r="420" spans="2:19">
      <c r="B420" s="100"/>
      <c r="C420" s="101"/>
      <c r="D420" s="101"/>
      <c r="E420" s="101"/>
      <c r="F420" s="101"/>
      <c r="G420" s="101"/>
      <c r="H420" s="101"/>
      <c r="I420" s="101"/>
      <c r="J420" s="101"/>
      <c r="K420" s="101"/>
      <c r="L420" s="101"/>
      <c r="M420" s="101"/>
      <c r="N420" s="101"/>
      <c r="O420" s="101"/>
      <c r="P420" s="101"/>
      <c r="Q420" s="101"/>
      <c r="R420" s="101"/>
      <c r="S420" s="101"/>
    </row>
    <row r="421" spans="2:19">
      <c r="B421" s="100"/>
      <c r="C421" s="101"/>
      <c r="D421" s="101"/>
      <c r="E421" s="101"/>
      <c r="F421" s="101"/>
      <c r="G421" s="101"/>
      <c r="H421" s="101"/>
      <c r="I421" s="101"/>
      <c r="J421" s="101"/>
      <c r="K421" s="101"/>
      <c r="L421" s="101"/>
      <c r="M421" s="101"/>
      <c r="N421" s="101"/>
      <c r="O421" s="101"/>
      <c r="P421" s="101"/>
      <c r="Q421" s="101"/>
      <c r="R421" s="101"/>
      <c r="S421" s="101"/>
    </row>
    <row r="422" spans="2:19">
      <c r="B422" s="100"/>
      <c r="C422" s="101"/>
      <c r="D422" s="101"/>
      <c r="E422" s="101"/>
      <c r="F422" s="101"/>
      <c r="G422" s="101"/>
      <c r="H422" s="101"/>
      <c r="I422" s="101"/>
      <c r="J422" s="101"/>
      <c r="K422" s="101"/>
      <c r="L422" s="101"/>
      <c r="M422" s="101"/>
      <c r="N422" s="101"/>
      <c r="O422" s="101"/>
      <c r="P422" s="101"/>
      <c r="Q422" s="101"/>
      <c r="R422" s="101"/>
      <c r="S422" s="101"/>
    </row>
    <row r="423" spans="2:19">
      <c r="B423" s="100"/>
      <c r="C423" s="101"/>
      <c r="D423" s="101"/>
      <c r="E423" s="101"/>
      <c r="F423" s="101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</row>
    <row r="424" spans="2:19">
      <c r="B424" s="100"/>
      <c r="C424" s="101"/>
      <c r="D424" s="101"/>
      <c r="E424" s="101"/>
      <c r="F424" s="101"/>
      <c r="G424" s="101"/>
      <c r="H424" s="101"/>
      <c r="I424" s="101"/>
      <c r="J424" s="101"/>
      <c r="K424" s="101"/>
      <c r="L424" s="101"/>
      <c r="M424" s="101"/>
      <c r="N424" s="101"/>
      <c r="O424" s="101"/>
      <c r="P424" s="101"/>
      <c r="Q424" s="101"/>
      <c r="R424" s="101"/>
      <c r="S424" s="101"/>
    </row>
    <row r="425" spans="2:19">
      <c r="B425" s="100"/>
      <c r="C425" s="101"/>
      <c r="D425" s="101"/>
      <c r="E425" s="101"/>
      <c r="F425" s="101"/>
      <c r="G425" s="101"/>
      <c r="H425" s="101"/>
      <c r="I425" s="101"/>
      <c r="J425" s="101"/>
      <c r="K425" s="101"/>
      <c r="L425" s="101"/>
      <c r="M425" s="101"/>
      <c r="N425" s="101"/>
      <c r="O425" s="101"/>
      <c r="P425" s="101"/>
      <c r="Q425" s="101"/>
      <c r="R425" s="101"/>
      <c r="S425" s="101"/>
    </row>
    <row r="426" spans="2:19">
      <c r="B426" s="100"/>
      <c r="C426" s="101"/>
      <c r="D426" s="101"/>
      <c r="E426" s="101"/>
      <c r="F426" s="101"/>
      <c r="G426" s="101"/>
      <c r="H426" s="101"/>
      <c r="I426" s="101"/>
      <c r="J426" s="101"/>
      <c r="K426" s="101"/>
      <c r="L426" s="101"/>
      <c r="M426" s="101"/>
      <c r="N426" s="101"/>
      <c r="O426" s="101"/>
      <c r="P426" s="101"/>
      <c r="Q426" s="101"/>
      <c r="R426" s="101"/>
      <c r="S426" s="101"/>
    </row>
    <row r="427" spans="2:19">
      <c r="B427" s="100"/>
      <c r="C427" s="101"/>
      <c r="D427" s="101"/>
      <c r="E427" s="101"/>
      <c r="F427" s="101"/>
      <c r="G427" s="101"/>
      <c r="H427" s="101"/>
      <c r="I427" s="101"/>
      <c r="J427" s="101"/>
      <c r="K427" s="101"/>
      <c r="L427" s="101"/>
      <c r="M427" s="101"/>
      <c r="N427" s="101"/>
      <c r="O427" s="101"/>
      <c r="P427" s="101"/>
      <c r="Q427" s="101"/>
      <c r="R427" s="101"/>
      <c r="S427" s="101"/>
    </row>
    <row r="428" spans="2:19">
      <c r="B428" s="100"/>
      <c r="C428" s="101"/>
      <c r="D428" s="101"/>
      <c r="E428" s="101"/>
      <c r="F428" s="101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</row>
    <row r="429" spans="2:19">
      <c r="B429" s="100"/>
      <c r="C429" s="101"/>
      <c r="D429" s="101"/>
      <c r="E429" s="101"/>
      <c r="F429" s="101"/>
      <c r="G429" s="101"/>
      <c r="H429" s="101"/>
      <c r="I429" s="101"/>
      <c r="J429" s="101"/>
      <c r="K429" s="101"/>
      <c r="L429" s="101"/>
      <c r="M429" s="101"/>
      <c r="N429" s="101"/>
      <c r="O429" s="101"/>
      <c r="P429" s="101"/>
      <c r="Q429" s="101"/>
      <c r="R429" s="101"/>
      <c r="S429" s="101"/>
    </row>
    <row r="430" spans="2:19">
      <c r="B430" s="100"/>
      <c r="C430" s="101"/>
      <c r="D430" s="101"/>
      <c r="E430" s="101"/>
      <c r="F430" s="101"/>
      <c r="G430" s="101"/>
      <c r="H430" s="101"/>
      <c r="I430" s="101"/>
      <c r="J430" s="101"/>
      <c r="K430" s="101"/>
      <c r="L430" s="101"/>
      <c r="M430" s="101"/>
      <c r="N430" s="101"/>
      <c r="O430" s="101"/>
      <c r="P430" s="101"/>
      <c r="Q430" s="101"/>
      <c r="R430" s="101"/>
      <c r="S430" s="101"/>
    </row>
    <row r="431" spans="2:19">
      <c r="B431" s="100"/>
      <c r="C431" s="101"/>
      <c r="D431" s="101"/>
      <c r="E431" s="101"/>
      <c r="F431" s="101"/>
      <c r="G431" s="101"/>
      <c r="H431" s="101"/>
      <c r="I431" s="101"/>
      <c r="J431" s="101"/>
      <c r="K431" s="101"/>
      <c r="L431" s="101"/>
      <c r="M431" s="101"/>
      <c r="N431" s="101"/>
      <c r="O431" s="101"/>
      <c r="P431" s="101"/>
      <c r="Q431" s="101"/>
      <c r="R431" s="101"/>
      <c r="S431" s="101"/>
    </row>
    <row r="432" spans="2:19">
      <c r="B432" s="100"/>
      <c r="C432" s="101"/>
      <c r="D432" s="101"/>
      <c r="E432" s="101"/>
      <c r="F432" s="101"/>
      <c r="G432" s="101"/>
      <c r="H432" s="101"/>
      <c r="I432" s="101"/>
      <c r="J432" s="101"/>
      <c r="K432" s="101"/>
      <c r="L432" s="101"/>
      <c r="M432" s="101"/>
      <c r="N432" s="101"/>
      <c r="O432" s="101"/>
      <c r="P432" s="101"/>
      <c r="Q432" s="101"/>
      <c r="R432" s="101"/>
      <c r="S432" s="101"/>
    </row>
    <row r="433" spans="2:19">
      <c r="B433" s="100"/>
      <c r="C433" s="101"/>
      <c r="D433" s="101"/>
      <c r="E433" s="101"/>
      <c r="F433" s="101"/>
      <c r="G433" s="101"/>
      <c r="H433" s="101"/>
      <c r="I433" s="101"/>
      <c r="J433" s="101"/>
      <c r="K433" s="101"/>
      <c r="L433" s="101"/>
      <c r="M433" s="101"/>
      <c r="N433" s="101"/>
      <c r="O433" s="101"/>
      <c r="P433" s="101"/>
      <c r="Q433" s="101"/>
      <c r="R433" s="101"/>
      <c r="S433" s="101"/>
    </row>
    <row r="434" spans="2:19">
      <c r="B434" s="100"/>
      <c r="C434" s="101"/>
      <c r="D434" s="101"/>
      <c r="E434" s="101"/>
      <c r="F434" s="101"/>
      <c r="G434" s="101"/>
      <c r="H434" s="101"/>
      <c r="I434" s="101"/>
      <c r="J434" s="101"/>
      <c r="K434" s="101"/>
      <c r="L434" s="101"/>
      <c r="M434" s="101"/>
      <c r="N434" s="101"/>
      <c r="O434" s="101"/>
      <c r="P434" s="101"/>
      <c r="Q434" s="101"/>
      <c r="R434" s="101"/>
      <c r="S434" s="101"/>
    </row>
    <row r="435" spans="2:19">
      <c r="B435" s="100"/>
      <c r="C435" s="101"/>
      <c r="D435" s="101"/>
      <c r="E435" s="101"/>
      <c r="F435" s="101"/>
      <c r="G435" s="101"/>
      <c r="H435" s="101"/>
      <c r="I435" s="101"/>
      <c r="J435" s="101"/>
      <c r="K435" s="101"/>
      <c r="L435" s="101"/>
      <c r="M435" s="101"/>
      <c r="N435" s="101"/>
      <c r="O435" s="101"/>
      <c r="P435" s="101"/>
      <c r="Q435" s="101"/>
      <c r="R435" s="101"/>
      <c r="S435" s="101"/>
    </row>
    <row r="436" spans="2:19">
      <c r="B436" s="100"/>
      <c r="C436" s="101"/>
      <c r="D436" s="101"/>
      <c r="E436" s="101"/>
      <c r="F436" s="101"/>
      <c r="G436" s="101"/>
      <c r="H436" s="101"/>
      <c r="I436" s="101"/>
      <c r="J436" s="101"/>
      <c r="K436" s="101"/>
      <c r="L436" s="101"/>
      <c r="M436" s="101"/>
      <c r="N436" s="101"/>
      <c r="O436" s="101"/>
      <c r="P436" s="101"/>
      <c r="Q436" s="101"/>
      <c r="R436" s="101"/>
      <c r="S436" s="101"/>
    </row>
    <row r="437" spans="2:19">
      <c r="B437" s="100"/>
      <c r="C437" s="101"/>
      <c r="D437" s="101"/>
      <c r="E437" s="101"/>
      <c r="F437" s="101"/>
      <c r="G437" s="101"/>
      <c r="H437" s="101"/>
      <c r="I437" s="101"/>
      <c r="J437" s="101"/>
      <c r="K437" s="101"/>
      <c r="L437" s="101"/>
      <c r="M437" s="101"/>
      <c r="N437" s="101"/>
      <c r="O437" s="101"/>
      <c r="P437" s="101"/>
      <c r="Q437" s="101"/>
      <c r="R437" s="101"/>
      <c r="S437" s="101"/>
    </row>
    <row r="438" spans="2:19">
      <c r="B438" s="100"/>
      <c r="C438" s="101"/>
      <c r="D438" s="101"/>
      <c r="E438" s="101"/>
      <c r="F438" s="101"/>
      <c r="G438" s="101"/>
      <c r="H438" s="101"/>
      <c r="I438" s="101"/>
      <c r="J438" s="101"/>
      <c r="K438" s="101"/>
      <c r="L438" s="101"/>
      <c r="M438" s="101"/>
      <c r="N438" s="101"/>
      <c r="O438" s="101"/>
      <c r="P438" s="101"/>
      <c r="Q438" s="101"/>
      <c r="R438" s="101"/>
      <c r="S438" s="101"/>
    </row>
    <row r="439" spans="2:19">
      <c r="B439" s="100"/>
      <c r="C439" s="101"/>
      <c r="D439" s="101"/>
      <c r="E439" s="101"/>
      <c r="F439" s="101"/>
      <c r="G439" s="101"/>
      <c r="H439" s="101"/>
      <c r="I439" s="101"/>
      <c r="J439" s="101"/>
      <c r="K439" s="101"/>
      <c r="L439" s="101"/>
      <c r="M439" s="101"/>
      <c r="N439" s="101"/>
      <c r="O439" s="101"/>
      <c r="P439" s="101"/>
      <c r="Q439" s="101"/>
      <c r="R439" s="101"/>
      <c r="S439" s="101"/>
    </row>
    <row r="440" spans="2:19">
      <c r="B440" s="100"/>
      <c r="C440" s="101"/>
      <c r="D440" s="101"/>
      <c r="E440" s="101"/>
      <c r="F440" s="101"/>
      <c r="G440" s="101"/>
      <c r="H440" s="101"/>
      <c r="I440" s="101"/>
      <c r="J440" s="101"/>
      <c r="K440" s="101"/>
      <c r="L440" s="101"/>
      <c r="M440" s="101"/>
      <c r="N440" s="101"/>
      <c r="O440" s="101"/>
      <c r="P440" s="101"/>
      <c r="Q440" s="101"/>
      <c r="R440" s="101"/>
      <c r="S440" s="101"/>
    </row>
    <row r="441" spans="2:19">
      <c r="B441" s="100"/>
      <c r="C441" s="101"/>
      <c r="D441" s="101"/>
      <c r="E441" s="101"/>
      <c r="F441" s="101"/>
      <c r="G441" s="101"/>
      <c r="H441" s="101"/>
      <c r="I441" s="101"/>
      <c r="J441" s="101"/>
      <c r="K441" s="101"/>
      <c r="L441" s="101"/>
      <c r="M441" s="101"/>
      <c r="N441" s="101"/>
      <c r="O441" s="101"/>
      <c r="P441" s="101"/>
      <c r="Q441" s="101"/>
      <c r="R441" s="101"/>
      <c r="S441" s="101"/>
    </row>
    <row r="442" spans="2:19">
      <c r="B442" s="100"/>
      <c r="C442" s="101"/>
      <c r="D442" s="101"/>
      <c r="E442" s="101"/>
      <c r="F442" s="101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</row>
    <row r="443" spans="2:19">
      <c r="B443" s="100"/>
      <c r="C443" s="101"/>
      <c r="D443" s="101"/>
      <c r="E443" s="101"/>
      <c r="F443" s="101"/>
      <c r="G443" s="101"/>
      <c r="H443" s="101"/>
      <c r="I443" s="101"/>
      <c r="J443" s="101"/>
      <c r="K443" s="101"/>
      <c r="L443" s="101"/>
      <c r="M443" s="101"/>
      <c r="N443" s="101"/>
      <c r="O443" s="101"/>
      <c r="P443" s="101"/>
      <c r="Q443" s="101"/>
      <c r="R443" s="101"/>
      <c r="S443" s="101"/>
    </row>
    <row r="444" spans="2:19">
      <c r="B444" s="100"/>
      <c r="C444" s="101"/>
      <c r="D444" s="101"/>
      <c r="E444" s="101"/>
      <c r="F444" s="101"/>
      <c r="G444" s="101"/>
      <c r="H444" s="101"/>
      <c r="I444" s="101"/>
      <c r="J444" s="101"/>
      <c r="K444" s="101"/>
      <c r="L444" s="101"/>
      <c r="M444" s="101"/>
      <c r="N444" s="101"/>
      <c r="O444" s="101"/>
      <c r="P444" s="101"/>
      <c r="Q444" s="101"/>
      <c r="R444" s="101"/>
      <c r="S444" s="101"/>
    </row>
    <row r="445" spans="2:19">
      <c r="B445" s="100"/>
      <c r="C445" s="101"/>
      <c r="D445" s="101"/>
      <c r="E445" s="101"/>
      <c r="F445" s="101"/>
      <c r="G445" s="101"/>
      <c r="H445" s="101"/>
      <c r="I445" s="101"/>
      <c r="J445" s="101"/>
      <c r="K445" s="101"/>
      <c r="L445" s="101"/>
      <c r="M445" s="101"/>
      <c r="N445" s="101"/>
      <c r="O445" s="101"/>
      <c r="P445" s="101"/>
      <c r="Q445" s="101"/>
      <c r="R445" s="101"/>
      <c r="S445" s="101"/>
    </row>
    <row r="446" spans="2:19">
      <c r="B446" s="100"/>
      <c r="C446" s="101"/>
      <c r="D446" s="101"/>
      <c r="E446" s="101"/>
      <c r="F446" s="101"/>
      <c r="G446" s="101"/>
      <c r="H446" s="101"/>
      <c r="I446" s="101"/>
      <c r="J446" s="101"/>
      <c r="K446" s="101"/>
      <c r="L446" s="101"/>
      <c r="M446" s="101"/>
      <c r="N446" s="101"/>
      <c r="O446" s="101"/>
      <c r="P446" s="101"/>
      <c r="Q446" s="101"/>
      <c r="R446" s="101"/>
      <c r="S446" s="101"/>
    </row>
    <row r="447" spans="2:19">
      <c r="B447" s="100"/>
      <c r="C447" s="101"/>
      <c r="D447" s="101"/>
      <c r="E447" s="101"/>
      <c r="F447" s="101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</row>
    <row r="448" spans="2:19">
      <c r="B448" s="100"/>
      <c r="C448" s="101"/>
      <c r="D448" s="101"/>
      <c r="E448" s="101"/>
      <c r="F448" s="101"/>
      <c r="G448" s="101"/>
      <c r="H448" s="101"/>
      <c r="I448" s="101"/>
      <c r="J448" s="101"/>
      <c r="K448" s="101"/>
      <c r="L448" s="101"/>
      <c r="M448" s="101"/>
      <c r="N448" s="101"/>
      <c r="O448" s="101"/>
      <c r="P448" s="101"/>
      <c r="Q448" s="101"/>
      <c r="R448" s="101"/>
      <c r="S448" s="101"/>
    </row>
    <row r="449" spans="2:19">
      <c r="B449" s="100"/>
      <c r="C449" s="101"/>
      <c r="D449" s="101"/>
      <c r="E449" s="101"/>
      <c r="F449" s="101"/>
      <c r="G449" s="101"/>
      <c r="H449" s="101"/>
      <c r="I449" s="101"/>
      <c r="J449" s="101"/>
      <c r="K449" s="101"/>
      <c r="L449" s="101"/>
      <c r="M449" s="101"/>
      <c r="N449" s="101"/>
      <c r="O449" s="101"/>
      <c r="P449" s="101"/>
      <c r="Q449" s="101"/>
      <c r="R449" s="101"/>
      <c r="S449" s="101"/>
    </row>
    <row r="450" spans="2:19">
      <c r="B450" s="100"/>
      <c r="C450" s="101"/>
      <c r="D450" s="101"/>
      <c r="E450" s="101"/>
      <c r="F450" s="101"/>
      <c r="G450" s="101"/>
      <c r="H450" s="101"/>
      <c r="I450" s="101"/>
      <c r="J450" s="101"/>
      <c r="K450" s="101"/>
      <c r="L450" s="101"/>
      <c r="M450" s="101"/>
      <c r="N450" s="101"/>
      <c r="O450" s="101"/>
      <c r="P450" s="101"/>
      <c r="Q450" s="101"/>
      <c r="R450" s="101"/>
      <c r="S450" s="101"/>
    </row>
    <row r="451" spans="2:19">
      <c r="B451" s="100"/>
      <c r="C451" s="101"/>
      <c r="D451" s="101"/>
      <c r="E451" s="101"/>
      <c r="F451" s="101"/>
      <c r="G451" s="101"/>
      <c r="H451" s="101"/>
      <c r="I451" s="101"/>
      <c r="J451" s="101"/>
      <c r="K451" s="101"/>
      <c r="L451" s="101"/>
      <c r="M451" s="101"/>
      <c r="N451" s="101"/>
      <c r="O451" s="101"/>
      <c r="P451" s="101"/>
      <c r="Q451" s="101"/>
      <c r="R451" s="101"/>
      <c r="S451" s="101"/>
    </row>
    <row r="452" spans="2:19">
      <c r="B452" s="100"/>
      <c r="C452" s="101"/>
      <c r="D452" s="101"/>
      <c r="E452" s="101"/>
      <c r="F452" s="101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</row>
    <row r="453" spans="2:19">
      <c r="B453" s="100"/>
      <c r="C453" s="101"/>
      <c r="D453" s="101"/>
      <c r="E453" s="101"/>
      <c r="F453" s="101"/>
      <c r="G453" s="101"/>
      <c r="H453" s="101"/>
      <c r="I453" s="101"/>
      <c r="J453" s="101"/>
      <c r="K453" s="101"/>
      <c r="L453" s="101"/>
      <c r="M453" s="101"/>
      <c r="N453" s="101"/>
      <c r="O453" s="101"/>
      <c r="P453" s="101"/>
      <c r="Q453" s="101"/>
      <c r="R453" s="101"/>
      <c r="S453" s="101"/>
    </row>
    <row r="454" spans="2:19">
      <c r="B454" s="100"/>
      <c r="C454" s="101"/>
      <c r="D454" s="101"/>
      <c r="E454" s="101"/>
      <c r="F454" s="101"/>
      <c r="G454" s="101"/>
      <c r="H454" s="101"/>
      <c r="I454" s="101"/>
      <c r="J454" s="101"/>
      <c r="K454" s="101"/>
      <c r="L454" s="101"/>
      <c r="M454" s="101"/>
      <c r="N454" s="101"/>
      <c r="O454" s="101"/>
      <c r="P454" s="101"/>
      <c r="Q454" s="101"/>
      <c r="R454" s="101"/>
      <c r="S454" s="101"/>
    </row>
    <row r="455" spans="2:19">
      <c r="B455" s="100"/>
      <c r="C455" s="101"/>
      <c r="D455" s="101"/>
      <c r="E455" s="101"/>
      <c r="F455" s="101"/>
      <c r="G455" s="101"/>
      <c r="H455" s="101"/>
      <c r="I455" s="101"/>
      <c r="J455" s="101"/>
      <c r="K455" s="101"/>
      <c r="L455" s="101"/>
      <c r="M455" s="101"/>
      <c r="N455" s="101"/>
      <c r="O455" s="101"/>
      <c r="P455" s="101"/>
      <c r="Q455" s="101"/>
      <c r="R455" s="101"/>
      <c r="S455" s="101"/>
    </row>
    <row r="456" spans="2:19">
      <c r="B456" s="100"/>
      <c r="C456" s="101"/>
      <c r="D456" s="101"/>
      <c r="E456" s="101"/>
      <c r="F456" s="101"/>
      <c r="G456" s="101"/>
      <c r="H456" s="101"/>
      <c r="I456" s="101"/>
      <c r="J456" s="101"/>
      <c r="K456" s="101"/>
      <c r="L456" s="101"/>
      <c r="M456" s="101"/>
      <c r="N456" s="101"/>
      <c r="O456" s="101"/>
      <c r="P456" s="101"/>
      <c r="Q456" s="101"/>
      <c r="R456" s="101"/>
      <c r="S456" s="101"/>
    </row>
    <row r="457" spans="2:19">
      <c r="B457" s="100"/>
      <c r="C457" s="101"/>
      <c r="D457" s="101"/>
      <c r="E457" s="101"/>
      <c r="F457" s="101"/>
      <c r="G457" s="101"/>
      <c r="H457" s="101"/>
      <c r="I457" s="101"/>
      <c r="J457" s="101"/>
      <c r="K457" s="101"/>
      <c r="L457" s="101"/>
      <c r="M457" s="101"/>
      <c r="N457" s="101"/>
      <c r="O457" s="101"/>
      <c r="P457" s="101"/>
      <c r="Q457" s="101"/>
      <c r="R457" s="101"/>
      <c r="S457" s="101"/>
    </row>
    <row r="458" spans="2:19">
      <c r="B458" s="100"/>
      <c r="C458" s="101"/>
      <c r="D458" s="101"/>
      <c r="E458" s="101"/>
      <c r="F458" s="101"/>
      <c r="G458" s="101"/>
      <c r="H458" s="101"/>
      <c r="I458" s="101"/>
      <c r="J458" s="101"/>
      <c r="K458" s="101"/>
      <c r="L458" s="101"/>
      <c r="M458" s="101"/>
      <c r="N458" s="101"/>
      <c r="O458" s="101"/>
      <c r="P458" s="101"/>
      <c r="Q458" s="101"/>
      <c r="R458" s="101"/>
      <c r="S458" s="101"/>
    </row>
    <row r="459" spans="2:19">
      <c r="B459" s="100"/>
      <c r="C459" s="101"/>
      <c r="D459" s="101"/>
      <c r="E459" s="101"/>
      <c r="F459" s="101"/>
      <c r="G459" s="101"/>
      <c r="H459" s="101"/>
      <c r="I459" s="101"/>
      <c r="J459" s="101"/>
      <c r="K459" s="101"/>
      <c r="L459" s="101"/>
      <c r="M459" s="101"/>
      <c r="N459" s="101"/>
      <c r="O459" s="101"/>
      <c r="P459" s="101"/>
      <c r="Q459" s="101"/>
      <c r="R459" s="101"/>
      <c r="S459" s="101"/>
    </row>
    <row r="460" spans="2:19">
      <c r="B460" s="100"/>
      <c r="C460" s="101"/>
      <c r="D460" s="101"/>
      <c r="E460" s="101"/>
      <c r="F460" s="101"/>
      <c r="G460" s="101"/>
      <c r="H460" s="101"/>
      <c r="I460" s="101"/>
      <c r="J460" s="101"/>
      <c r="K460" s="101"/>
      <c r="L460" s="101"/>
      <c r="M460" s="101"/>
      <c r="N460" s="101"/>
      <c r="O460" s="101"/>
      <c r="P460" s="101"/>
      <c r="Q460" s="101"/>
      <c r="R460" s="101"/>
      <c r="S460" s="101"/>
    </row>
    <row r="461" spans="2:19">
      <c r="B461" s="100"/>
      <c r="C461" s="101"/>
      <c r="D461" s="101"/>
      <c r="E461" s="101"/>
      <c r="F461" s="101"/>
      <c r="G461" s="101"/>
      <c r="H461" s="101"/>
      <c r="I461" s="101"/>
      <c r="J461" s="101"/>
      <c r="K461" s="101"/>
      <c r="L461" s="101"/>
      <c r="M461" s="101"/>
      <c r="N461" s="101"/>
      <c r="O461" s="101"/>
      <c r="P461" s="101"/>
      <c r="Q461" s="101"/>
      <c r="R461" s="101"/>
      <c r="S461" s="101"/>
    </row>
    <row r="462" spans="2:19">
      <c r="B462" s="100"/>
      <c r="C462" s="101"/>
      <c r="D462" s="101"/>
      <c r="E462" s="101"/>
      <c r="F462" s="101"/>
      <c r="G462" s="101"/>
      <c r="H462" s="101"/>
      <c r="I462" s="101"/>
      <c r="J462" s="101"/>
      <c r="K462" s="101"/>
      <c r="L462" s="101"/>
      <c r="M462" s="101"/>
      <c r="N462" s="101"/>
      <c r="O462" s="101"/>
      <c r="P462" s="101"/>
      <c r="Q462" s="101"/>
      <c r="R462" s="101"/>
      <c r="S462" s="101"/>
    </row>
    <row r="463" spans="2:19">
      <c r="B463" s="100"/>
      <c r="C463" s="101"/>
      <c r="D463" s="101"/>
      <c r="E463" s="101"/>
      <c r="F463" s="101"/>
      <c r="G463" s="101"/>
      <c r="H463" s="101"/>
      <c r="I463" s="101"/>
      <c r="J463" s="101"/>
      <c r="K463" s="101"/>
      <c r="L463" s="101"/>
      <c r="M463" s="101"/>
      <c r="N463" s="101"/>
      <c r="O463" s="101"/>
      <c r="P463" s="101"/>
      <c r="Q463" s="101"/>
      <c r="R463" s="101"/>
      <c r="S463" s="101"/>
    </row>
    <row r="464" spans="2:19">
      <c r="B464" s="100"/>
      <c r="C464" s="101"/>
      <c r="D464" s="101"/>
      <c r="E464" s="101"/>
      <c r="F464" s="101"/>
      <c r="G464" s="101"/>
      <c r="H464" s="101"/>
      <c r="I464" s="101"/>
      <c r="J464" s="101"/>
      <c r="K464" s="101"/>
      <c r="L464" s="101"/>
      <c r="M464" s="101"/>
      <c r="N464" s="101"/>
      <c r="O464" s="101"/>
      <c r="P464" s="101"/>
      <c r="Q464" s="101"/>
      <c r="R464" s="101"/>
      <c r="S464" s="101"/>
    </row>
    <row r="465" spans="2:19">
      <c r="B465" s="100"/>
      <c r="C465" s="101"/>
      <c r="D465" s="101"/>
      <c r="E465" s="101"/>
      <c r="F465" s="101"/>
      <c r="G465" s="101"/>
      <c r="H465" s="101"/>
      <c r="I465" s="101"/>
      <c r="J465" s="101"/>
      <c r="K465" s="101"/>
      <c r="L465" s="101"/>
      <c r="M465" s="101"/>
      <c r="N465" s="101"/>
      <c r="O465" s="101"/>
      <c r="P465" s="101"/>
      <c r="Q465" s="101"/>
      <c r="R465" s="101"/>
      <c r="S465" s="101"/>
    </row>
    <row r="466" spans="2:19">
      <c r="B466" s="100"/>
      <c r="C466" s="101"/>
      <c r="D466" s="101"/>
      <c r="E466" s="101"/>
      <c r="F466" s="101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</row>
    <row r="467" spans="2:19">
      <c r="B467" s="100"/>
      <c r="C467" s="101"/>
      <c r="D467" s="101"/>
      <c r="E467" s="101"/>
      <c r="F467" s="101"/>
      <c r="G467" s="101"/>
      <c r="H467" s="101"/>
      <c r="I467" s="101"/>
      <c r="J467" s="101"/>
      <c r="K467" s="101"/>
      <c r="L467" s="101"/>
      <c r="M467" s="101"/>
      <c r="N467" s="101"/>
      <c r="O467" s="101"/>
      <c r="P467" s="101"/>
      <c r="Q467" s="101"/>
      <c r="R467" s="101"/>
      <c r="S467" s="101"/>
    </row>
    <row r="468" spans="2:19">
      <c r="B468" s="100"/>
      <c r="C468" s="101"/>
      <c r="D468" s="101"/>
      <c r="E468" s="101"/>
      <c r="F468" s="101"/>
      <c r="G468" s="101"/>
      <c r="H468" s="101"/>
      <c r="I468" s="101"/>
      <c r="J468" s="101"/>
      <c r="K468" s="101"/>
      <c r="L468" s="101"/>
      <c r="M468" s="101"/>
      <c r="N468" s="101"/>
      <c r="O468" s="101"/>
      <c r="P468" s="101"/>
      <c r="Q468" s="101"/>
      <c r="R468" s="101"/>
      <c r="S468" s="101"/>
    </row>
    <row r="469" spans="2:19">
      <c r="B469" s="100"/>
      <c r="C469" s="101"/>
      <c r="D469" s="101"/>
      <c r="E469" s="101"/>
      <c r="F469" s="101"/>
      <c r="G469" s="101"/>
      <c r="H469" s="101"/>
      <c r="I469" s="101"/>
      <c r="J469" s="101"/>
      <c r="K469" s="101"/>
      <c r="L469" s="101"/>
      <c r="M469" s="101"/>
      <c r="N469" s="101"/>
      <c r="O469" s="101"/>
      <c r="P469" s="101"/>
      <c r="Q469" s="101"/>
      <c r="R469" s="101"/>
      <c r="S469" s="101"/>
    </row>
    <row r="470" spans="2:19">
      <c r="B470" s="100"/>
      <c r="C470" s="101"/>
      <c r="D470" s="101"/>
      <c r="E470" s="101"/>
      <c r="F470" s="101"/>
      <c r="G470" s="101"/>
      <c r="H470" s="101"/>
      <c r="I470" s="101"/>
      <c r="J470" s="101"/>
      <c r="K470" s="101"/>
      <c r="L470" s="101"/>
      <c r="M470" s="101"/>
      <c r="N470" s="101"/>
      <c r="O470" s="101"/>
      <c r="P470" s="101"/>
      <c r="Q470" s="101"/>
      <c r="R470" s="101"/>
      <c r="S470" s="101"/>
    </row>
    <row r="471" spans="2:19">
      <c r="B471" s="100"/>
      <c r="C471" s="101"/>
      <c r="D471" s="101"/>
      <c r="E471" s="101"/>
      <c r="F471" s="101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</row>
    <row r="472" spans="2:19">
      <c r="B472" s="100"/>
      <c r="C472" s="101"/>
      <c r="D472" s="101"/>
      <c r="E472" s="101"/>
      <c r="F472" s="101"/>
      <c r="G472" s="101"/>
      <c r="H472" s="101"/>
      <c r="I472" s="101"/>
      <c r="J472" s="101"/>
      <c r="K472" s="101"/>
      <c r="L472" s="101"/>
      <c r="M472" s="101"/>
      <c r="N472" s="101"/>
      <c r="O472" s="101"/>
      <c r="P472" s="101"/>
      <c r="Q472" s="101"/>
      <c r="R472" s="101"/>
      <c r="S472" s="101"/>
    </row>
    <row r="473" spans="2:19">
      <c r="B473" s="100"/>
      <c r="C473" s="101"/>
      <c r="D473" s="101"/>
      <c r="E473" s="101"/>
      <c r="F473" s="101"/>
      <c r="G473" s="101"/>
      <c r="H473" s="101"/>
      <c r="I473" s="101"/>
      <c r="J473" s="101"/>
      <c r="K473" s="101"/>
      <c r="L473" s="101"/>
      <c r="M473" s="101"/>
      <c r="N473" s="101"/>
      <c r="O473" s="101"/>
      <c r="P473" s="101"/>
      <c r="Q473" s="101"/>
      <c r="R473" s="101"/>
      <c r="S473" s="101"/>
    </row>
    <row r="474" spans="2:19">
      <c r="B474" s="100"/>
      <c r="C474" s="101"/>
      <c r="D474" s="101"/>
      <c r="E474" s="101"/>
      <c r="F474" s="101"/>
      <c r="G474" s="101"/>
      <c r="H474" s="101"/>
      <c r="I474" s="101"/>
      <c r="J474" s="101"/>
      <c r="K474" s="101"/>
      <c r="L474" s="101"/>
      <c r="M474" s="101"/>
      <c r="N474" s="101"/>
      <c r="O474" s="101"/>
      <c r="P474" s="101"/>
      <c r="Q474" s="101"/>
      <c r="R474" s="101"/>
      <c r="S474" s="101"/>
    </row>
    <row r="475" spans="2:19">
      <c r="B475" s="100"/>
      <c r="C475" s="101"/>
      <c r="D475" s="101"/>
      <c r="E475" s="101"/>
      <c r="F475" s="101"/>
      <c r="G475" s="101"/>
      <c r="H475" s="101"/>
      <c r="I475" s="101"/>
      <c r="J475" s="101"/>
      <c r="K475" s="101"/>
      <c r="L475" s="101"/>
      <c r="M475" s="101"/>
      <c r="N475" s="101"/>
      <c r="O475" s="101"/>
      <c r="P475" s="101"/>
      <c r="Q475" s="101"/>
      <c r="R475" s="101"/>
      <c r="S475" s="101"/>
    </row>
    <row r="476" spans="2:19">
      <c r="B476" s="100"/>
      <c r="C476" s="101"/>
      <c r="D476" s="101"/>
      <c r="E476" s="101"/>
      <c r="F476" s="101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</row>
    <row r="477" spans="2:19">
      <c r="B477" s="100"/>
      <c r="C477" s="101"/>
      <c r="D477" s="101"/>
      <c r="E477" s="101"/>
      <c r="F477" s="101"/>
      <c r="G477" s="101"/>
      <c r="H477" s="101"/>
      <c r="I477" s="101"/>
      <c r="J477" s="101"/>
      <c r="K477" s="101"/>
      <c r="L477" s="101"/>
      <c r="M477" s="101"/>
      <c r="N477" s="101"/>
      <c r="O477" s="101"/>
      <c r="P477" s="101"/>
      <c r="Q477" s="101"/>
      <c r="R477" s="101"/>
      <c r="S477" s="101"/>
    </row>
    <row r="478" spans="2:19">
      <c r="B478" s="100"/>
      <c r="C478" s="101"/>
      <c r="D478" s="101"/>
      <c r="E478" s="101"/>
      <c r="F478" s="101"/>
      <c r="G478" s="101"/>
      <c r="H478" s="101"/>
      <c r="I478" s="101"/>
      <c r="J478" s="101"/>
      <c r="K478" s="101"/>
      <c r="L478" s="101"/>
      <c r="M478" s="101"/>
      <c r="N478" s="101"/>
      <c r="O478" s="101"/>
      <c r="P478" s="101"/>
      <c r="Q478" s="101"/>
      <c r="R478" s="101"/>
      <c r="S478" s="101"/>
    </row>
    <row r="479" spans="2:19">
      <c r="B479" s="100"/>
      <c r="C479" s="101"/>
      <c r="D479" s="101"/>
      <c r="E479" s="101"/>
      <c r="F479" s="101"/>
      <c r="G479" s="101"/>
      <c r="H479" s="101"/>
      <c r="I479" s="101"/>
      <c r="J479" s="101"/>
      <c r="K479" s="101"/>
      <c r="L479" s="101"/>
      <c r="M479" s="101"/>
      <c r="N479" s="101"/>
      <c r="O479" s="101"/>
      <c r="P479" s="101"/>
      <c r="Q479" s="101"/>
      <c r="R479" s="101"/>
      <c r="S479" s="101"/>
    </row>
    <row r="480" spans="2:19">
      <c r="B480" s="100"/>
      <c r="C480" s="101"/>
      <c r="D480" s="101"/>
      <c r="E480" s="101"/>
      <c r="F480" s="101"/>
      <c r="G480" s="101"/>
      <c r="H480" s="101"/>
      <c r="I480" s="101"/>
      <c r="J480" s="101"/>
      <c r="K480" s="101"/>
      <c r="L480" s="101"/>
      <c r="M480" s="101"/>
      <c r="N480" s="101"/>
      <c r="O480" s="101"/>
      <c r="P480" s="101"/>
      <c r="Q480" s="101"/>
      <c r="R480" s="101"/>
      <c r="S480" s="101"/>
    </row>
    <row r="481" spans="2:19">
      <c r="B481" s="100"/>
      <c r="C481" s="101"/>
      <c r="D481" s="101"/>
      <c r="E481" s="101"/>
      <c r="F481" s="101"/>
      <c r="G481" s="101"/>
      <c r="H481" s="101"/>
      <c r="I481" s="101"/>
      <c r="J481" s="101"/>
      <c r="K481" s="101"/>
      <c r="L481" s="101"/>
      <c r="M481" s="101"/>
      <c r="N481" s="101"/>
      <c r="O481" s="101"/>
      <c r="P481" s="101"/>
      <c r="Q481" s="101"/>
      <c r="R481" s="101"/>
      <c r="S481" s="101"/>
    </row>
    <row r="482" spans="2:19">
      <c r="B482" s="100"/>
      <c r="C482" s="101"/>
      <c r="D482" s="101"/>
      <c r="E482" s="101"/>
      <c r="F482" s="101"/>
      <c r="G482" s="101"/>
      <c r="H482" s="101"/>
      <c r="I482" s="101"/>
      <c r="J482" s="101"/>
      <c r="K482" s="101"/>
      <c r="L482" s="101"/>
      <c r="M482" s="101"/>
      <c r="N482" s="101"/>
      <c r="O482" s="101"/>
      <c r="P482" s="101"/>
      <c r="Q482" s="101"/>
      <c r="R482" s="101"/>
      <c r="S482" s="101"/>
    </row>
    <row r="483" spans="2:19">
      <c r="B483" s="100"/>
      <c r="C483" s="101"/>
      <c r="D483" s="101"/>
      <c r="E483" s="101"/>
      <c r="F483" s="101"/>
      <c r="G483" s="101"/>
      <c r="H483" s="101"/>
      <c r="I483" s="101"/>
      <c r="J483" s="101"/>
      <c r="K483" s="101"/>
      <c r="L483" s="101"/>
      <c r="M483" s="101"/>
      <c r="N483" s="101"/>
      <c r="O483" s="101"/>
      <c r="P483" s="101"/>
      <c r="Q483" s="101"/>
      <c r="R483" s="101"/>
      <c r="S483" s="101"/>
    </row>
    <row r="484" spans="2:19">
      <c r="B484" s="100"/>
      <c r="C484" s="101"/>
      <c r="D484" s="101"/>
      <c r="E484" s="101"/>
      <c r="F484" s="101"/>
      <c r="G484" s="101"/>
      <c r="H484" s="101"/>
      <c r="I484" s="101"/>
      <c r="J484" s="101"/>
      <c r="K484" s="101"/>
      <c r="L484" s="101"/>
      <c r="M484" s="101"/>
      <c r="N484" s="101"/>
      <c r="O484" s="101"/>
      <c r="P484" s="101"/>
      <c r="Q484" s="101"/>
      <c r="R484" s="101"/>
      <c r="S484" s="101"/>
    </row>
    <row r="485" spans="2:19">
      <c r="B485" s="100"/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  <c r="S485" s="101"/>
    </row>
    <row r="486" spans="2:19">
      <c r="B486" s="100"/>
      <c r="C486" s="101"/>
      <c r="D486" s="101"/>
      <c r="E486" s="101"/>
      <c r="F486" s="101"/>
      <c r="G486" s="101"/>
      <c r="H486" s="101"/>
      <c r="I486" s="101"/>
      <c r="J486" s="101"/>
      <c r="K486" s="101"/>
      <c r="L486" s="101"/>
      <c r="M486" s="101"/>
      <c r="N486" s="101"/>
      <c r="O486" s="101"/>
      <c r="P486" s="101"/>
      <c r="Q486" s="101"/>
      <c r="R486" s="101"/>
      <c r="S486" s="101"/>
    </row>
    <row r="487" spans="2:19">
      <c r="B487" s="100"/>
      <c r="C487" s="101"/>
      <c r="D487" s="101"/>
      <c r="E487" s="101"/>
      <c r="F487" s="101"/>
      <c r="G487" s="101"/>
      <c r="H487" s="101"/>
      <c r="I487" s="101"/>
      <c r="J487" s="101"/>
      <c r="K487" s="101"/>
      <c r="L487" s="101"/>
      <c r="M487" s="101"/>
      <c r="N487" s="101"/>
      <c r="O487" s="101"/>
      <c r="P487" s="101"/>
      <c r="Q487" s="101"/>
      <c r="R487" s="101"/>
      <c r="S487" s="101"/>
    </row>
    <row r="488" spans="2:19">
      <c r="B488" s="100"/>
      <c r="C488" s="101"/>
      <c r="D488" s="101"/>
      <c r="E488" s="101"/>
      <c r="F488" s="101"/>
      <c r="G488" s="101"/>
      <c r="H488" s="101"/>
      <c r="I488" s="101"/>
      <c r="J488" s="101"/>
      <c r="K488" s="101"/>
      <c r="L488" s="101"/>
      <c r="M488" s="101"/>
      <c r="N488" s="101"/>
      <c r="O488" s="101"/>
      <c r="P488" s="101"/>
      <c r="Q488" s="101"/>
      <c r="R488" s="101"/>
      <c r="S488" s="101"/>
    </row>
    <row r="489" spans="2:19">
      <c r="B489" s="100"/>
      <c r="C489" s="101"/>
      <c r="D489" s="101"/>
      <c r="E489" s="101"/>
      <c r="F489" s="101"/>
      <c r="G489" s="101"/>
      <c r="H489" s="101"/>
      <c r="I489" s="101"/>
      <c r="J489" s="101"/>
      <c r="K489" s="101"/>
      <c r="L489" s="101"/>
      <c r="M489" s="101"/>
      <c r="N489" s="101"/>
      <c r="O489" s="101"/>
      <c r="P489" s="101"/>
      <c r="Q489" s="101"/>
      <c r="R489" s="101"/>
      <c r="S489" s="101"/>
    </row>
    <row r="490" spans="2:19">
      <c r="B490" s="100"/>
      <c r="C490" s="101"/>
      <c r="D490" s="101"/>
      <c r="E490" s="101"/>
      <c r="F490" s="101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</row>
    <row r="491" spans="2:19">
      <c r="B491" s="100"/>
      <c r="C491" s="101"/>
      <c r="D491" s="101"/>
      <c r="E491" s="101"/>
      <c r="F491" s="101"/>
      <c r="G491" s="101"/>
      <c r="H491" s="101"/>
      <c r="I491" s="101"/>
      <c r="J491" s="101"/>
      <c r="K491" s="101"/>
      <c r="L491" s="101"/>
      <c r="M491" s="101"/>
      <c r="N491" s="101"/>
      <c r="O491" s="101"/>
      <c r="P491" s="101"/>
      <c r="Q491" s="101"/>
      <c r="R491" s="101"/>
      <c r="S491" s="101"/>
    </row>
    <row r="492" spans="2:19">
      <c r="B492" s="100"/>
      <c r="C492" s="101"/>
      <c r="D492" s="101"/>
      <c r="E492" s="101"/>
      <c r="F492" s="101"/>
      <c r="G492" s="101"/>
      <c r="H492" s="101"/>
      <c r="I492" s="101"/>
      <c r="J492" s="101"/>
      <c r="K492" s="101"/>
      <c r="L492" s="101"/>
      <c r="M492" s="101"/>
      <c r="N492" s="101"/>
      <c r="O492" s="101"/>
      <c r="P492" s="101"/>
      <c r="Q492" s="101"/>
      <c r="R492" s="101"/>
      <c r="S492" s="101"/>
    </row>
    <row r="493" spans="2:19">
      <c r="B493" s="100"/>
      <c r="C493" s="101"/>
      <c r="D493" s="101"/>
      <c r="E493" s="101"/>
      <c r="F493" s="101"/>
      <c r="G493" s="101"/>
      <c r="H493" s="101"/>
      <c r="I493" s="101"/>
      <c r="J493" s="101"/>
      <c r="K493" s="101"/>
      <c r="L493" s="101"/>
      <c r="M493" s="101"/>
      <c r="N493" s="101"/>
      <c r="O493" s="101"/>
      <c r="P493" s="101"/>
      <c r="Q493" s="101"/>
      <c r="R493" s="101"/>
      <c r="S493" s="101"/>
    </row>
    <row r="494" spans="2:19">
      <c r="B494" s="100"/>
      <c r="C494" s="101"/>
      <c r="D494" s="101"/>
      <c r="E494" s="101"/>
      <c r="F494" s="101"/>
      <c r="G494" s="101"/>
      <c r="H494" s="101"/>
      <c r="I494" s="101"/>
      <c r="J494" s="101"/>
      <c r="K494" s="101"/>
      <c r="L494" s="101"/>
      <c r="M494" s="101"/>
      <c r="N494" s="101"/>
      <c r="O494" s="101"/>
      <c r="P494" s="101"/>
      <c r="Q494" s="101"/>
      <c r="R494" s="101"/>
      <c r="S494" s="101"/>
    </row>
    <row r="495" spans="2:19">
      <c r="B495" s="100"/>
      <c r="C495" s="101"/>
      <c r="D495" s="101"/>
      <c r="E495" s="101"/>
      <c r="F495" s="101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</row>
    <row r="496" spans="2:19">
      <c r="B496" s="100"/>
      <c r="C496" s="101"/>
      <c r="D496" s="101"/>
      <c r="E496" s="101"/>
      <c r="F496" s="101"/>
      <c r="G496" s="101"/>
      <c r="H496" s="101"/>
      <c r="I496" s="101"/>
      <c r="J496" s="101"/>
      <c r="K496" s="101"/>
      <c r="L496" s="101"/>
      <c r="M496" s="101"/>
      <c r="N496" s="101"/>
      <c r="O496" s="101"/>
      <c r="P496" s="101"/>
      <c r="Q496" s="101"/>
      <c r="R496" s="101"/>
      <c r="S496" s="101"/>
    </row>
    <row r="497" spans="2:19">
      <c r="B497" s="100"/>
      <c r="C497" s="101"/>
      <c r="D497" s="101"/>
      <c r="E497" s="101"/>
      <c r="F497" s="101"/>
      <c r="G497" s="101"/>
      <c r="H497" s="101"/>
      <c r="I497" s="101"/>
      <c r="J497" s="101"/>
      <c r="K497" s="101"/>
      <c r="L497" s="101"/>
      <c r="M497" s="101"/>
      <c r="N497" s="101"/>
      <c r="O497" s="101"/>
      <c r="P497" s="101"/>
      <c r="Q497" s="101"/>
      <c r="R497" s="101"/>
      <c r="S497" s="101"/>
    </row>
    <row r="498" spans="2:19">
      <c r="B498" s="100"/>
      <c r="C498" s="101"/>
      <c r="D498" s="101"/>
      <c r="E498" s="101"/>
      <c r="F498" s="101"/>
      <c r="G498" s="101"/>
      <c r="H498" s="101"/>
      <c r="I498" s="101"/>
      <c r="J498" s="101"/>
      <c r="K498" s="101"/>
      <c r="L498" s="101"/>
      <c r="M498" s="101"/>
      <c r="N498" s="101"/>
      <c r="O498" s="101"/>
      <c r="P498" s="101"/>
      <c r="Q498" s="101"/>
      <c r="R498" s="101"/>
      <c r="S498" s="101"/>
    </row>
    <row r="499" spans="2:19">
      <c r="B499" s="100"/>
      <c r="C499" s="101"/>
      <c r="D499" s="101"/>
      <c r="E499" s="101"/>
      <c r="F499" s="101"/>
      <c r="G499" s="101"/>
      <c r="H499" s="101"/>
      <c r="I499" s="101"/>
      <c r="J499" s="101"/>
      <c r="K499" s="101"/>
      <c r="L499" s="101"/>
      <c r="M499" s="101"/>
      <c r="N499" s="101"/>
      <c r="O499" s="101"/>
      <c r="P499" s="101"/>
      <c r="Q499" s="101"/>
      <c r="R499" s="101"/>
      <c r="S499" s="101"/>
    </row>
    <row r="500" spans="2:19">
      <c r="B500" s="100"/>
      <c r="C500" s="101"/>
      <c r="D500" s="101"/>
      <c r="E500" s="101"/>
      <c r="F500" s="101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</row>
    <row r="501" spans="2:19">
      <c r="B501" s="100"/>
      <c r="C501" s="101"/>
      <c r="D501" s="101"/>
      <c r="E501" s="101"/>
      <c r="F501" s="101"/>
      <c r="G501" s="101"/>
      <c r="H501" s="101"/>
      <c r="I501" s="101"/>
      <c r="J501" s="101"/>
      <c r="K501" s="101"/>
      <c r="L501" s="101"/>
      <c r="M501" s="101"/>
      <c r="N501" s="101"/>
      <c r="O501" s="101"/>
      <c r="P501" s="101"/>
      <c r="Q501" s="101"/>
      <c r="R501" s="101"/>
      <c r="S501" s="101"/>
    </row>
    <row r="502" spans="2:19">
      <c r="B502" s="100"/>
      <c r="C502" s="101"/>
      <c r="D502" s="101"/>
      <c r="E502" s="101"/>
      <c r="F502" s="101"/>
      <c r="G502" s="101"/>
      <c r="H502" s="101"/>
      <c r="I502" s="101"/>
      <c r="J502" s="101"/>
      <c r="K502" s="101"/>
      <c r="L502" s="101"/>
      <c r="M502" s="101"/>
      <c r="N502" s="101"/>
      <c r="O502" s="101"/>
      <c r="P502" s="101"/>
      <c r="Q502" s="101"/>
      <c r="R502" s="101"/>
      <c r="S502" s="101"/>
    </row>
    <row r="503" spans="2:19">
      <c r="B503" s="100"/>
      <c r="C503" s="101"/>
      <c r="D503" s="101"/>
      <c r="E503" s="101"/>
      <c r="F503" s="101"/>
      <c r="G503" s="101"/>
      <c r="H503" s="101"/>
      <c r="I503" s="101"/>
      <c r="J503" s="101"/>
      <c r="K503" s="101"/>
      <c r="L503" s="101"/>
      <c r="M503" s="101"/>
      <c r="N503" s="101"/>
      <c r="O503" s="101"/>
      <c r="P503" s="101"/>
      <c r="Q503" s="101"/>
      <c r="R503" s="101"/>
      <c r="S503" s="101"/>
    </row>
    <row r="504" spans="2:19">
      <c r="B504" s="100"/>
      <c r="C504" s="101"/>
      <c r="D504" s="101"/>
      <c r="E504" s="101"/>
      <c r="F504" s="101"/>
      <c r="G504" s="101"/>
      <c r="H504" s="101"/>
      <c r="I504" s="101"/>
      <c r="J504" s="101"/>
      <c r="K504" s="101"/>
      <c r="L504" s="101"/>
      <c r="M504" s="101"/>
      <c r="N504" s="101"/>
      <c r="O504" s="101"/>
      <c r="P504" s="101"/>
      <c r="Q504" s="101"/>
      <c r="R504" s="101"/>
      <c r="S504" s="101"/>
    </row>
    <row r="505" spans="2:19">
      <c r="B505" s="100"/>
      <c r="C505" s="101"/>
      <c r="D505" s="101"/>
      <c r="E505" s="101"/>
      <c r="F505" s="101"/>
      <c r="G505" s="101"/>
      <c r="H505" s="101"/>
      <c r="I505" s="101"/>
      <c r="J505" s="101"/>
      <c r="K505" s="101"/>
      <c r="L505" s="101"/>
      <c r="M505" s="101"/>
      <c r="N505" s="101"/>
      <c r="O505" s="101"/>
      <c r="P505" s="101"/>
      <c r="Q505" s="101"/>
      <c r="R505" s="101"/>
      <c r="S505" s="101"/>
    </row>
    <row r="506" spans="2:19">
      <c r="B506" s="100"/>
      <c r="C506" s="101"/>
      <c r="D506" s="101"/>
      <c r="E506" s="101"/>
      <c r="F506" s="101"/>
      <c r="G506" s="101"/>
      <c r="H506" s="101"/>
      <c r="I506" s="101"/>
      <c r="J506" s="101"/>
      <c r="K506" s="101"/>
      <c r="L506" s="101"/>
      <c r="M506" s="101"/>
      <c r="N506" s="101"/>
      <c r="O506" s="101"/>
      <c r="P506" s="101"/>
      <c r="Q506" s="101"/>
      <c r="R506" s="101"/>
      <c r="S506" s="101"/>
    </row>
    <row r="507" spans="2:19">
      <c r="B507" s="100"/>
      <c r="C507" s="101"/>
      <c r="D507" s="101"/>
      <c r="E507" s="101"/>
      <c r="F507" s="101"/>
      <c r="G507" s="101"/>
      <c r="H507" s="101"/>
      <c r="I507" s="101"/>
      <c r="J507" s="101"/>
      <c r="K507" s="101"/>
      <c r="L507" s="101"/>
      <c r="M507" s="101"/>
      <c r="N507" s="101"/>
      <c r="O507" s="101"/>
      <c r="P507" s="101"/>
      <c r="Q507" s="101"/>
      <c r="R507" s="101"/>
      <c r="S507" s="101"/>
    </row>
    <row r="508" spans="2:19">
      <c r="B508" s="100"/>
      <c r="C508" s="101"/>
      <c r="D508" s="101"/>
      <c r="E508" s="101"/>
      <c r="F508" s="101"/>
      <c r="G508" s="101"/>
      <c r="H508" s="101"/>
      <c r="I508" s="101"/>
      <c r="J508" s="101"/>
      <c r="K508" s="101"/>
      <c r="L508" s="101"/>
      <c r="M508" s="101"/>
      <c r="N508" s="101"/>
      <c r="O508" s="101"/>
      <c r="P508" s="101"/>
      <c r="Q508" s="101"/>
      <c r="R508" s="101"/>
      <c r="S508" s="101"/>
    </row>
    <row r="509" spans="2:19">
      <c r="B509" s="100"/>
      <c r="C509" s="101"/>
      <c r="D509" s="101"/>
      <c r="E509" s="101"/>
      <c r="F509" s="101"/>
      <c r="G509" s="101"/>
      <c r="H509" s="101"/>
      <c r="I509" s="101"/>
      <c r="J509" s="101"/>
      <c r="K509" s="101"/>
      <c r="L509" s="101"/>
      <c r="M509" s="101"/>
      <c r="N509" s="101"/>
      <c r="O509" s="101"/>
      <c r="P509" s="101"/>
      <c r="Q509" s="101"/>
      <c r="R509" s="101"/>
      <c r="S509" s="101"/>
    </row>
    <row r="510" spans="2:19">
      <c r="B510" s="100"/>
      <c r="C510" s="101"/>
      <c r="D510" s="101"/>
      <c r="E510" s="101"/>
      <c r="F510" s="101"/>
      <c r="G510" s="101"/>
      <c r="H510" s="101"/>
      <c r="I510" s="101"/>
      <c r="J510" s="101"/>
      <c r="K510" s="101"/>
      <c r="L510" s="101"/>
      <c r="M510" s="101"/>
      <c r="N510" s="101"/>
      <c r="O510" s="101"/>
      <c r="P510" s="101"/>
      <c r="Q510" s="101"/>
      <c r="R510" s="101"/>
      <c r="S510" s="101"/>
    </row>
    <row r="511" spans="2:19">
      <c r="B511" s="100"/>
      <c r="C511" s="101"/>
      <c r="D511" s="101"/>
      <c r="E511" s="101"/>
      <c r="F511" s="101"/>
      <c r="G511" s="101"/>
      <c r="H511" s="101"/>
      <c r="I511" s="101"/>
      <c r="J511" s="101"/>
      <c r="K511" s="101"/>
      <c r="L511" s="101"/>
      <c r="M511" s="101"/>
      <c r="N511" s="101"/>
      <c r="O511" s="101"/>
      <c r="P511" s="101"/>
      <c r="Q511" s="101"/>
      <c r="R511" s="101"/>
      <c r="S511" s="101"/>
    </row>
    <row r="512" spans="2:19">
      <c r="B512" s="100"/>
      <c r="C512" s="101"/>
      <c r="D512" s="101"/>
      <c r="E512" s="101"/>
      <c r="F512" s="101"/>
      <c r="G512" s="101"/>
      <c r="H512" s="101"/>
      <c r="I512" s="101"/>
      <c r="J512" s="101"/>
      <c r="K512" s="101"/>
      <c r="L512" s="101"/>
      <c r="M512" s="101"/>
      <c r="N512" s="101"/>
      <c r="O512" s="101"/>
      <c r="P512" s="101"/>
      <c r="Q512" s="101"/>
      <c r="R512" s="101"/>
      <c r="S512" s="101"/>
    </row>
    <row r="513" spans="2:19">
      <c r="B513" s="100"/>
      <c r="C513" s="101"/>
      <c r="D513" s="101"/>
      <c r="E513" s="101"/>
      <c r="F513" s="101"/>
      <c r="G513" s="101"/>
      <c r="H513" s="101"/>
      <c r="I513" s="101"/>
      <c r="J513" s="101"/>
      <c r="K513" s="101"/>
      <c r="L513" s="101"/>
      <c r="M513" s="101"/>
      <c r="N513" s="101"/>
      <c r="O513" s="101"/>
      <c r="P513" s="101"/>
      <c r="Q513" s="101"/>
      <c r="R513" s="101"/>
      <c r="S513" s="101"/>
    </row>
    <row r="514" spans="2:19">
      <c r="B514" s="100"/>
      <c r="C514" s="101"/>
      <c r="D514" s="101"/>
      <c r="E514" s="101"/>
      <c r="F514" s="101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</row>
    <row r="515" spans="2:19">
      <c r="B515" s="100"/>
      <c r="C515" s="101"/>
      <c r="D515" s="101"/>
      <c r="E515" s="101"/>
      <c r="F515" s="101"/>
      <c r="G515" s="101"/>
      <c r="H515" s="101"/>
      <c r="I515" s="101"/>
      <c r="J515" s="101"/>
      <c r="K515" s="101"/>
      <c r="L515" s="101"/>
      <c r="M515" s="101"/>
      <c r="N515" s="101"/>
      <c r="O515" s="101"/>
      <c r="P515" s="101"/>
      <c r="Q515" s="101"/>
      <c r="R515" s="101"/>
      <c r="S515" s="101"/>
    </row>
    <row r="516" spans="2:19">
      <c r="B516" s="100"/>
      <c r="C516" s="101"/>
      <c r="D516" s="101"/>
      <c r="E516" s="101"/>
      <c r="F516" s="101"/>
      <c r="G516" s="101"/>
      <c r="H516" s="101"/>
      <c r="I516" s="101"/>
      <c r="J516" s="101"/>
      <c r="K516" s="101"/>
      <c r="L516" s="101"/>
      <c r="M516" s="101"/>
      <c r="N516" s="101"/>
      <c r="O516" s="101"/>
      <c r="P516" s="101"/>
      <c r="Q516" s="101"/>
      <c r="R516" s="101"/>
      <c r="S516" s="101"/>
    </row>
    <row r="517" spans="2:19">
      <c r="B517" s="100"/>
      <c r="C517" s="101"/>
      <c r="D517" s="101"/>
      <c r="E517" s="101"/>
      <c r="F517" s="101"/>
      <c r="G517" s="101"/>
      <c r="H517" s="101"/>
      <c r="I517" s="101"/>
      <c r="J517" s="101"/>
      <c r="K517" s="101"/>
      <c r="L517" s="101"/>
      <c r="M517" s="101"/>
      <c r="N517" s="101"/>
      <c r="O517" s="101"/>
      <c r="P517" s="101"/>
      <c r="Q517" s="101"/>
      <c r="R517" s="101"/>
      <c r="S517" s="101"/>
    </row>
    <row r="518" spans="2:19">
      <c r="B518" s="100"/>
      <c r="C518" s="101"/>
      <c r="D518" s="101"/>
      <c r="E518" s="101"/>
      <c r="F518" s="101"/>
      <c r="G518" s="101"/>
      <c r="H518" s="101"/>
      <c r="I518" s="101"/>
      <c r="J518" s="101"/>
      <c r="K518" s="101"/>
      <c r="L518" s="101"/>
      <c r="M518" s="101"/>
      <c r="N518" s="101"/>
      <c r="O518" s="101"/>
      <c r="P518" s="101"/>
      <c r="Q518" s="101"/>
      <c r="R518" s="101"/>
      <c r="S518" s="101"/>
    </row>
    <row r="519" spans="2:19">
      <c r="B519" s="100"/>
      <c r="C519" s="101"/>
      <c r="D519" s="101"/>
      <c r="E519" s="101"/>
      <c r="F519" s="101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</row>
    <row r="520" spans="2:19">
      <c r="B520" s="100"/>
      <c r="C520" s="101"/>
      <c r="D520" s="101"/>
      <c r="E520" s="101"/>
      <c r="F520" s="101"/>
      <c r="G520" s="101"/>
      <c r="H520" s="101"/>
      <c r="I520" s="101"/>
      <c r="J520" s="101"/>
      <c r="K520" s="101"/>
      <c r="L520" s="101"/>
      <c r="M520" s="101"/>
      <c r="N520" s="101"/>
      <c r="O520" s="101"/>
      <c r="P520" s="101"/>
      <c r="Q520" s="101"/>
      <c r="R520" s="101"/>
      <c r="S520" s="101"/>
    </row>
    <row r="521" spans="2:19">
      <c r="B521" s="100"/>
      <c r="C521" s="101"/>
      <c r="D521" s="101"/>
      <c r="E521" s="101"/>
      <c r="F521" s="101"/>
      <c r="G521" s="101"/>
      <c r="H521" s="101"/>
      <c r="I521" s="101"/>
      <c r="J521" s="101"/>
      <c r="K521" s="101"/>
      <c r="L521" s="101"/>
      <c r="M521" s="101"/>
      <c r="N521" s="101"/>
      <c r="O521" s="101"/>
      <c r="P521" s="101"/>
      <c r="Q521" s="101"/>
      <c r="R521" s="101"/>
      <c r="S521" s="101"/>
    </row>
    <row r="522" spans="2:19">
      <c r="B522" s="100"/>
      <c r="C522" s="101"/>
      <c r="D522" s="101"/>
      <c r="E522" s="101"/>
      <c r="F522" s="101"/>
      <c r="G522" s="101"/>
      <c r="H522" s="101"/>
      <c r="I522" s="101"/>
      <c r="J522" s="101"/>
      <c r="K522" s="101"/>
      <c r="L522" s="101"/>
      <c r="M522" s="101"/>
      <c r="N522" s="101"/>
      <c r="O522" s="101"/>
      <c r="P522" s="101"/>
      <c r="Q522" s="101"/>
      <c r="R522" s="101"/>
      <c r="S522" s="101"/>
    </row>
    <row r="523" spans="2:19">
      <c r="B523" s="100"/>
      <c r="C523" s="101"/>
      <c r="D523" s="101"/>
      <c r="E523" s="101"/>
      <c r="F523" s="101"/>
      <c r="G523" s="101"/>
      <c r="H523" s="101"/>
      <c r="I523" s="101"/>
      <c r="J523" s="101"/>
      <c r="K523" s="101"/>
      <c r="L523" s="101"/>
      <c r="M523" s="101"/>
      <c r="N523" s="101"/>
      <c r="O523" s="101"/>
      <c r="P523" s="101"/>
      <c r="Q523" s="101"/>
      <c r="R523" s="101"/>
      <c r="S523" s="101"/>
    </row>
    <row r="524" spans="2:19">
      <c r="B524" s="100"/>
      <c r="C524" s="101"/>
      <c r="D524" s="101"/>
      <c r="E524" s="101"/>
      <c r="F524" s="101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</row>
    <row r="525" spans="2:19">
      <c r="B525" s="100"/>
      <c r="C525" s="101"/>
      <c r="D525" s="101"/>
      <c r="E525" s="101"/>
      <c r="F525" s="101"/>
      <c r="G525" s="101"/>
      <c r="H525" s="101"/>
      <c r="I525" s="101"/>
      <c r="J525" s="101"/>
      <c r="K525" s="101"/>
      <c r="L525" s="101"/>
      <c r="M525" s="101"/>
      <c r="N525" s="101"/>
      <c r="O525" s="101"/>
      <c r="P525" s="101"/>
      <c r="Q525" s="101"/>
      <c r="R525" s="101"/>
      <c r="S525" s="101"/>
    </row>
    <row r="526" spans="2:19">
      <c r="B526" s="100"/>
      <c r="C526" s="101"/>
      <c r="D526" s="101"/>
      <c r="E526" s="101"/>
      <c r="F526" s="101"/>
      <c r="G526" s="101"/>
      <c r="H526" s="101"/>
      <c r="I526" s="101"/>
      <c r="J526" s="101"/>
      <c r="K526" s="101"/>
      <c r="L526" s="101"/>
      <c r="M526" s="101"/>
      <c r="N526" s="101"/>
      <c r="O526" s="101"/>
      <c r="P526" s="101"/>
      <c r="Q526" s="101"/>
      <c r="R526" s="101"/>
      <c r="S526" s="101"/>
    </row>
    <row r="527" spans="2:19">
      <c r="B527" s="100"/>
      <c r="C527" s="101"/>
      <c r="D527" s="101"/>
      <c r="E527" s="101"/>
      <c r="F527" s="101"/>
      <c r="G527" s="101"/>
      <c r="H527" s="101"/>
      <c r="I527" s="101"/>
      <c r="J527" s="101"/>
      <c r="K527" s="101"/>
      <c r="L527" s="101"/>
      <c r="M527" s="101"/>
      <c r="N527" s="101"/>
      <c r="O527" s="101"/>
      <c r="P527" s="101"/>
      <c r="Q527" s="101"/>
      <c r="R527" s="101"/>
      <c r="S527" s="101"/>
    </row>
    <row r="528" spans="2:19">
      <c r="B528" s="100"/>
      <c r="C528" s="101"/>
      <c r="D528" s="101"/>
      <c r="E528" s="101"/>
      <c r="F528" s="101"/>
      <c r="G528" s="101"/>
      <c r="H528" s="101"/>
      <c r="I528" s="101"/>
      <c r="J528" s="101"/>
      <c r="K528" s="101"/>
      <c r="L528" s="101"/>
      <c r="M528" s="101"/>
      <c r="N528" s="101"/>
      <c r="O528" s="101"/>
      <c r="P528" s="101"/>
      <c r="Q528" s="101"/>
      <c r="R528" s="101"/>
      <c r="S528" s="101"/>
    </row>
    <row r="529" spans="2:19">
      <c r="B529" s="100"/>
      <c r="C529" s="101"/>
      <c r="D529" s="101"/>
      <c r="E529" s="101"/>
      <c r="F529" s="101"/>
      <c r="G529" s="101"/>
      <c r="H529" s="101"/>
      <c r="I529" s="101"/>
      <c r="J529" s="101"/>
      <c r="K529" s="101"/>
      <c r="L529" s="101"/>
      <c r="M529" s="101"/>
      <c r="N529" s="101"/>
      <c r="O529" s="101"/>
      <c r="P529" s="101"/>
      <c r="Q529" s="101"/>
      <c r="R529" s="101"/>
      <c r="S529" s="101"/>
    </row>
    <row r="530" spans="2:19">
      <c r="B530" s="100"/>
      <c r="C530" s="101"/>
      <c r="D530" s="101"/>
      <c r="E530" s="101"/>
      <c r="F530" s="101"/>
      <c r="G530" s="101"/>
      <c r="H530" s="101"/>
      <c r="I530" s="101"/>
      <c r="J530" s="101"/>
      <c r="K530" s="101"/>
      <c r="L530" s="101"/>
      <c r="M530" s="101"/>
      <c r="N530" s="101"/>
      <c r="O530" s="101"/>
      <c r="P530" s="101"/>
      <c r="Q530" s="101"/>
      <c r="R530" s="101"/>
      <c r="S530" s="101"/>
    </row>
    <row r="531" spans="2:19">
      <c r="B531" s="100"/>
      <c r="C531" s="101"/>
      <c r="D531" s="101"/>
      <c r="E531" s="101"/>
      <c r="F531" s="101"/>
      <c r="G531" s="101"/>
      <c r="H531" s="101"/>
      <c r="I531" s="101"/>
      <c r="J531" s="101"/>
      <c r="K531" s="101"/>
      <c r="L531" s="101"/>
      <c r="M531" s="101"/>
      <c r="N531" s="101"/>
      <c r="O531" s="101"/>
      <c r="P531" s="101"/>
      <c r="Q531" s="101"/>
      <c r="R531" s="101"/>
      <c r="S531" s="101"/>
    </row>
    <row r="532" spans="2:19">
      <c r="B532" s="100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  <c r="M532" s="101"/>
      <c r="N532" s="101"/>
      <c r="O532" s="101"/>
      <c r="P532" s="101"/>
      <c r="Q532" s="101"/>
      <c r="R532" s="101"/>
      <c r="S532" s="101"/>
    </row>
    <row r="533" spans="2:19">
      <c r="B533" s="100"/>
      <c r="C533" s="101"/>
      <c r="D533" s="101"/>
      <c r="E533" s="101"/>
      <c r="F533" s="101"/>
      <c r="G533" s="101"/>
      <c r="H533" s="101"/>
      <c r="I533" s="101"/>
      <c r="J533" s="101"/>
      <c r="K533" s="101"/>
      <c r="L533" s="101"/>
      <c r="M533" s="101"/>
      <c r="N533" s="101"/>
      <c r="O533" s="101"/>
      <c r="P533" s="101"/>
      <c r="Q533" s="101"/>
      <c r="R533" s="101"/>
      <c r="S533" s="101"/>
    </row>
    <row r="534" spans="2:19">
      <c r="B534" s="100"/>
      <c r="C534" s="101"/>
      <c r="D534" s="101"/>
      <c r="E534" s="101"/>
      <c r="F534" s="101"/>
      <c r="G534" s="101"/>
      <c r="H534" s="101"/>
      <c r="I534" s="101"/>
      <c r="J534" s="101"/>
      <c r="K534" s="101"/>
      <c r="L534" s="101"/>
      <c r="M534" s="101"/>
      <c r="N534" s="101"/>
      <c r="O534" s="101"/>
      <c r="P534" s="101"/>
      <c r="Q534" s="101"/>
      <c r="R534" s="101"/>
      <c r="S534" s="101"/>
    </row>
    <row r="535" spans="2:19">
      <c r="B535" s="100"/>
      <c r="C535" s="100"/>
      <c r="D535" s="100"/>
      <c r="E535" s="100"/>
      <c r="F535" s="101"/>
      <c r="G535" s="101"/>
      <c r="H535" s="101"/>
      <c r="I535" s="101"/>
      <c r="J535" s="101"/>
      <c r="K535" s="101"/>
      <c r="L535" s="101"/>
      <c r="M535" s="101"/>
      <c r="N535" s="101"/>
      <c r="O535" s="101"/>
      <c r="P535" s="101"/>
      <c r="Q535" s="101"/>
      <c r="R535" s="101"/>
      <c r="S535" s="101"/>
    </row>
    <row r="536" spans="2:19">
      <c r="B536" s="100"/>
      <c r="C536" s="100"/>
      <c r="D536" s="100"/>
      <c r="E536" s="100"/>
      <c r="F536" s="101"/>
      <c r="G536" s="101"/>
      <c r="H536" s="101"/>
      <c r="I536" s="101"/>
      <c r="J536" s="101"/>
      <c r="K536" s="101"/>
      <c r="L536" s="101"/>
      <c r="M536" s="101"/>
      <c r="N536" s="101"/>
      <c r="O536" s="101"/>
      <c r="P536" s="101"/>
      <c r="Q536" s="101"/>
      <c r="R536" s="101"/>
      <c r="S536" s="101"/>
    </row>
    <row r="537" spans="2:19">
      <c r="B537" s="100"/>
      <c r="C537" s="100"/>
      <c r="D537" s="100"/>
      <c r="E537" s="100"/>
      <c r="F537" s="101"/>
      <c r="G537" s="101"/>
      <c r="H537" s="101"/>
      <c r="I537" s="101"/>
      <c r="J537" s="101"/>
      <c r="K537" s="101"/>
      <c r="L537" s="101"/>
      <c r="M537" s="101"/>
      <c r="N537" s="101"/>
      <c r="O537" s="101"/>
      <c r="P537" s="101"/>
      <c r="Q537" s="101"/>
      <c r="R537" s="101"/>
      <c r="S537" s="101"/>
    </row>
    <row r="538" spans="2:19">
      <c r="B538" s="117"/>
      <c r="C538" s="100"/>
      <c r="D538" s="100"/>
      <c r="E538" s="100"/>
      <c r="F538" s="101"/>
      <c r="G538" s="101"/>
      <c r="H538" s="101"/>
      <c r="I538" s="101"/>
      <c r="J538" s="101"/>
      <c r="K538" s="101"/>
      <c r="L538" s="101"/>
      <c r="M538" s="101"/>
      <c r="N538" s="101"/>
      <c r="O538" s="101"/>
      <c r="P538" s="101"/>
      <c r="Q538" s="101"/>
      <c r="R538" s="101"/>
      <c r="S538" s="101"/>
    </row>
    <row r="539" spans="2:19">
      <c r="B539" s="117"/>
      <c r="C539" s="100"/>
      <c r="D539" s="100"/>
      <c r="E539" s="100"/>
      <c r="F539" s="101"/>
      <c r="G539" s="101"/>
      <c r="H539" s="101"/>
      <c r="I539" s="101"/>
      <c r="J539" s="101"/>
      <c r="K539" s="101"/>
      <c r="L539" s="101"/>
      <c r="M539" s="101"/>
      <c r="N539" s="101"/>
      <c r="O539" s="101"/>
      <c r="P539" s="101"/>
      <c r="Q539" s="101"/>
      <c r="R539" s="101"/>
      <c r="S539" s="101"/>
    </row>
    <row r="540" spans="2:19">
      <c r="B540" s="118"/>
      <c r="C540" s="100"/>
      <c r="D540" s="100"/>
      <c r="E540" s="100"/>
      <c r="F540" s="101"/>
      <c r="G540" s="101"/>
      <c r="H540" s="101"/>
      <c r="I540" s="101"/>
      <c r="J540" s="101"/>
      <c r="K540" s="101"/>
      <c r="L540" s="101"/>
      <c r="M540" s="101"/>
      <c r="N540" s="101"/>
      <c r="O540" s="101"/>
      <c r="P540" s="101"/>
      <c r="Q540" s="101"/>
      <c r="R540" s="101"/>
      <c r="S540" s="101"/>
    </row>
    <row r="541" spans="2:19">
      <c r="B541" s="100"/>
      <c r="C541" s="100"/>
      <c r="D541" s="100"/>
      <c r="E541" s="100"/>
      <c r="F541" s="101"/>
      <c r="G541" s="101"/>
      <c r="H541" s="101"/>
      <c r="I541" s="101"/>
      <c r="J541" s="101"/>
      <c r="K541" s="101"/>
      <c r="L541" s="101"/>
      <c r="M541" s="101"/>
      <c r="N541" s="101"/>
      <c r="O541" s="101"/>
      <c r="P541" s="101"/>
      <c r="Q541" s="101"/>
      <c r="R541" s="101"/>
      <c r="S541" s="101"/>
    </row>
    <row r="542" spans="2:19">
      <c r="B542" s="100"/>
      <c r="C542" s="100"/>
      <c r="D542" s="100"/>
      <c r="E542" s="100"/>
      <c r="F542" s="101"/>
      <c r="G542" s="101"/>
      <c r="H542" s="101"/>
      <c r="I542" s="101"/>
      <c r="J542" s="101"/>
      <c r="K542" s="101"/>
      <c r="L542" s="101"/>
      <c r="M542" s="101"/>
      <c r="N542" s="101"/>
      <c r="O542" s="101"/>
      <c r="P542" s="101"/>
      <c r="Q542" s="101"/>
      <c r="R542" s="101"/>
      <c r="S542" s="101"/>
    </row>
    <row r="543" spans="2:19">
      <c r="B543" s="100"/>
      <c r="C543" s="100"/>
      <c r="D543" s="100"/>
      <c r="E543" s="100"/>
      <c r="F543" s="101"/>
      <c r="G543" s="101"/>
      <c r="H543" s="101"/>
      <c r="I543" s="101"/>
      <c r="J543" s="101"/>
      <c r="K543" s="101"/>
      <c r="L543" s="101"/>
      <c r="M543" s="101"/>
      <c r="N543" s="101"/>
      <c r="O543" s="101"/>
      <c r="P543" s="101"/>
      <c r="Q543" s="101"/>
      <c r="R543" s="101"/>
      <c r="S543" s="101"/>
    </row>
    <row r="544" spans="2:19">
      <c r="B544" s="100"/>
      <c r="C544" s="100"/>
      <c r="D544" s="100"/>
      <c r="E544" s="100"/>
      <c r="F544" s="101"/>
      <c r="G544" s="101"/>
      <c r="H544" s="101"/>
      <c r="I544" s="101"/>
      <c r="J544" s="101"/>
      <c r="K544" s="101"/>
      <c r="L544" s="101"/>
      <c r="M544" s="101"/>
      <c r="N544" s="101"/>
      <c r="O544" s="101"/>
      <c r="P544" s="101"/>
      <c r="Q544" s="101"/>
      <c r="R544" s="101"/>
      <c r="S544" s="101"/>
    </row>
    <row r="545" spans="2:19">
      <c r="B545" s="100"/>
      <c r="C545" s="100"/>
      <c r="D545" s="100"/>
      <c r="E545" s="100"/>
      <c r="F545" s="101"/>
      <c r="G545" s="101"/>
      <c r="H545" s="101"/>
      <c r="I545" s="101"/>
      <c r="J545" s="101"/>
      <c r="K545" s="101"/>
      <c r="L545" s="101"/>
      <c r="M545" s="101"/>
      <c r="N545" s="101"/>
      <c r="O545" s="101"/>
      <c r="P545" s="101"/>
      <c r="Q545" s="101"/>
      <c r="R545" s="101"/>
      <c r="S545" s="101"/>
    </row>
    <row r="546" spans="2:19">
      <c r="B546" s="100"/>
      <c r="C546" s="100"/>
      <c r="D546" s="100"/>
      <c r="E546" s="100"/>
      <c r="F546" s="101"/>
      <c r="G546" s="101"/>
      <c r="H546" s="101"/>
      <c r="I546" s="101"/>
      <c r="J546" s="101"/>
      <c r="K546" s="101"/>
      <c r="L546" s="101"/>
      <c r="M546" s="101"/>
      <c r="N546" s="101"/>
      <c r="O546" s="101"/>
      <c r="P546" s="101"/>
      <c r="Q546" s="101"/>
      <c r="R546" s="101"/>
      <c r="S546" s="101"/>
    </row>
    <row r="547" spans="2:19">
      <c r="B547" s="100"/>
      <c r="C547" s="100"/>
      <c r="D547" s="100"/>
      <c r="E547" s="100"/>
      <c r="F547" s="101"/>
      <c r="G547" s="101"/>
      <c r="H547" s="101"/>
      <c r="I547" s="101"/>
      <c r="J547" s="101"/>
      <c r="K547" s="101"/>
      <c r="L547" s="101"/>
      <c r="M547" s="101"/>
      <c r="N547" s="101"/>
      <c r="O547" s="101"/>
      <c r="P547" s="101"/>
      <c r="Q547" s="101"/>
      <c r="R547" s="101"/>
      <c r="S547" s="101"/>
    </row>
    <row r="548" spans="2:19">
      <c r="B548" s="100"/>
      <c r="C548" s="100"/>
      <c r="D548" s="100"/>
      <c r="E548" s="100"/>
      <c r="F548" s="101"/>
      <c r="G548" s="101"/>
      <c r="H548" s="101"/>
      <c r="I548" s="101"/>
      <c r="J548" s="101"/>
      <c r="K548" s="101"/>
      <c r="L548" s="101"/>
      <c r="M548" s="101"/>
      <c r="N548" s="101"/>
      <c r="O548" s="101"/>
      <c r="P548" s="101"/>
      <c r="Q548" s="101"/>
      <c r="R548" s="101"/>
      <c r="S548" s="101"/>
    </row>
    <row r="549" spans="2:19">
      <c r="B549" s="100"/>
      <c r="C549" s="100"/>
      <c r="D549" s="100"/>
      <c r="E549" s="100"/>
      <c r="F549" s="101"/>
      <c r="G549" s="101"/>
      <c r="H549" s="101"/>
      <c r="I549" s="101"/>
      <c r="J549" s="101"/>
      <c r="K549" s="101"/>
      <c r="L549" s="101"/>
      <c r="M549" s="101"/>
      <c r="N549" s="101"/>
      <c r="O549" s="101"/>
      <c r="P549" s="101"/>
      <c r="Q549" s="101"/>
      <c r="R549" s="101"/>
      <c r="S549" s="101"/>
    </row>
    <row r="550" spans="2:19">
      <c r="B550" s="100"/>
      <c r="C550" s="100"/>
      <c r="D550" s="100"/>
      <c r="E550" s="100"/>
      <c r="F550" s="101"/>
      <c r="G550" s="101"/>
      <c r="H550" s="101"/>
      <c r="I550" s="101"/>
      <c r="J550" s="101"/>
      <c r="K550" s="101"/>
      <c r="L550" s="101"/>
      <c r="M550" s="101"/>
      <c r="N550" s="101"/>
      <c r="O550" s="101"/>
      <c r="P550" s="101"/>
      <c r="Q550" s="101"/>
      <c r="R550" s="101"/>
      <c r="S550" s="101"/>
    </row>
    <row r="551" spans="2:19">
      <c r="B551" s="100"/>
      <c r="C551" s="100"/>
      <c r="D551" s="100"/>
      <c r="E551" s="100"/>
      <c r="F551" s="101"/>
      <c r="G551" s="101"/>
      <c r="H551" s="101"/>
      <c r="I551" s="101"/>
      <c r="J551" s="101"/>
      <c r="K551" s="101"/>
      <c r="L551" s="101"/>
      <c r="M551" s="101"/>
      <c r="N551" s="101"/>
      <c r="O551" s="101"/>
      <c r="P551" s="101"/>
      <c r="Q551" s="101"/>
      <c r="R551" s="101"/>
      <c r="S551" s="101"/>
    </row>
    <row r="552" spans="2:19">
      <c r="B552" s="100"/>
      <c r="C552" s="100"/>
      <c r="D552" s="100"/>
      <c r="E552" s="100"/>
      <c r="F552" s="101"/>
      <c r="G552" s="101"/>
      <c r="H552" s="101"/>
      <c r="I552" s="101"/>
      <c r="J552" s="101"/>
      <c r="K552" s="101"/>
      <c r="L552" s="101"/>
      <c r="M552" s="101"/>
      <c r="N552" s="101"/>
      <c r="O552" s="101"/>
      <c r="P552" s="101"/>
      <c r="Q552" s="101"/>
      <c r="R552" s="101"/>
      <c r="S552" s="101"/>
    </row>
    <row r="553" spans="2:19">
      <c r="B553" s="100"/>
      <c r="C553" s="100"/>
      <c r="D553" s="100"/>
      <c r="E553" s="100"/>
      <c r="F553" s="101"/>
      <c r="G553" s="101"/>
      <c r="H553" s="101"/>
      <c r="I553" s="101"/>
      <c r="J553" s="101"/>
      <c r="K553" s="101"/>
      <c r="L553" s="101"/>
      <c r="M553" s="101"/>
      <c r="N553" s="101"/>
      <c r="O553" s="101"/>
      <c r="P553" s="101"/>
      <c r="Q553" s="101"/>
      <c r="R553" s="101"/>
      <c r="S553" s="101"/>
    </row>
    <row r="554" spans="2:19">
      <c r="B554" s="100"/>
      <c r="C554" s="100"/>
      <c r="D554" s="100"/>
      <c r="E554" s="100"/>
      <c r="F554" s="101"/>
      <c r="G554" s="101"/>
      <c r="H554" s="101"/>
      <c r="I554" s="101"/>
      <c r="J554" s="101"/>
      <c r="K554" s="101"/>
      <c r="L554" s="101"/>
      <c r="M554" s="101"/>
      <c r="N554" s="101"/>
      <c r="O554" s="101"/>
      <c r="P554" s="101"/>
      <c r="Q554" s="101"/>
      <c r="R554" s="101"/>
      <c r="S554" s="101"/>
    </row>
    <row r="555" spans="2:19">
      <c r="B555" s="100"/>
      <c r="C555" s="100"/>
      <c r="D555" s="100"/>
      <c r="E555" s="100"/>
      <c r="F555" s="101"/>
      <c r="G555" s="101"/>
      <c r="H555" s="101"/>
      <c r="I555" s="101"/>
      <c r="J555" s="101"/>
      <c r="K555" s="101"/>
      <c r="L555" s="101"/>
      <c r="M555" s="101"/>
      <c r="N555" s="101"/>
      <c r="O555" s="101"/>
      <c r="P555" s="101"/>
      <c r="Q555" s="101"/>
      <c r="R555" s="101"/>
      <c r="S555" s="101"/>
    </row>
    <row r="556" spans="2:19">
      <c r="B556" s="100"/>
      <c r="C556" s="100"/>
      <c r="D556" s="100"/>
      <c r="E556" s="100"/>
      <c r="F556" s="101"/>
      <c r="G556" s="101"/>
      <c r="H556" s="101"/>
      <c r="I556" s="101"/>
      <c r="J556" s="101"/>
      <c r="K556" s="101"/>
      <c r="L556" s="101"/>
      <c r="M556" s="101"/>
      <c r="N556" s="101"/>
      <c r="O556" s="101"/>
      <c r="P556" s="101"/>
      <c r="Q556" s="101"/>
      <c r="R556" s="101"/>
      <c r="S556" s="101"/>
    </row>
    <row r="557" spans="2:19">
      <c r="B557" s="100"/>
      <c r="C557" s="100"/>
      <c r="D557" s="100"/>
      <c r="E557" s="100"/>
      <c r="F557" s="101"/>
      <c r="G557" s="101"/>
      <c r="H557" s="101"/>
      <c r="I557" s="101"/>
      <c r="J557" s="101"/>
      <c r="K557" s="101"/>
      <c r="L557" s="101"/>
      <c r="M557" s="101"/>
      <c r="N557" s="101"/>
      <c r="O557" s="101"/>
      <c r="P557" s="101"/>
      <c r="Q557" s="101"/>
      <c r="R557" s="101"/>
      <c r="S557" s="101"/>
    </row>
    <row r="558" spans="2:19">
      <c r="B558" s="100"/>
      <c r="C558" s="100"/>
      <c r="D558" s="100"/>
      <c r="E558" s="100"/>
      <c r="F558" s="101"/>
      <c r="G558" s="101"/>
      <c r="H558" s="101"/>
      <c r="I558" s="101"/>
      <c r="J558" s="101"/>
      <c r="K558" s="101"/>
      <c r="L558" s="101"/>
      <c r="M558" s="101"/>
      <c r="N558" s="101"/>
      <c r="O558" s="101"/>
      <c r="P558" s="101"/>
      <c r="Q558" s="101"/>
      <c r="R558" s="101"/>
      <c r="S558" s="101"/>
    </row>
    <row r="559" spans="2:19">
      <c r="B559" s="100"/>
      <c r="C559" s="100"/>
      <c r="D559" s="100"/>
      <c r="E559" s="100"/>
      <c r="F559" s="101"/>
      <c r="G559" s="101"/>
      <c r="H559" s="101"/>
      <c r="I559" s="101"/>
      <c r="J559" s="101"/>
      <c r="K559" s="101"/>
      <c r="L559" s="101"/>
      <c r="M559" s="101"/>
      <c r="N559" s="101"/>
      <c r="O559" s="101"/>
      <c r="P559" s="101"/>
      <c r="Q559" s="101"/>
      <c r="R559" s="101"/>
      <c r="S559" s="101"/>
    </row>
    <row r="560" spans="2:19">
      <c r="B560" s="100"/>
      <c r="C560" s="100"/>
      <c r="D560" s="100"/>
      <c r="E560" s="100"/>
      <c r="F560" s="101"/>
      <c r="G560" s="101"/>
      <c r="H560" s="101"/>
      <c r="I560" s="101"/>
      <c r="J560" s="101"/>
      <c r="K560" s="101"/>
      <c r="L560" s="101"/>
      <c r="M560" s="101"/>
      <c r="N560" s="101"/>
      <c r="O560" s="101"/>
      <c r="P560" s="101"/>
      <c r="Q560" s="101"/>
      <c r="R560" s="101"/>
      <c r="S560" s="101"/>
    </row>
    <row r="561" spans="2:19">
      <c r="B561" s="100"/>
      <c r="C561" s="100"/>
      <c r="D561" s="100"/>
      <c r="E561" s="100"/>
      <c r="F561" s="101"/>
      <c r="G561" s="101"/>
      <c r="H561" s="101"/>
      <c r="I561" s="101"/>
      <c r="J561" s="101"/>
      <c r="K561" s="101"/>
      <c r="L561" s="101"/>
      <c r="M561" s="101"/>
      <c r="N561" s="101"/>
      <c r="O561" s="101"/>
      <c r="P561" s="101"/>
      <c r="Q561" s="101"/>
      <c r="R561" s="101"/>
      <c r="S561" s="101"/>
    </row>
    <row r="562" spans="2:19">
      <c r="B562" s="100"/>
      <c r="C562" s="100"/>
      <c r="D562" s="100"/>
      <c r="E562" s="100"/>
      <c r="F562" s="101"/>
      <c r="G562" s="101"/>
      <c r="H562" s="101"/>
      <c r="I562" s="101"/>
      <c r="J562" s="101"/>
      <c r="K562" s="101"/>
      <c r="L562" s="101"/>
      <c r="M562" s="101"/>
      <c r="N562" s="101"/>
      <c r="O562" s="101"/>
      <c r="P562" s="101"/>
      <c r="Q562" s="101"/>
      <c r="R562" s="101"/>
      <c r="S562" s="101"/>
    </row>
    <row r="563" spans="2:19">
      <c r="B563" s="100"/>
      <c r="C563" s="100"/>
      <c r="D563" s="100"/>
      <c r="E563" s="100"/>
      <c r="F563" s="101"/>
      <c r="G563" s="101"/>
      <c r="H563" s="101"/>
      <c r="I563" s="101"/>
      <c r="J563" s="101"/>
      <c r="K563" s="101"/>
      <c r="L563" s="101"/>
      <c r="M563" s="101"/>
      <c r="N563" s="101"/>
      <c r="O563" s="101"/>
      <c r="P563" s="101"/>
      <c r="Q563" s="101"/>
      <c r="R563" s="101"/>
      <c r="S563" s="101"/>
    </row>
    <row r="564" spans="2:19">
      <c r="B564" s="100"/>
      <c r="C564" s="100"/>
      <c r="D564" s="100"/>
      <c r="E564" s="100"/>
      <c r="F564" s="101"/>
      <c r="G564" s="101"/>
      <c r="H564" s="101"/>
      <c r="I564" s="101"/>
      <c r="J564" s="101"/>
      <c r="K564" s="101"/>
      <c r="L564" s="101"/>
      <c r="M564" s="101"/>
      <c r="N564" s="101"/>
      <c r="O564" s="101"/>
      <c r="P564" s="101"/>
      <c r="Q564" s="101"/>
      <c r="R564" s="101"/>
      <c r="S564" s="101"/>
    </row>
    <row r="565" spans="2:19">
      <c r="B565" s="100"/>
      <c r="C565" s="100"/>
      <c r="D565" s="100"/>
      <c r="E565" s="100"/>
      <c r="F565" s="101"/>
      <c r="G565" s="101"/>
      <c r="H565" s="101"/>
      <c r="I565" s="101"/>
      <c r="J565" s="101"/>
      <c r="K565" s="101"/>
      <c r="L565" s="101"/>
      <c r="M565" s="101"/>
      <c r="N565" s="101"/>
      <c r="O565" s="101"/>
      <c r="P565" s="101"/>
      <c r="Q565" s="101"/>
      <c r="R565" s="101"/>
      <c r="S565" s="101"/>
    </row>
    <row r="566" spans="2:19">
      <c r="B566" s="100"/>
      <c r="C566" s="100"/>
      <c r="D566" s="100"/>
      <c r="E566" s="100"/>
      <c r="F566" s="101"/>
      <c r="G566" s="101"/>
      <c r="H566" s="101"/>
      <c r="I566" s="101"/>
      <c r="J566" s="101"/>
      <c r="K566" s="101"/>
      <c r="L566" s="101"/>
      <c r="M566" s="101"/>
      <c r="N566" s="101"/>
      <c r="O566" s="101"/>
      <c r="P566" s="101"/>
      <c r="Q566" s="101"/>
      <c r="R566" s="101"/>
      <c r="S566" s="101"/>
    </row>
    <row r="567" spans="2:19">
      <c r="B567" s="100"/>
      <c r="C567" s="100"/>
      <c r="D567" s="100"/>
      <c r="E567" s="100"/>
      <c r="F567" s="101"/>
      <c r="G567" s="101"/>
      <c r="H567" s="101"/>
      <c r="I567" s="101"/>
      <c r="J567" s="101"/>
      <c r="K567" s="101"/>
      <c r="L567" s="101"/>
      <c r="M567" s="101"/>
      <c r="N567" s="101"/>
      <c r="O567" s="101"/>
      <c r="P567" s="101"/>
      <c r="Q567" s="101"/>
      <c r="R567" s="101"/>
      <c r="S567" s="101"/>
    </row>
    <row r="568" spans="2:19">
      <c r="B568" s="100"/>
      <c r="C568" s="100"/>
      <c r="D568" s="100"/>
      <c r="E568" s="100"/>
      <c r="F568" s="101"/>
      <c r="G568" s="101"/>
      <c r="H568" s="101"/>
      <c r="I568" s="101"/>
      <c r="J568" s="101"/>
      <c r="K568" s="101"/>
      <c r="L568" s="101"/>
      <c r="M568" s="101"/>
      <c r="N568" s="101"/>
      <c r="O568" s="101"/>
      <c r="P568" s="101"/>
      <c r="Q568" s="101"/>
      <c r="R568" s="101"/>
      <c r="S568" s="101"/>
    </row>
    <row r="569" spans="2:19">
      <c r="B569" s="100"/>
      <c r="C569" s="100"/>
      <c r="D569" s="100"/>
      <c r="E569" s="100"/>
      <c r="F569" s="101"/>
      <c r="G569" s="101"/>
      <c r="H569" s="101"/>
      <c r="I569" s="101"/>
      <c r="J569" s="101"/>
      <c r="K569" s="101"/>
      <c r="L569" s="101"/>
      <c r="M569" s="101"/>
      <c r="N569" s="101"/>
      <c r="O569" s="101"/>
      <c r="P569" s="101"/>
      <c r="Q569" s="101"/>
      <c r="R569" s="101"/>
      <c r="S569" s="101"/>
    </row>
    <row r="570" spans="2:19">
      <c r="B570" s="100"/>
      <c r="C570" s="100"/>
      <c r="D570" s="100"/>
      <c r="E570" s="100"/>
      <c r="F570" s="101"/>
      <c r="G570" s="101"/>
      <c r="H570" s="101"/>
      <c r="I570" s="101"/>
      <c r="J570" s="101"/>
      <c r="K570" s="101"/>
      <c r="L570" s="101"/>
      <c r="M570" s="101"/>
      <c r="N570" s="101"/>
      <c r="O570" s="101"/>
      <c r="P570" s="101"/>
      <c r="Q570" s="101"/>
      <c r="R570" s="101"/>
      <c r="S570" s="101"/>
    </row>
    <row r="571" spans="2:19">
      <c r="B571" s="100"/>
      <c r="C571" s="100"/>
      <c r="D571" s="100"/>
      <c r="E571" s="100"/>
      <c r="F571" s="101"/>
      <c r="G571" s="101"/>
      <c r="H571" s="101"/>
      <c r="I571" s="101"/>
      <c r="J571" s="101"/>
      <c r="K571" s="101"/>
      <c r="L571" s="101"/>
      <c r="M571" s="101"/>
      <c r="N571" s="101"/>
      <c r="O571" s="101"/>
      <c r="P571" s="101"/>
      <c r="Q571" s="101"/>
      <c r="R571" s="101"/>
      <c r="S571" s="101"/>
    </row>
    <row r="572" spans="2:19">
      <c r="B572" s="100"/>
      <c r="C572" s="100"/>
      <c r="D572" s="100"/>
      <c r="E572" s="100"/>
      <c r="F572" s="101"/>
      <c r="G572" s="101"/>
      <c r="H572" s="101"/>
      <c r="I572" s="101"/>
      <c r="J572" s="101"/>
      <c r="K572" s="101"/>
      <c r="L572" s="101"/>
      <c r="M572" s="101"/>
      <c r="N572" s="101"/>
      <c r="O572" s="101"/>
      <c r="P572" s="101"/>
      <c r="Q572" s="101"/>
      <c r="R572" s="101"/>
      <c r="S572" s="101"/>
    </row>
    <row r="573" spans="2:19">
      <c r="B573" s="100"/>
      <c r="C573" s="100"/>
      <c r="D573" s="100"/>
      <c r="E573" s="100"/>
      <c r="F573" s="101"/>
      <c r="G573" s="101"/>
      <c r="H573" s="101"/>
      <c r="I573" s="101"/>
      <c r="J573" s="101"/>
      <c r="K573" s="101"/>
      <c r="L573" s="101"/>
      <c r="M573" s="101"/>
      <c r="N573" s="101"/>
      <c r="O573" s="101"/>
      <c r="P573" s="101"/>
      <c r="Q573" s="101"/>
      <c r="R573" s="101"/>
      <c r="S573" s="101"/>
    </row>
    <row r="574" spans="2:19">
      <c r="B574" s="100"/>
      <c r="C574" s="100"/>
      <c r="D574" s="100"/>
      <c r="E574" s="100"/>
      <c r="F574" s="101"/>
      <c r="G574" s="101"/>
      <c r="H574" s="101"/>
      <c r="I574" s="101"/>
      <c r="J574" s="101"/>
      <c r="K574" s="101"/>
      <c r="L574" s="101"/>
      <c r="M574" s="101"/>
      <c r="N574" s="101"/>
      <c r="O574" s="101"/>
      <c r="P574" s="101"/>
      <c r="Q574" s="101"/>
      <c r="R574" s="101"/>
      <c r="S574" s="101"/>
    </row>
    <row r="575" spans="2:19">
      <c r="B575" s="100"/>
      <c r="C575" s="100"/>
      <c r="D575" s="100"/>
      <c r="E575" s="100"/>
      <c r="F575" s="101"/>
      <c r="G575" s="101"/>
      <c r="H575" s="101"/>
      <c r="I575" s="101"/>
      <c r="J575" s="101"/>
      <c r="K575" s="101"/>
      <c r="L575" s="101"/>
      <c r="M575" s="101"/>
      <c r="N575" s="101"/>
      <c r="O575" s="101"/>
      <c r="P575" s="101"/>
      <c r="Q575" s="101"/>
      <c r="R575" s="101"/>
      <c r="S575" s="101"/>
    </row>
    <row r="576" spans="2:19">
      <c r="B576" s="100"/>
      <c r="C576" s="100"/>
      <c r="D576" s="100"/>
      <c r="E576" s="100"/>
      <c r="F576" s="101"/>
      <c r="G576" s="101"/>
      <c r="H576" s="101"/>
      <c r="I576" s="101"/>
      <c r="J576" s="101"/>
      <c r="K576" s="101"/>
      <c r="L576" s="101"/>
      <c r="M576" s="101"/>
      <c r="N576" s="101"/>
      <c r="O576" s="101"/>
      <c r="P576" s="101"/>
      <c r="Q576" s="101"/>
      <c r="R576" s="101"/>
      <c r="S576" s="101"/>
    </row>
    <row r="577" spans="2:19">
      <c r="B577" s="100"/>
      <c r="C577" s="100"/>
      <c r="D577" s="100"/>
      <c r="E577" s="100"/>
      <c r="F577" s="101"/>
      <c r="G577" s="101"/>
      <c r="H577" s="101"/>
      <c r="I577" s="101"/>
      <c r="J577" s="101"/>
      <c r="K577" s="101"/>
      <c r="L577" s="101"/>
      <c r="M577" s="101"/>
      <c r="N577" s="101"/>
      <c r="O577" s="101"/>
      <c r="P577" s="101"/>
      <c r="Q577" s="101"/>
      <c r="R577" s="101"/>
      <c r="S577" s="101"/>
    </row>
    <row r="578" spans="2:19">
      <c r="B578" s="100"/>
      <c r="C578" s="100"/>
      <c r="D578" s="100"/>
      <c r="E578" s="100"/>
      <c r="F578" s="101"/>
      <c r="G578" s="101"/>
      <c r="H578" s="101"/>
      <c r="I578" s="101"/>
      <c r="J578" s="101"/>
      <c r="K578" s="101"/>
      <c r="L578" s="101"/>
      <c r="M578" s="101"/>
      <c r="N578" s="101"/>
      <c r="O578" s="101"/>
      <c r="P578" s="101"/>
      <c r="Q578" s="101"/>
      <c r="R578" s="101"/>
      <c r="S578" s="101"/>
    </row>
    <row r="579" spans="2:19">
      <c r="B579" s="100"/>
      <c r="C579" s="100"/>
      <c r="D579" s="100"/>
      <c r="E579" s="100"/>
      <c r="F579" s="101"/>
      <c r="G579" s="101"/>
      <c r="H579" s="101"/>
      <c r="I579" s="101"/>
      <c r="J579" s="101"/>
      <c r="K579" s="101"/>
      <c r="L579" s="101"/>
      <c r="M579" s="101"/>
      <c r="N579" s="101"/>
      <c r="O579" s="101"/>
      <c r="P579" s="101"/>
      <c r="Q579" s="101"/>
      <c r="R579" s="101"/>
      <c r="S579" s="101"/>
    </row>
    <row r="580" spans="2:19">
      <c r="B580" s="100"/>
      <c r="C580" s="100"/>
      <c r="D580" s="100"/>
      <c r="E580" s="100"/>
      <c r="F580" s="101"/>
      <c r="G580" s="101"/>
      <c r="H580" s="101"/>
      <c r="I580" s="101"/>
      <c r="J580" s="101"/>
      <c r="K580" s="101"/>
      <c r="L580" s="101"/>
      <c r="M580" s="101"/>
      <c r="N580" s="101"/>
      <c r="O580" s="101"/>
      <c r="P580" s="101"/>
      <c r="Q580" s="101"/>
      <c r="R580" s="101"/>
      <c r="S580" s="101"/>
    </row>
    <row r="581" spans="2:19">
      <c r="B581" s="100"/>
      <c r="C581" s="100"/>
      <c r="D581" s="100"/>
      <c r="E581" s="100"/>
      <c r="F581" s="101"/>
      <c r="G581" s="101"/>
      <c r="H581" s="101"/>
      <c r="I581" s="101"/>
      <c r="J581" s="101"/>
      <c r="K581" s="101"/>
      <c r="L581" s="101"/>
      <c r="M581" s="101"/>
      <c r="N581" s="101"/>
      <c r="O581" s="101"/>
      <c r="P581" s="101"/>
      <c r="Q581" s="101"/>
      <c r="R581" s="101"/>
      <c r="S581" s="101"/>
    </row>
    <row r="582" spans="2:19">
      <c r="B582" s="100"/>
      <c r="C582" s="100"/>
      <c r="D582" s="100"/>
      <c r="E582" s="100"/>
      <c r="F582" s="101"/>
      <c r="G582" s="101"/>
      <c r="H582" s="101"/>
      <c r="I582" s="101"/>
      <c r="J582" s="101"/>
      <c r="K582" s="101"/>
      <c r="L582" s="101"/>
      <c r="M582" s="101"/>
      <c r="N582" s="101"/>
      <c r="O582" s="101"/>
      <c r="P582" s="101"/>
      <c r="Q582" s="101"/>
      <c r="R582" s="101"/>
      <c r="S582" s="101"/>
    </row>
    <row r="583" spans="2:19">
      <c r="B583" s="100"/>
      <c r="C583" s="100"/>
      <c r="D583" s="100"/>
      <c r="E583" s="100"/>
      <c r="F583" s="101"/>
      <c r="G583" s="101"/>
      <c r="H583" s="101"/>
      <c r="I583" s="101"/>
      <c r="J583" s="101"/>
      <c r="K583" s="101"/>
      <c r="L583" s="101"/>
      <c r="M583" s="101"/>
      <c r="N583" s="101"/>
      <c r="O583" s="101"/>
      <c r="P583" s="101"/>
      <c r="Q583" s="101"/>
      <c r="R583" s="101"/>
      <c r="S583" s="101"/>
    </row>
    <row r="584" spans="2:19">
      <c r="B584" s="100"/>
      <c r="C584" s="100"/>
      <c r="D584" s="100"/>
      <c r="E584" s="100"/>
      <c r="F584" s="101"/>
      <c r="G584" s="101"/>
      <c r="H584" s="101"/>
      <c r="I584" s="101"/>
      <c r="J584" s="101"/>
      <c r="K584" s="101"/>
      <c r="L584" s="101"/>
      <c r="M584" s="101"/>
      <c r="N584" s="101"/>
      <c r="O584" s="101"/>
      <c r="P584" s="101"/>
      <c r="Q584" s="101"/>
      <c r="R584" s="101"/>
      <c r="S584" s="101"/>
    </row>
    <row r="585" spans="2:19">
      <c r="B585" s="100"/>
      <c r="C585" s="100"/>
      <c r="D585" s="100"/>
      <c r="E585" s="100"/>
      <c r="F585" s="101"/>
      <c r="G585" s="101"/>
      <c r="H585" s="101"/>
      <c r="I585" s="101"/>
      <c r="J585" s="101"/>
      <c r="K585" s="101"/>
      <c r="L585" s="101"/>
      <c r="M585" s="101"/>
      <c r="N585" s="101"/>
      <c r="O585" s="101"/>
      <c r="P585" s="101"/>
      <c r="Q585" s="101"/>
      <c r="R585" s="101"/>
      <c r="S585" s="101"/>
    </row>
    <row r="586" spans="2:19">
      <c r="B586" s="100"/>
      <c r="C586" s="100"/>
      <c r="D586" s="100"/>
      <c r="E586" s="100"/>
      <c r="F586" s="101"/>
      <c r="G586" s="101"/>
      <c r="H586" s="101"/>
      <c r="I586" s="101"/>
      <c r="J586" s="101"/>
      <c r="K586" s="101"/>
      <c r="L586" s="101"/>
      <c r="M586" s="101"/>
      <c r="N586" s="101"/>
      <c r="O586" s="101"/>
      <c r="P586" s="101"/>
      <c r="Q586" s="101"/>
      <c r="R586" s="101"/>
      <c r="S586" s="101"/>
    </row>
    <row r="587" spans="2:19">
      <c r="B587" s="100"/>
      <c r="C587" s="100"/>
      <c r="D587" s="100"/>
      <c r="E587" s="100"/>
      <c r="F587" s="101"/>
      <c r="G587" s="101"/>
      <c r="H587" s="101"/>
      <c r="I587" s="101"/>
      <c r="J587" s="101"/>
      <c r="K587" s="101"/>
      <c r="L587" s="101"/>
      <c r="M587" s="101"/>
      <c r="N587" s="101"/>
      <c r="O587" s="101"/>
      <c r="P587" s="101"/>
      <c r="Q587" s="101"/>
      <c r="R587" s="101"/>
      <c r="S587" s="101"/>
    </row>
    <row r="588" spans="2:19">
      <c r="B588" s="100"/>
      <c r="C588" s="100"/>
      <c r="D588" s="100"/>
      <c r="E588" s="100"/>
      <c r="F588" s="101"/>
      <c r="G588" s="101"/>
      <c r="H588" s="101"/>
      <c r="I588" s="101"/>
      <c r="J588" s="101"/>
      <c r="K588" s="101"/>
      <c r="L588" s="101"/>
      <c r="M588" s="101"/>
      <c r="N588" s="101"/>
      <c r="O588" s="101"/>
      <c r="P588" s="101"/>
      <c r="Q588" s="101"/>
      <c r="R588" s="101"/>
      <c r="S588" s="101"/>
    </row>
    <row r="589" spans="2:19">
      <c r="B589" s="100"/>
      <c r="C589" s="100"/>
      <c r="D589" s="100"/>
      <c r="E589" s="100"/>
      <c r="F589" s="101"/>
      <c r="G589" s="101"/>
      <c r="H589" s="101"/>
      <c r="I589" s="101"/>
      <c r="J589" s="101"/>
      <c r="K589" s="101"/>
      <c r="L589" s="101"/>
      <c r="M589" s="101"/>
      <c r="N589" s="101"/>
      <c r="O589" s="101"/>
      <c r="P589" s="101"/>
      <c r="Q589" s="101"/>
      <c r="R589" s="101"/>
      <c r="S589" s="101"/>
    </row>
    <row r="590" spans="2:19">
      <c r="B590" s="100"/>
      <c r="C590" s="100"/>
      <c r="D590" s="100"/>
      <c r="E590" s="100"/>
      <c r="F590" s="101"/>
      <c r="G590" s="101"/>
      <c r="H590" s="101"/>
      <c r="I590" s="101"/>
      <c r="J590" s="101"/>
      <c r="K590" s="101"/>
      <c r="L590" s="101"/>
      <c r="M590" s="101"/>
      <c r="N590" s="101"/>
      <c r="O590" s="101"/>
      <c r="P590" s="101"/>
      <c r="Q590" s="101"/>
      <c r="R590" s="101"/>
      <c r="S590" s="101"/>
    </row>
    <row r="591" spans="2:19">
      <c r="B591" s="100"/>
      <c r="C591" s="100"/>
      <c r="D591" s="100"/>
      <c r="E591" s="100"/>
      <c r="F591" s="101"/>
      <c r="G591" s="101"/>
      <c r="H591" s="101"/>
      <c r="I591" s="101"/>
      <c r="J591" s="101"/>
      <c r="K591" s="101"/>
      <c r="L591" s="101"/>
      <c r="M591" s="101"/>
      <c r="N591" s="101"/>
      <c r="O591" s="101"/>
      <c r="P591" s="101"/>
      <c r="Q591" s="101"/>
      <c r="R591" s="101"/>
      <c r="S591" s="101"/>
    </row>
    <row r="592" spans="2:19">
      <c r="B592" s="100"/>
      <c r="C592" s="100"/>
      <c r="D592" s="100"/>
      <c r="E592" s="100"/>
      <c r="F592" s="101"/>
      <c r="G592" s="101"/>
      <c r="H592" s="101"/>
      <c r="I592" s="101"/>
      <c r="J592" s="101"/>
      <c r="K592" s="101"/>
      <c r="L592" s="101"/>
      <c r="M592" s="101"/>
      <c r="N592" s="101"/>
      <c r="O592" s="101"/>
      <c r="P592" s="101"/>
      <c r="Q592" s="101"/>
      <c r="R592" s="101"/>
      <c r="S592" s="101"/>
    </row>
    <row r="593" spans="2:19">
      <c r="B593" s="100"/>
      <c r="C593" s="100"/>
      <c r="D593" s="100"/>
      <c r="E593" s="100"/>
      <c r="F593" s="101"/>
      <c r="G593" s="101"/>
      <c r="H593" s="101"/>
      <c r="I593" s="101"/>
      <c r="J593" s="101"/>
      <c r="K593" s="101"/>
      <c r="L593" s="101"/>
      <c r="M593" s="101"/>
      <c r="N593" s="101"/>
      <c r="O593" s="101"/>
      <c r="P593" s="101"/>
      <c r="Q593" s="101"/>
      <c r="R593" s="101"/>
      <c r="S593" s="101"/>
    </row>
    <row r="594" spans="2:19">
      <c r="B594" s="100"/>
      <c r="C594" s="100"/>
      <c r="D594" s="100"/>
      <c r="E594" s="100"/>
      <c r="F594" s="101"/>
      <c r="G594" s="101"/>
      <c r="H594" s="101"/>
      <c r="I594" s="101"/>
      <c r="J594" s="101"/>
      <c r="K594" s="101"/>
      <c r="L594" s="101"/>
      <c r="M594" s="101"/>
      <c r="N594" s="101"/>
      <c r="O594" s="101"/>
      <c r="P594" s="101"/>
      <c r="Q594" s="101"/>
      <c r="R594" s="101"/>
      <c r="S594" s="101"/>
    </row>
    <row r="595" spans="2:19">
      <c r="B595" s="100"/>
      <c r="C595" s="100"/>
      <c r="D595" s="100"/>
      <c r="E595" s="100"/>
      <c r="F595" s="101"/>
      <c r="G595" s="101"/>
      <c r="H595" s="101"/>
      <c r="I595" s="101"/>
      <c r="J595" s="101"/>
      <c r="K595" s="101"/>
      <c r="L595" s="101"/>
      <c r="M595" s="101"/>
      <c r="N595" s="101"/>
      <c r="O595" s="101"/>
      <c r="P595" s="101"/>
      <c r="Q595" s="101"/>
      <c r="R595" s="101"/>
      <c r="S595" s="101"/>
    </row>
    <row r="596" spans="2:19">
      <c r="B596" s="100"/>
      <c r="C596" s="100"/>
      <c r="D596" s="100"/>
      <c r="E596" s="100"/>
      <c r="F596" s="101"/>
      <c r="G596" s="101"/>
      <c r="H596" s="101"/>
      <c r="I596" s="101"/>
      <c r="J596" s="101"/>
      <c r="K596" s="101"/>
      <c r="L596" s="101"/>
      <c r="M596" s="101"/>
      <c r="N596" s="101"/>
      <c r="O596" s="101"/>
      <c r="P596" s="101"/>
      <c r="Q596" s="101"/>
      <c r="R596" s="101"/>
      <c r="S596" s="101"/>
    </row>
    <row r="597" spans="2:19">
      <c r="B597" s="100"/>
      <c r="C597" s="100"/>
      <c r="D597" s="100"/>
      <c r="E597" s="100"/>
      <c r="F597" s="101"/>
      <c r="G597" s="101"/>
      <c r="H597" s="101"/>
      <c r="I597" s="101"/>
      <c r="J597" s="101"/>
      <c r="K597" s="101"/>
      <c r="L597" s="101"/>
      <c r="M597" s="101"/>
      <c r="N597" s="101"/>
      <c r="O597" s="101"/>
      <c r="P597" s="101"/>
      <c r="Q597" s="101"/>
      <c r="R597" s="101"/>
      <c r="S597" s="101"/>
    </row>
    <row r="598" spans="2:19">
      <c r="B598" s="100"/>
      <c r="C598" s="100"/>
      <c r="D598" s="100"/>
      <c r="E598" s="100"/>
      <c r="F598" s="101"/>
      <c r="G598" s="101"/>
      <c r="H598" s="101"/>
      <c r="I598" s="101"/>
      <c r="J598" s="101"/>
      <c r="K598" s="101"/>
      <c r="L598" s="101"/>
      <c r="M598" s="101"/>
      <c r="N598" s="101"/>
      <c r="O598" s="101"/>
      <c r="P598" s="101"/>
      <c r="Q598" s="101"/>
      <c r="R598" s="101"/>
      <c r="S598" s="101"/>
    </row>
    <row r="599" spans="2:19">
      <c r="B599" s="100"/>
      <c r="C599" s="100"/>
      <c r="D599" s="100"/>
      <c r="E599" s="100"/>
      <c r="F599" s="101"/>
      <c r="G599" s="101"/>
      <c r="H599" s="101"/>
      <c r="I599" s="101"/>
      <c r="J599" s="101"/>
      <c r="K599" s="101"/>
      <c r="L599" s="101"/>
      <c r="M599" s="101"/>
      <c r="N599" s="101"/>
      <c r="O599" s="101"/>
      <c r="P599" s="101"/>
      <c r="Q599" s="101"/>
      <c r="R599" s="101"/>
      <c r="S599" s="101"/>
    </row>
    <row r="600" spans="2:19">
      <c r="B600" s="100"/>
      <c r="C600" s="100"/>
      <c r="D600" s="100"/>
      <c r="E600" s="100"/>
      <c r="F600" s="101"/>
      <c r="G600" s="101"/>
      <c r="H600" s="101"/>
      <c r="I600" s="101"/>
      <c r="J600" s="101"/>
      <c r="K600" s="101"/>
      <c r="L600" s="101"/>
      <c r="M600" s="101"/>
      <c r="N600" s="101"/>
      <c r="O600" s="101"/>
      <c r="P600" s="101"/>
      <c r="Q600" s="101"/>
      <c r="R600" s="101"/>
      <c r="S600" s="101"/>
    </row>
    <row r="601" spans="2:19">
      <c r="B601" s="100"/>
      <c r="C601" s="100"/>
      <c r="D601" s="100"/>
      <c r="E601" s="100"/>
      <c r="F601" s="101"/>
      <c r="G601" s="101"/>
      <c r="H601" s="101"/>
      <c r="I601" s="101"/>
      <c r="J601" s="101"/>
      <c r="K601" s="101"/>
      <c r="L601" s="101"/>
      <c r="M601" s="101"/>
      <c r="N601" s="101"/>
      <c r="O601" s="101"/>
      <c r="P601" s="101"/>
      <c r="Q601" s="101"/>
      <c r="R601" s="101"/>
      <c r="S601" s="101"/>
    </row>
    <row r="602" spans="2:19">
      <c r="B602" s="100"/>
      <c r="C602" s="100"/>
      <c r="D602" s="100"/>
      <c r="E602" s="100"/>
      <c r="F602" s="101"/>
      <c r="G602" s="101"/>
      <c r="H602" s="101"/>
      <c r="I602" s="101"/>
      <c r="J602" s="101"/>
      <c r="K602" s="101"/>
      <c r="L602" s="101"/>
      <c r="M602" s="101"/>
      <c r="N602" s="101"/>
      <c r="O602" s="101"/>
      <c r="P602" s="101"/>
      <c r="Q602" s="101"/>
      <c r="R602" s="101"/>
      <c r="S602" s="101"/>
    </row>
    <row r="603" spans="2:19">
      <c r="B603" s="100"/>
      <c r="C603" s="100"/>
      <c r="D603" s="100"/>
      <c r="E603" s="100"/>
      <c r="F603" s="101"/>
      <c r="G603" s="101"/>
      <c r="H603" s="101"/>
      <c r="I603" s="101"/>
      <c r="J603" s="101"/>
      <c r="K603" s="101"/>
      <c r="L603" s="101"/>
      <c r="M603" s="101"/>
      <c r="N603" s="101"/>
      <c r="O603" s="101"/>
      <c r="P603" s="101"/>
      <c r="Q603" s="101"/>
      <c r="R603" s="101"/>
      <c r="S603" s="101"/>
    </row>
    <row r="604" spans="2:19">
      <c r="B604" s="100"/>
      <c r="C604" s="100"/>
      <c r="D604" s="100"/>
      <c r="E604" s="100"/>
      <c r="F604" s="101"/>
      <c r="G604" s="101"/>
      <c r="H604" s="101"/>
      <c r="I604" s="101"/>
      <c r="J604" s="101"/>
      <c r="K604" s="101"/>
      <c r="L604" s="101"/>
      <c r="M604" s="101"/>
      <c r="N604" s="101"/>
      <c r="O604" s="101"/>
      <c r="P604" s="101"/>
      <c r="Q604" s="101"/>
      <c r="R604" s="101"/>
      <c r="S604" s="101"/>
    </row>
    <row r="605" spans="2:19">
      <c r="B605" s="100"/>
      <c r="C605" s="100"/>
      <c r="D605" s="100"/>
      <c r="E605" s="100"/>
      <c r="F605" s="101"/>
      <c r="G605" s="101"/>
      <c r="H605" s="101"/>
      <c r="I605" s="101"/>
      <c r="J605" s="101"/>
      <c r="K605" s="101"/>
      <c r="L605" s="101"/>
      <c r="M605" s="101"/>
      <c r="N605" s="101"/>
      <c r="O605" s="101"/>
      <c r="P605" s="101"/>
      <c r="Q605" s="101"/>
      <c r="R605" s="101"/>
      <c r="S605" s="101"/>
    </row>
    <row r="606" spans="2:19">
      <c r="B606" s="100"/>
      <c r="C606" s="100"/>
      <c r="D606" s="100"/>
      <c r="E606" s="100"/>
      <c r="F606" s="101"/>
      <c r="G606" s="101"/>
      <c r="H606" s="101"/>
      <c r="I606" s="101"/>
      <c r="J606" s="101"/>
      <c r="K606" s="101"/>
      <c r="L606" s="101"/>
      <c r="M606" s="101"/>
      <c r="N606" s="101"/>
      <c r="O606" s="101"/>
      <c r="P606" s="101"/>
      <c r="Q606" s="101"/>
      <c r="R606" s="101"/>
      <c r="S606" s="101"/>
    </row>
    <row r="607" spans="2:19">
      <c r="B607" s="100"/>
      <c r="C607" s="100"/>
      <c r="D607" s="100"/>
      <c r="E607" s="100"/>
      <c r="F607" s="101"/>
      <c r="G607" s="101"/>
      <c r="H607" s="101"/>
      <c r="I607" s="101"/>
      <c r="J607" s="101"/>
      <c r="K607" s="101"/>
      <c r="L607" s="101"/>
      <c r="M607" s="101"/>
      <c r="N607" s="101"/>
      <c r="O607" s="101"/>
      <c r="P607" s="101"/>
      <c r="Q607" s="101"/>
      <c r="R607" s="101"/>
      <c r="S607" s="101"/>
    </row>
    <row r="608" spans="2:19">
      <c r="B608" s="100"/>
      <c r="C608" s="100"/>
      <c r="D608" s="100"/>
      <c r="E608" s="100"/>
      <c r="F608" s="101"/>
      <c r="G608" s="101"/>
      <c r="H608" s="101"/>
      <c r="I608" s="101"/>
      <c r="J608" s="101"/>
      <c r="K608" s="101"/>
      <c r="L608" s="101"/>
      <c r="M608" s="101"/>
      <c r="N608" s="101"/>
      <c r="O608" s="101"/>
      <c r="P608" s="101"/>
      <c r="Q608" s="101"/>
      <c r="R608" s="101"/>
      <c r="S608" s="101"/>
    </row>
    <row r="609" spans="2:19">
      <c r="B609" s="100"/>
      <c r="C609" s="100"/>
      <c r="D609" s="100"/>
      <c r="E609" s="100"/>
      <c r="F609" s="101"/>
      <c r="G609" s="101"/>
      <c r="H609" s="101"/>
      <c r="I609" s="101"/>
      <c r="J609" s="101"/>
      <c r="K609" s="101"/>
      <c r="L609" s="101"/>
      <c r="M609" s="101"/>
      <c r="N609" s="101"/>
      <c r="O609" s="101"/>
      <c r="P609" s="101"/>
      <c r="Q609" s="101"/>
      <c r="R609" s="101"/>
      <c r="S609" s="101"/>
    </row>
    <row r="610" spans="2:19">
      <c r="B610" s="100"/>
      <c r="C610" s="100"/>
      <c r="D610" s="100"/>
      <c r="E610" s="100"/>
      <c r="F610" s="101"/>
      <c r="G610" s="101"/>
      <c r="H610" s="101"/>
      <c r="I610" s="101"/>
      <c r="J610" s="101"/>
      <c r="K610" s="101"/>
      <c r="L610" s="101"/>
      <c r="M610" s="101"/>
      <c r="N610" s="101"/>
      <c r="O610" s="101"/>
      <c r="P610" s="101"/>
      <c r="Q610" s="101"/>
      <c r="R610" s="101"/>
      <c r="S610" s="101"/>
    </row>
    <row r="611" spans="2:19">
      <c r="B611" s="100"/>
      <c r="C611" s="100"/>
      <c r="D611" s="100"/>
      <c r="E611" s="100"/>
      <c r="F611" s="101"/>
      <c r="G611" s="101"/>
      <c r="H611" s="101"/>
      <c r="I611" s="101"/>
      <c r="J611" s="101"/>
      <c r="K611" s="101"/>
      <c r="L611" s="101"/>
      <c r="M611" s="101"/>
      <c r="N611" s="101"/>
      <c r="O611" s="101"/>
      <c r="P611" s="101"/>
      <c r="Q611" s="101"/>
      <c r="R611" s="101"/>
      <c r="S611" s="101"/>
    </row>
    <row r="612" spans="2:19">
      <c r="B612" s="100"/>
      <c r="C612" s="100"/>
      <c r="D612" s="100"/>
      <c r="E612" s="100"/>
      <c r="F612" s="101"/>
      <c r="G612" s="101"/>
      <c r="H612" s="101"/>
      <c r="I612" s="101"/>
      <c r="J612" s="101"/>
      <c r="K612" s="101"/>
      <c r="L612" s="101"/>
      <c r="M612" s="101"/>
      <c r="N612" s="101"/>
      <c r="O612" s="101"/>
      <c r="P612" s="101"/>
      <c r="Q612" s="101"/>
      <c r="R612" s="101"/>
      <c r="S612" s="101"/>
    </row>
    <row r="613" spans="2:19">
      <c r="B613" s="100"/>
      <c r="C613" s="100"/>
      <c r="D613" s="100"/>
      <c r="E613" s="100"/>
      <c r="F613" s="101"/>
      <c r="G613" s="101"/>
      <c r="H613" s="101"/>
      <c r="I613" s="101"/>
      <c r="J613" s="101"/>
      <c r="K613" s="101"/>
      <c r="L613" s="101"/>
      <c r="M613" s="101"/>
      <c r="N613" s="101"/>
      <c r="O613" s="101"/>
      <c r="P613" s="101"/>
      <c r="Q613" s="101"/>
      <c r="R613" s="101"/>
      <c r="S613" s="101"/>
    </row>
    <row r="614" spans="2:19">
      <c r="B614" s="100"/>
      <c r="C614" s="100"/>
      <c r="D614" s="100"/>
      <c r="E614" s="100"/>
      <c r="F614" s="101"/>
      <c r="G614" s="101"/>
      <c r="H614" s="101"/>
      <c r="I614" s="101"/>
      <c r="J614" s="101"/>
      <c r="K614" s="101"/>
      <c r="L614" s="101"/>
      <c r="M614" s="101"/>
      <c r="N614" s="101"/>
      <c r="O614" s="101"/>
      <c r="P614" s="101"/>
      <c r="Q614" s="101"/>
      <c r="R614" s="101"/>
      <c r="S614" s="101"/>
    </row>
    <row r="615" spans="2:19">
      <c r="B615" s="100"/>
      <c r="C615" s="100"/>
      <c r="D615" s="100"/>
      <c r="E615" s="100"/>
      <c r="F615" s="101"/>
      <c r="G615" s="101"/>
      <c r="H615" s="101"/>
      <c r="I615" s="101"/>
      <c r="J615" s="101"/>
      <c r="K615" s="101"/>
      <c r="L615" s="101"/>
      <c r="M615" s="101"/>
      <c r="N615" s="101"/>
      <c r="O615" s="101"/>
      <c r="P615" s="101"/>
      <c r="Q615" s="101"/>
      <c r="R615" s="101"/>
      <c r="S615" s="101"/>
    </row>
    <row r="616" spans="2:19">
      <c r="B616" s="100"/>
      <c r="C616" s="100"/>
      <c r="D616" s="100"/>
      <c r="E616" s="100"/>
      <c r="F616" s="101"/>
      <c r="G616" s="101"/>
      <c r="H616" s="101"/>
      <c r="I616" s="101"/>
      <c r="J616" s="101"/>
      <c r="K616" s="101"/>
      <c r="L616" s="101"/>
      <c r="M616" s="101"/>
      <c r="N616" s="101"/>
      <c r="O616" s="101"/>
      <c r="P616" s="101"/>
      <c r="Q616" s="101"/>
      <c r="R616" s="101"/>
      <c r="S616" s="101"/>
    </row>
    <row r="617" spans="2:19">
      <c r="B617" s="100"/>
      <c r="C617" s="100"/>
      <c r="D617" s="100"/>
      <c r="E617" s="100"/>
      <c r="F617" s="101"/>
      <c r="G617" s="101"/>
      <c r="H617" s="101"/>
      <c r="I617" s="101"/>
      <c r="J617" s="101"/>
      <c r="K617" s="101"/>
      <c r="L617" s="101"/>
      <c r="M617" s="101"/>
      <c r="N617" s="101"/>
      <c r="O617" s="101"/>
      <c r="P617" s="101"/>
      <c r="Q617" s="101"/>
      <c r="R617" s="101"/>
      <c r="S617" s="101"/>
    </row>
    <row r="618" spans="2:19">
      <c r="B618" s="100"/>
      <c r="C618" s="100"/>
      <c r="D618" s="100"/>
      <c r="E618" s="100"/>
      <c r="F618" s="101"/>
      <c r="G618" s="101"/>
      <c r="H618" s="101"/>
      <c r="I618" s="101"/>
      <c r="J618" s="101"/>
      <c r="K618" s="101"/>
      <c r="L618" s="101"/>
      <c r="M618" s="101"/>
      <c r="N618" s="101"/>
      <c r="O618" s="101"/>
      <c r="P618" s="101"/>
      <c r="Q618" s="101"/>
      <c r="R618" s="101"/>
      <c r="S618" s="101"/>
    </row>
    <row r="619" spans="2:19">
      <c r="B619" s="100"/>
      <c r="C619" s="100"/>
      <c r="D619" s="100"/>
      <c r="E619" s="100"/>
      <c r="F619" s="101"/>
      <c r="G619" s="101"/>
      <c r="H619" s="101"/>
      <c r="I619" s="101"/>
      <c r="J619" s="101"/>
      <c r="K619" s="101"/>
      <c r="L619" s="101"/>
      <c r="M619" s="101"/>
      <c r="N619" s="101"/>
      <c r="O619" s="101"/>
      <c r="P619" s="101"/>
      <c r="Q619" s="101"/>
      <c r="R619" s="101"/>
      <c r="S619" s="101"/>
    </row>
    <row r="620" spans="2:19">
      <c r="B620" s="100"/>
      <c r="C620" s="100"/>
      <c r="D620" s="100"/>
      <c r="E620" s="100"/>
      <c r="F620" s="101"/>
      <c r="G620" s="101"/>
      <c r="H620" s="101"/>
      <c r="I620" s="101"/>
      <c r="J620" s="101"/>
      <c r="K620" s="101"/>
      <c r="L620" s="101"/>
      <c r="M620" s="101"/>
      <c r="N620" s="101"/>
      <c r="O620" s="101"/>
      <c r="P620" s="101"/>
      <c r="Q620" s="101"/>
      <c r="R620" s="101"/>
      <c r="S620" s="101"/>
    </row>
    <row r="621" spans="2:19">
      <c r="B621" s="100"/>
      <c r="C621" s="100"/>
      <c r="D621" s="100"/>
      <c r="E621" s="100"/>
      <c r="F621" s="101"/>
      <c r="G621" s="101"/>
      <c r="H621" s="101"/>
      <c r="I621" s="101"/>
      <c r="J621" s="101"/>
      <c r="K621" s="101"/>
      <c r="L621" s="101"/>
      <c r="M621" s="101"/>
      <c r="N621" s="101"/>
      <c r="O621" s="101"/>
      <c r="P621" s="101"/>
      <c r="Q621" s="101"/>
      <c r="R621" s="101"/>
      <c r="S621" s="101"/>
    </row>
    <row r="622" spans="2:19">
      <c r="B622" s="100"/>
      <c r="C622" s="100"/>
      <c r="D622" s="100"/>
      <c r="E622" s="100"/>
      <c r="F622" s="101"/>
      <c r="G622" s="101"/>
      <c r="H622" s="101"/>
      <c r="I622" s="101"/>
      <c r="J622" s="101"/>
      <c r="K622" s="101"/>
      <c r="L622" s="101"/>
      <c r="M622" s="101"/>
      <c r="N622" s="101"/>
      <c r="O622" s="101"/>
      <c r="P622" s="101"/>
      <c r="Q622" s="101"/>
      <c r="R622" s="101"/>
      <c r="S622" s="101"/>
    </row>
    <row r="623" spans="2:19">
      <c r="B623" s="100"/>
      <c r="C623" s="100"/>
      <c r="D623" s="100"/>
      <c r="E623" s="100"/>
      <c r="F623" s="101"/>
      <c r="G623" s="101"/>
      <c r="H623" s="101"/>
      <c r="I623" s="101"/>
      <c r="J623" s="101"/>
      <c r="K623" s="101"/>
      <c r="L623" s="101"/>
      <c r="M623" s="101"/>
      <c r="N623" s="101"/>
      <c r="O623" s="101"/>
      <c r="P623" s="101"/>
      <c r="Q623" s="101"/>
      <c r="R623" s="101"/>
      <c r="S623" s="101"/>
    </row>
    <row r="624" spans="2:19">
      <c r="B624" s="100"/>
      <c r="C624" s="100"/>
      <c r="D624" s="100"/>
      <c r="E624" s="100"/>
      <c r="F624" s="101"/>
      <c r="G624" s="101"/>
      <c r="H624" s="101"/>
      <c r="I624" s="101"/>
      <c r="J624" s="101"/>
      <c r="K624" s="101"/>
      <c r="L624" s="101"/>
      <c r="M624" s="101"/>
      <c r="N624" s="101"/>
      <c r="O624" s="101"/>
      <c r="P624" s="101"/>
      <c r="Q624" s="101"/>
      <c r="R624" s="101"/>
      <c r="S624" s="101"/>
    </row>
    <row r="625" spans="2:19">
      <c r="B625" s="100"/>
      <c r="C625" s="100"/>
      <c r="D625" s="100"/>
      <c r="E625" s="100"/>
      <c r="F625" s="101"/>
      <c r="G625" s="101"/>
      <c r="H625" s="101"/>
      <c r="I625" s="101"/>
      <c r="J625" s="101"/>
      <c r="K625" s="101"/>
      <c r="L625" s="101"/>
      <c r="M625" s="101"/>
      <c r="N625" s="101"/>
      <c r="O625" s="101"/>
      <c r="P625" s="101"/>
      <c r="Q625" s="101"/>
      <c r="R625" s="101"/>
      <c r="S625" s="101"/>
    </row>
    <row r="626" spans="2:19">
      <c r="B626" s="100"/>
      <c r="C626" s="100"/>
      <c r="D626" s="100"/>
      <c r="E626" s="100"/>
      <c r="F626" s="101"/>
      <c r="G626" s="101"/>
      <c r="H626" s="101"/>
      <c r="I626" s="101"/>
      <c r="J626" s="101"/>
      <c r="K626" s="101"/>
      <c r="L626" s="101"/>
      <c r="M626" s="101"/>
      <c r="N626" s="101"/>
      <c r="O626" s="101"/>
      <c r="P626" s="101"/>
      <c r="Q626" s="101"/>
      <c r="R626" s="101"/>
      <c r="S626" s="101"/>
    </row>
    <row r="627" spans="2:19">
      <c r="B627" s="100"/>
      <c r="C627" s="100"/>
      <c r="D627" s="100"/>
      <c r="E627" s="100"/>
      <c r="F627" s="101"/>
      <c r="G627" s="101"/>
      <c r="H627" s="101"/>
      <c r="I627" s="101"/>
      <c r="J627" s="101"/>
      <c r="K627" s="101"/>
      <c r="L627" s="101"/>
      <c r="M627" s="101"/>
      <c r="N627" s="101"/>
      <c r="O627" s="101"/>
      <c r="P627" s="101"/>
      <c r="Q627" s="101"/>
      <c r="R627" s="101"/>
      <c r="S627" s="101"/>
    </row>
    <row r="628" spans="2:19">
      <c r="B628" s="100"/>
      <c r="C628" s="100"/>
      <c r="D628" s="100"/>
      <c r="E628" s="100"/>
      <c r="F628" s="101"/>
      <c r="G628" s="101"/>
      <c r="H628" s="101"/>
      <c r="I628" s="101"/>
      <c r="J628" s="101"/>
      <c r="K628" s="101"/>
      <c r="L628" s="101"/>
      <c r="M628" s="101"/>
      <c r="N628" s="101"/>
      <c r="O628" s="101"/>
      <c r="P628" s="101"/>
      <c r="Q628" s="101"/>
      <c r="R628" s="101"/>
      <c r="S628" s="101"/>
    </row>
    <row r="629" spans="2:19">
      <c r="B629" s="100"/>
      <c r="C629" s="100"/>
      <c r="D629" s="100"/>
      <c r="E629" s="100"/>
      <c r="F629" s="101"/>
      <c r="G629" s="101"/>
      <c r="H629" s="101"/>
      <c r="I629" s="101"/>
      <c r="J629" s="101"/>
      <c r="K629" s="101"/>
      <c r="L629" s="101"/>
      <c r="M629" s="101"/>
      <c r="N629" s="101"/>
      <c r="O629" s="101"/>
      <c r="P629" s="101"/>
      <c r="Q629" s="101"/>
      <c r="R629" s="101"/>
      <c r="S629" s="101"/>
    </row>
    <row r="630" spans="2:19">
      <c r="B630" s="100"/>
      <c r="C630" s="100"/>
      <c r="D630" s="100"/>
      <c r="E630" s="100"/>
      <c r="F630" s="101"/>
      <c r="G630" s="101"/>
      <c r="H630" s="101"/>
      <c r="I630" s="101"/>
      <c r="J630" s="101"/>
      <c r="K630" s="101"/>
      <c r="L630" s="101"/>
      <c r="M630" s="101"/>
      <c r="N630" s="101"/>
      <c r="O630" s="101"/>
      <c r="P630" s="101"/>
      <c r="Q630" s="101"/>
      <c r="R630" s="101"/>
      <c r="S630" s="101"/>
    </row>
    <row r="631" spans="2:19">
      <c r="B631" s="100"/>
      <c r="C631" s="100"/>
      <c r="D631" s="100"/>
      <c r="E631" s="100"/>
      <c r="F631" s="101"/>
      <c r="G631" s="101"/>
      <c r="H631" s="101"/>
      <c r="I631" s="101"/>
      <c r="J631" s="101"/>
      <c r="K631" s="101"/>
      <c r="L631" s="101"/>
      <c r="M631" s="101"/>
      <c r="N631" s="101"/>
      <c r="O631" s="101"/>
      <c r="P631" s="101"/>
      <c r="Q631" s="101"/>
      <c r="R631" s="101"/>
      <c r="S631" s="101"/>
    </row>
    <row r="632" spans="2:19">
      <c r="B632" s="100"/>
      <c r="C632" s="100"/>
      <c r="D632" s="100"/>
      <c r="E632" s="100"/>
      <c r="F632" s="101"/>
      <c r="G632" s="101"/>
      <c r="H632" s="101"/>
      <c r="I632" s="101"/>
      <c r="J632" s="101"/>
      <c r="K632" s="101"/>
      <c r="L632" s="101"/>
      <c r="M632" s="101"/>
      <c r="N632" s="101"/>
      <c r="O632" s="101"/>
      <c r="P632" s="101"/>
      <c r="Q632" s="101"/>
      <c r="R632" s="101"/>
      <c r="S632" s="101"/>
    </row>
    <row r="633" spans="2:19">
      <c r="B633" s="100"/>
      <c r="C633" s="100"/>
      <c r="D633" s="100"/>
      <c r="E633" s="100"/>
      <c r="F633" s="101"/>
      <c r="G633" s="101"/>
      <c r="H633" s="101"/>
      <c r="I633" s="101"/>
      <c r="J633" s="101"/>
      <c r="K633" s="101"/>
      <c r="L633" s="101"/>
      <c r="M633" s="101"/>
      <c r="N633" s="101"/>
      <c r="O633" s="101"/>
      <c r="P633" s="101"/>
      <c r="Q633" s="101"/>
      <c r="R633" s="101"/>
      <c r="S633" s="101"/>
    </row>
    <row r="634" spans="2:19">
      <c r="B634" s="100"/>
      <c r="C634" s="100"/>
      <c r="D634" s="100"/>
      <c r="E634" s="100"/>
      <c r="F634" s="101"/>
      <c r="G634" s="101"/>
      <c r="H634" s="101"/>
      <c r="I634" s="101"/>
      <c r="J634" s="101"/>
      <c r="K634" s="101"/>
      <c r="L634" s="101"/>
      <c r="M634" s="101"/>
      <c r="N634" s="101"/>
      <c r="O634" s="101"/>
      <c r="P634" s="101"/>
      <c r="Q634" s="101"/>
      <c r="R634" s="101"/>
      <c r="S634" s="101"/>
    </row>
    <row r="635" spans="2:19">
      <c r="B635" s="100"/>
      <c r="C635" s="100"/>
      <c r="D635" s="100"/>
      <c r="E635" s="100"/>
      <c r="F635" s="101"/>
      <c r="G635" s="101"/>
      <c r="H635" s="101"/>
      <c r="I635" s="101"/>
      <c r="J635" s="101"/>
      <c r="K635" s="101"/>
      <c r="L635" s="101"/>
      <c r="M635" s="101"/>
      <c r="N635" s="101"/>
      <c r="O635" s="101"/>
      <c r="P635" s="101"/>
      <c r="Q635" s="101"/>
      <c r="R635" s="101"/>
      <c r="S635" s="101"/>
    </row>
    <row r="636" spans="2:19">
      <c r="B636" s="100"/>
      <c r="C636" s="100"/>
      <c r="D636" s="100"/>
      <c r="E636" s="100"/>
      <c r="F636" s="101"/>
      <c r="G636" s="101"/>
      <c r="H636" s="101"/>
      <c r="I636" s="101"/>
      <c r="J636" s="101"/>
      <c r="K636" s="101"/>
      <c r="L636" s="101"/>
      <c r="M636" s="101"/>
      <c r="N636" s="101"/>
      <c r="O636" s="101"/>
      <c r="P636" s="101"/>
      <c r="Q636" s="101"/>
      <c r="R636" s="101"/>
      <c r="S636" s="101"/>
    </row>
    <row r="637" spans="2:19">
      <c r="B637" s="100"/>
      <c r="C637" s="100"/>
      <c r="D637" s="100"/>
      <c r="E637" s="100"/>
      <c r="F637" s="101"/>
      <c r="G637" s="101"/>
      <c r="H637" s="101"/>
      <c r="I637" s="101"/>
      <c r="J637" s="101"/>
      <c r="K637" s="101"/>
      <c r="L637" s="101"/>
      <c r="M637" s="101"/>
      <c r="N637" s="101"/>
      <c r="O637" s="101"/>
      <c r="P637" s="101"/>
      <c r="Q637" s="101"/>
      <c r="R637" s="101"/>
      <c r="S637" s="101"/>
    </row>
    <row r="638" spans="2:19">
      <c r="B638" s="100"/>
      <c r="C638" s="100"/>
      <c r="D638" s="100"/>
      <c r="E638" s="100"/>
      <c r="F638" s="101"/>
      <c r="G638" s="101"/>
      <c r="H638" s="101"/>
      <c r="I638" s="101"/>
      <c r="J638" s="101"/>
      <c r="K638" s="101"/>
      <c r="L638" s="101"/>
      <c r="M638" s="101"/>
      <c r="N638" s="101"/>
      <c r="O638" s="101"/>
      <c r="P638" s="101"/>
      <c r="Q638" s="101"/>
      <c r="R638" s="101"/>
      <c r="S638" s="101"/>
    </row>
    <row r="639" spans="2:19">
      <c r="B639" s="100"/>
      <c r="C639" s="100"/>
      <c r="D639" s="100"/>
      <c r="E639" s="100"/>
      <c r="F639" s="101"/>
      <c r="G639" s="101"/>
      <c r="H639" s="101"/>
      <c r="I639" s="101"/>
      <c r="J639" s="101"/>
      <c r="K639" s="101"/>
      <c r="L639" s="101"/>
      <c r="M639" s="101"/>
      <c r="N639" s="101"/>
      <c r="O639" s="101"/>
      <c r="P639" s="101"/>
      <c r="Q639" s="101"/>
      <c r="R639" s="101"/>
      <c r="S639" s="101"/>
    </row>
    <row r="640" spans="2:19">
      <c r="B640" s="100"/>
      <c r="C640" s="100"/>
      <c r="D640" s="100"/>
      <c r="E640" s="100"/>
      <c r="F640" s="101"/>
      <c r="G640" s="101"/>
      <c r="H640" s="101"/>
      <c r="I640" s="101"/>
      <c r="J640" s="101"/>
      <c r="K640" s="101"/>
      <c r="L640" s="101"/>
      <c r="M640" s="101"/>
      <c r="N640" s="101"/>
      <c r="O640" s="101"/>
      <c r="P640" s="101"/>
      <c r="Q640" s="101"/>
      <c r="R640" s="101"/>
      <c r="S640" s="101"/>
    </row>
    <row r="641" spans="2:19">
      <c r="B641" s="100"/>
      <c r="C641" s="100"/>
      <c r="D641" s="100"/>
      <c r="E641" s="100"/>
      <c r="F641" s="101"/>
      <c r="G641" s="101"/>
      <c r="H641" s="101"/>
      <c r="I641" s="101"/>
      <c r="J641" s="101"/>
      <c r="K641" s="101"/>
      <c r="L641" s="101"/>
      <c r="M641" s="101"/>
      <c r="N641" s="101"/>
      <c r="O641" s="101"/>
      <c r="P641" s="101"/>
      <c r="Q641" s="101"/>
      <c r="R641" s="101"/>
      <c r="S641" s="101"/>
    </row>
    <row r="642" spans="2:19">
      <c r="B642" s="100"/>
      <c r="C642" s="100"/>
      <c r="D642" s="100"/>
      <c r="E642" s="100"/>
      <c r="F642" s="101"/>
      <c r="G642" s="101"/>
      <c r="H642" s="101"/>
      <c r="I642" s="101"/>
      <c r="J642" s="101"/>
      <c r="K642" s="101"/>
      <c r="L642" s="101"/>
      <c r="M642" s="101"/>
      <c r="N642" s="101"/>
      <c r="O642" s="101"/>
      <c r="P642" s="101"/>
      <c r="Q642" s="101"/>
      <c r="R642" s="101"/>
      <c r="S642" s="101"/>
    </row>
    <row r="643" spans="2:19">
      <c r="B643" s="100"/>
      <c r="C643" s="100"/>
      <c r="D643" s="100"/>
      <c r="E643" s="100"/>
      <c r="F643" s="101"/>
      <c r="G643" s="101"/>
      <c r="H643" s="101"/>
      <c r="I643" s="101"/>
      <c r="J643" s="101"/>
      <c r="K643" s="101"/>
      <c r="L643" s="101"/>
      <c r="M643" s="101"/>
      <c r="N643" s="101"/>
      <c r="O643" s="101"/>
      <c r="P643" s="101"/>
      <c r="Q643" s="101"/>
      <c r="R643" s="101"/>
      <c r="S643" s="101"/>
    </row>
    <row r="644" spans="2:19">
      <c r="B644" s="100"/>
      <c r="C644" s="100"/>
      <c r="D644" s="100"/>
      <c r="E644" s="100"/>
      <c r="F644" s="101"/>
      <c r="G644" s="101"/>
      <c r="H644" s="101"/>
      <c r="I644" s="101"/>
      <c r="J644" s="101"/>
      <c r="K644" s="101"/>
      <c r="L644" s="101"/>
      <c r="M644" s="101"/>
      <c r="N644" s="101"/>
      <c r="O644" s="101"/>
      <c r="P644" s="101"/>
      <c r="Q644" s="101"/>
      <c r="R644" s="101"/>
      <c r="S644" s="101"/>
    </row>
    <row r="645" spans="2:19">
      <c r="B645" s="100"/>
      <c r="C645" s="100"/>
      <c r="D645" s="100"/>
      <c r="E645" s="100"/>
      <c r="F645" s="101"/>
      <c r="G645" s="101"/>
      <c r="H645" s="101"/>
      <c r="I645" s="101"/>
      <c r="J645" s="101"/>
      <c r="K645" s="101"/>
      <c r="L645" s="101"/>
      <c r="M645" s="101"/>
      <c r="N645" s="101"/>
      <c r="O645" s="101"/>
      <c r="P645" s="101"/>
      <c r="Q645" s="101"/>
      <c r="R645" s="101"/>
      <c r="S645" s="101"/>
    </row>
    <row r="646" spans="2:19">
      <c r="B646" s="100"/>
      <c r="C646" s="100"/>
      <c r="D646" s="100"/>
      <c r="E646" s="100"/>
      <c r="F646" s="101"/>
      <c r="G646" s="101"/>
      <c r="H646" s="101"/>
      <c r="I646" s="101"/>
      <c r="J646" s="101"/>
      <c r="K646" s="101"/>
      <c r="L646" s="101"/>
      <c r="M646" s="101"/>
      <c r="N646" s="101"/>
      <c r="O646" s="101"/>
      <c r="P646" s="101"/>
      <c r="Q646" s="101"/>
      <c r="R646" s="101"/>
      <c r="S646" s="101"/>
    </row>
    <row r="647" spans="2:19">
      <c r="B647" s="100"/>
      <c r="C647" s="100"/>
      <c r="D647" s="100"/>
      <c r="E647" s="100"/>
      <c r="F647" s="101"/>
      <c r="G647" s="101"/>
      <c r="H647" s="101"/>
      <c r="I647" s="101"/>
      <c r="J647" s="101"/>
      <c r="K647" s="101"/>
      <c r="L647" s="101"/>
      <c r="M647" s="101"/>
      <c r="N647" s="101"/>
      <c r="O647" s="101"/>
      <c r="P647" s="101"/>
      <c r="Q647" s="101"/>
      <c r="R647" s="101"/>
      <c r="S647" s="101"/>
    </row>
    <row r="648" spans="2:19">
      <c r="B648" s="100"/>
      <c r="C648" s="100"/>
      <c r="D648" s="100"/>
      <c r="E648" s="100"/>
      <c r="F648" s="101"/>
      <c r="G648" s="101"/>
      <c r="H648" s="101"/>
      <c r="I648" s="101"/>
      <c r="J648" s="101"/>
      <c r="K648" s="101"/>
      <c r="L648" s="101"/>
      <c r="M648" s="101"/>
      <c r="N648" s="101"/>
      <c r="O648" s="101"/>
      <c r="P648" s="101"/>
      <c r="Q648" s="101"/>
      <c r="R648" s="101"/>
      <c r="S648" s="101"/>
    </row>
    <row r="649" spans="2:19">
      <c r="B649" s="100"/>
      <c r="C649" s="100"/>
      <c r="D649" s="100"/>
      <c r="E649" s="100"/>
      <c r="F649" s="101"/>
      <c r="G649" s="101"/>
      <c r="H649" s="101"/>
      <c r="I649" s="101"/>
      <c r="J649" s="101"/>
      <c r="K649" s="101"/>
      <c r="L649" s="101"/>
      <c r="M649" s="101"/>
      <c r="N649" s="101"/>
      <c r="O649" s="101"/>
      <c r="P649" s="101"/>
      <c r="Q649" s="101"/>
      <c r="R649" s="101"/>
      <c r="S649" s="101"/>
    </row>
    <row r="650" spans="2:19">
      <c r="B650" s="100"/>
      <c r="C650" s="100"/>
      <c r="D650" s="100"/>
      <c r="E650" s="100"/>
      <c r="F650" s="101"/>
      <c r="G650" s="101"/>
      <c r="H650" s="101"/>
      <c r="I650" s="101"/>
      <c r="J650" s="101"/>
      <c r="K650" s="101"/>
      <c r="L650" s="101"/>
      <c r="M650" s="101"/>
      <c r="N650" s="101"/>
      <c r="O650" s="101"/>
      <c r="P650" s="101"/>
      <c r="Q650" s="101"/>
      <c r="R650" s="101"/>
      <c r="S650" s="101"/>
    </row>
    <row r="651" spans="2:19">
      <c r="B651" s="100"/>
      <c r="C651" s="100"/>
      <c r="D651" s="100"/>
      <c r="E651" s="100"/>
      <c r="F651" s="101"/>
      <c r="G651" s="101"/>
      <c r="H651" s="101"/>
      <c r="I651" s="101"/>
      <c r="J651" s="101"/>
      <c r="K651" s="101"/>
      <c r="L651" s="101"/>
      <c r="M651" s="101"/>
      <c r="N651" s="101"/>
      <c r="O651" s="101"/>
      <c r="P651" s="101"/>
      <c r="Q651" s="101"/>
      <c r="R651" s="101"/>
      <c r="S651" s="101"/>
    </row>
    <row r="652" spans="2:19">
      <c r="B652" s="100"/>
      <c r="C652" s="100"/>
      <c r="D652" s="100"/>
      <c r="E652" s="100"/>
      <c r="F652" s="101"/>
      <c r="G652" s="101"/>
      <c r="H652" s="101"/>
      <c r="I652" s="101"/>
      <c r="J652" s="101"/>
      <c r="K652" s="101"/>
      <c r="L652" s="101"/>
      <c r="M652" s="101"/>
      <c r="N652" s="101"/>
      <c r="O652" s="101"/>
      <c r="P652" s="101"/>
      <c r="Q652" s="101"/>
      <c r="R652" s="101"/>
      <c r="S652" s="101"/>
    </row>
    <row r="653" spans="2:19">
      <c r="B653" s="100"/>
      <c r="C653" s="100"/>
      <c r="D653" s="100"/>
      <c r="E653" s="100"/>
      <c r="F653" s="101"/>
      <c r="G653" s="101"/>
      <c r="H653" s="101"/>
      <c r="I653" s="101"/>
      <c r="J653" s="101"/>
      <c r="K653" s="101"/>
      <c r="L653" s="101"/>
      <c r="M653" s="101"/>
      <c r="N653" s="101"/>
      <c r="O653" s="101"/>
      <c r="P653" s="101"/>
      <c r="Q653" s="101"/>
      <c r="R653" s="101"/>
      <c r="S653" s="101"/>
    </row>
    <row r="654" spans="2:19">
      <c r="B654" s="100"/>
      <c r="C654" s="100"/>
      <c r="D654" s="100"/>
      <c r="E654" s="100"/>
      <c r="F654" s="101"/>
      <c r="G654" s="101"/>
      <c r="H654" s="101"/>
      <c r="I654" s="101"/>
      <c r="J654" s="101"/>
      <c r="K654" s="101"/>
      <c r="L654" s="101"/>
      <c r="M654" s="101"/>
      <c r="N654" s="101"/>
      <c r="O654" s="101"/>
      <c r="P654" s="101"/>
      <c r="Q654" s="101"/>
      <c r="R654" s="101"/>
      <c r="S654" s="101"/>
    </row>
    <row r="655" spans="2:19">
      <c r="B655" s="100"/>
      <c r="C655" s="100"/>
      <c r="D655" s="100"/>
      <c r="E655" s="100"/>
      <c r="F655" s="101"/>
      <c r="G655" s="101"/>
      <c r="H655" s="101"/>
      <c r="I655" s="101"/>
      <c r="J655" s="101"/>
      <c r="K655" s="101"/>
      <c r="L655" s="101"/>
      <c r="M655" s="101"/>
      <c r="N655" s="101"/>
      <c r="O655" s="101"/>
      <c r="P655" s="101"/>
      <c r="Q655" s="101"/>
      <c r="R655" s="101"/>
      <c r="S655" s="101"/>
    </row>
    <row r="656" spans="2:19">
      <c r="B656" s="100"/>
      <c r="C656" s="100"/>
      <c r="D656" s="100"/>
      <c r="E656" s="100"/>
      <c r="F656" s="101"/>
      <c r="G656" s="101"/>
      <c r="H656" s="101"/>
      <c r="I656" s="101"/>
      <c r="J656" s="101"/>
      <c r="K656" s="101"/>
      <c r="L656" s="101"/>
      <c r="M656" s="101"/>
      <c r="N656" s="101"/>
      <c r="O656" s="101"/>
      <c r="P656" s="101"/>
      <c r="Q656" s="101"/>
      <c r="R656" s="101"/>
      <c r="S656" s="101"/>
    </row>
    <row r="657" spans="2:19">
      <c r="B657" s="100"/>
      <c r="C657" s="100"/>
      <c r="D657" s="100"/>
      <c r="E657" s="100"/>
      <c r="F657" s="101"/>
      <c r="G657" s="101"/>
      <c r="H657" s="101"/>
      <c r="I657" s="101"/>
      <c r="J657" s="101"/>
      <c r="K657" s="101"/>
      <c r="L657" s="101"/>
      <c r="M657" s="101"/>
      <c r="N657" s="101"/>
      <c r="O657" s="101"/>
      <c r="P657" s="101"/>
      <c r="Q657" s="101"/>
      <c r="R657" s="101"/>
      <c r="S657" s="101"/>
    </row>
    <row r="658" spans="2:19">
      <c r="B658" s="100"/>
      <c r="C658" s="100"/>
      <c r="D658" s="100"/>
      <c r="E658" s="100"/>
      <c r="F658" s="101"/>
      <c r="G658" s="101"/>
      <c r="H658" s="101"/>
      <c r="I658" s="101"/>
      <c r="J658" s="101"/>
      <c r="K658" s="101"/>
      <c r="L658" s="101"/>
      <c r="M658" s="101"/>
      <c r="N658" s="101"/>
      <c r="O658" s="101"/>
      <c r="P658" s="101"/>
      <c r="Q658" s="101"/>
      <c r="R658" s="101"/>
      <c r="S658" s="101"/>
    </row>
    <row r="659" spans="2:19">
      <c r="B659" s="100"/>
      <c r="C659" s="100"/>
      <c r="D659" s="100"/>
      <c r="E659" s="100"/>
      <c r="F659" s="101"/>
      <c r="G659" s="101"/>
      <c r="H659" s="101"/>
      <c r="I659" s="101"/>
      <c r="J659" s="101"/>
      <c r="K659" s="101"/>
      <c r="L659" s="101"/>
      <c r="M659" s="101"/>
      <c r="N659" s="101"/>
      <c r="O659" s="101"/>
      <c r="P659" s="101"/>
      <c r="Q659" s="101"/>
      <c r="R659" s="101"/>
      <c r="S659" s="101"/>
    </row>
    <row r="660" spans="2:19">
      <c r="B660" s="100"/>
      <c r="C660" s="100"/>
      <c r="D660" s="100"/>
      <c r="E660" s="100"/>
      <c r="F660" s="101"/>
      <c r="G660" s="101"/>
      <c r="H660" s="101"/>
      <c r="I660" s="101"/>
      <c r="J660" s="101"/>
      <c r="K660" s="101"/>
      <c r="L660" s="101"/>
      <c r="M660" s="101"/>
      <c r="N660" s="101"/>
      <c r="O660" s="101"/>
      <c r="P660" s="101"/>
      <c r="Q660" s="101"/>
      <c r="R660" s="101"/>
      <c r="S660" s="101"/>
    </row>
    <row r="661" spans="2:19">
      <c r="B661" s="100"/>
      <c r="C661" s="100"/>
      <c r="D661" s="100"/>
      <c r="E661" s="100"/>
      <c r="F661" s="101"/>
      <c r="G661" s="101"/>
      <c r="H661" s="101"/>
      <c r="I661" s="101"/>
      <c r="J661" s="101"/>
      <c r="K661" s="101"/>
      <c r="L661" s="101"/>
      <c r="M661" s="101"/>
      <c r="N661" s="101"/>
      <c r="O661" s="101"/>
      <c r="P661" s="101"/>
      <c r="Q661" s="101"/>
      <c r="R661" s="101"/>
      <c r="S661" s="101"/>
    </row>
    <row r="662" spans="2:19">
      <c r="B662" s="100"/>
      <c r="C662" s="100"/>
      <c r="D662" s="100"/>
      <c r="E662" s="100"/>
      <c r="F662" s="101"/>
      <c r="G662" s="101"/>
      <c r="H662" s="101"/>
      <c r="I662" s="101"/>
      <c r="J662" s="101"/>
      <c r="K662" s="101"/>
      <c r="L662" s="101"/>
      <c r="M662" s="101"/>
      <c r="N662" s="101"/>
      <c r="O662" s="101"/>
      <c r="P662" s="101"/>
      <c r="Q662" s="101"/>
      <c r="R662" s="101"/>
      <c r="S662" s="101"/>
    </row>
    <row r="663" spans="2:19">
      <c r="B663" s="100"/>
      <c r="C663" s="100"/>
      <c r="D663" s="100"/>
      <c r="E663" s="100"/>
      <c r="F663" s="101"/>
      <c r="G663" s="101"/>
      <c r="H663" s="101"/>
      <c r="I663" s="101"/>
      <c r="J663" s="101"/>
      <c r="K663" s="101"/>
      <c r="L663" s="101"/>
      <c r="M663" s="101"/>
      <c r="N663" s="101"/>
      <c r="O663" s="101"/>
      <c r="P663" s="101"/>
      <c r="Q663" s="101"/>
      <c r="R663" s="101"/>
      <c r="S663" s="101"/>
    </row>
    <row r="664" spans="2:19">
      <c r="B664" s="100"/>
      <c r="C664" s="100"/>
      <c r="D664" s="100"/>
      <c r="E664" s="100"/>
      <c r="F664" s="101"/>
      <c r="G664" s="101"/>
      <c r="H664" s="101"/>
      <c r="I664" s="101"/>
      <c r="J664" s="101"/>
      <c r="K664" s="101"/>
      <c r="L664" s="101"/>
      <c r="M664" s="101"/>
      <c r="N664" s="101"/>
      <c r="O664" s="101"/>
      <c r="P664" s="101"/>
      <c r="Q664" s="101"/>
      <c r="R664" s="101"/>
      <c r="S664" s="101"/>
    </row>
    <row r="665" spans="2:19">
      <c r="B665" s="100"/>
      <c r="C665" s="100"/>
      <c r="D665" s="100"/>
      <c r="E665" s="100"/>
      <c r="F665" s="101"/>
      <c r="G665" s="101"/>
      <c r="H665" s="101"/>
      <c r="I665" s="101"/>
      <c r="J665" s="101"/>
      <c r="K665" s="101"/>
      <c r="L665" s="101"/>
      <c r="M665" s="101"/>
      <c r="N665" s="101"/>
      <c r="O665" s="101"/>
      <c r="P665" s="101"/>
      <c r="Q665" s="101"/>
      <c r="R665" s="101"/>
      <c r="S665" s="101"/>
    </row>
    <row r="666" spans="2:19">
      <c r="B666" s="100"/>
      <c r="C666" s="100"/>
      <c r="D666" s="100"/>
      <c r="E666" s="100"/>
      <c r="F666" s="101"/>
      <c r="G666" s="101"/>
      <c r="H666" s="101"/>
      <c r="I666" s="101"/>
      <c r="J666" s="101"/>
      <c r="K666" s="101"/>
      <c r="L666" s="101"/>
      <c r="M666" s="101"/>
      <c r="N666" s="101"/>
      <c r="O666" s="101"/>
      <c r="P666" s="101"/>
      <c r="Q666" s="101"/>
      <c r="R666" s="101"/>
      <c r="S666" s="101"/>
    </row>
    <row r="667" spans="2:19">
      <c r="B667" s="100"/>
      <c r="C667" s="100"/>
      <c r="D667" s="100"/>
      <c r="E667" s="100"/>
      <c r="F667" s="101"/>
      <c r="G667" s="101"/>
      <c r="H667" s="101"/>
      <c r="I667" s="101"/>
      <c r="J667" s="101"/>
      <c r="K667" s="101"/>
      <c r="L667" s="101"/>
      <c r="M667" s="101"/>
      <c r="N667" s="101"/>
      <c r="O667" s="101"/>
      <c r="P667" s="101"/>
      <c r="Q667" s="101"/>
      <c r="R667" s="101"/>
      <c r="S667" s="101"/>
    </row>
    <row r="668" spans="2:19">
      <c r="B668" s="100"/>
      <c r="C668" s="100"/>
      <c r="D668" s="100"/>
      <c r="E668" s="100"/>
      <c r="F668" s="101"/>
      <c r="G668" s="101"/>
      <c r="H668" s="101"/>
      <c r="I668" s="101"/>
      <c r="J668" s="101"/>
      <c r="K668" s="101"/>
      <c r="L668" s="101"/>
      <c r="M668" s="101"/>
      <c r="N668" s="101"/>
      <c r="O668" s="101"/>
      <c r="P668" s="101"/>
      <c r="Q668" s="101"/>
      <c r="R668" s="101"/>
      <c r="S668" s="101"/>
    </row>
  </sheetData>
  <sheetProtection sheet="1" objects="1" scenarios="1"/>
  <mergeCells count="2">
    <mergeCell ref="B6:S6"/>
    <mergeCell ref="B7:S7"/>
  </mergeCells>
  <phoneticPr fontId="3" type="noConversion"/>
  <conditionalFormatting sqref="B12:B126">
    <cfRule type="cellIs" dxfId="6" priority="1" operator="equal">
      <formula>"NR3"</formula>
    </cfRule>
  </conditionalFormatting>
  <dataValidations count="1">
    <dataValidation allowBlank="1" showInputMessage="1" showErrorMessage="1" sqref="C5:C1048576 A1:B1048576 D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B1:AW406"/>
  <sheetViews>
    <sheetView rightToLeft="1" workbookViewId="0">
      <selection sqref="A1:XFD1048576"/>
    </sheetView>
  </sheetViews>
  <sheetFormatPr defaultColWidth="9.140625" defaultRowHeight="18"/>
  <cols>
    <col min="1" max="1" width="6.28515625" style="1" customWidth="1"/>
    <col min="2" max="2" width="36.140625" style="2" bestFit="1" customWidth="1"/>
    <col min="3" max="3" width="41.7109375" style="2" bestFit="1" customWidth="1"/>
    <col min="4" max="5" width="6.5703125" style="2" bestFit="1" customWidth="1"/>
    <col min="6" max="6" width="6.140625" style="1" bestFit="1" customWidth="1"/>
    <col min="7" max="7" width="9" style="1" bestFit="1" customWidth="1"/>
    <col min="8" max="8" width="8.140625" style="1" bestFit="1" customWidth="1"/>
    <col min="9" max="9" width="7.42578125" style="1" bestFit="1" customWidth="1"/>
    <col min="10" max="10" width="8.28515625" style="1" bestFit="1" customWidth="1"/>
    <col min="11" max="11" width="6.28515625" style="1" bestFit="1" customWidth="1"/>
    <col min="12" max="12" width="7.85546875" style="1" bestFit="1" customWidth="1"/>
    <col min="13" max="13" width="10.42578125" style="1" bestFit="1" customWidth="1"/>
    <col min="14" max="16384" width="9.140625" style="1"/>
  </cols>
  <sheetData>
    <row r="1" spans="2:49">
      <c r="B1" s="46" t="s">
        <v>140</v>
      </c>
      <c r="C1" s="46" t="s" vm="1">
        <v>218</v>
      </c>
    </row>
    <row r="2" spans="2:49">
      <c r="B2" s="46" t="s">
        <v>139</v>
      </c>
      <c r="C2" s="46" t="s">
        <v>219</v>
      </c>
    </row>
    <row r="3" spans="2:49">
      <c r="B3" s="46" t="s">
        <v>141</v>
      </c>
      <c r="C3" s="46" t="s">
        <v>2690</v>
      </c>
    </row>
    <row r="4" spans="2:49">
      <c r="B4" s="46" t="s">
        <v>142</v>
      </c>
      <c r="C4" s="46" t="s">
        <v>2691</v>
      </c>
    </row>
    <row r="6" spans="2:49" ht="26.25" customHeight="1">
      <c r="B6" s="156" t="s">
        <v>168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8"/>
    </row>
    <row r="7" spans="2:49" ht="26.25" customHeight="1">
      <c r="B7" s="156" t="s">
        <v>86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8"/>
    </row>
    <row r="8" spans="2:49" s="3" customFormat="1" ht="78.75">
      <c r="B8" s="21" t="s">
        <v>110</v>
      </c>
      <c r="C8" s="29" t="s">
        <v>44</v>
      </c>
      <c r="D8" s="29" t="s">
        <v>112</v>
      </c>
      <c r="E8" s="29" t="s">
        <v>111</v>
      </c>
      <c r="F8" s="29" t="s">
        <v>63</v>
      </c>
      <c r="G8" s="29" t="s">
        <v>97</v>
      </c>
      <c r="H8" s="29" t="s">
        <v>194</v>
      </c>
      <c r="I8" s="29" t="s">
        <v>193</v>
      </c>
      <c r="J8" s="29" t="s">
        <v>105</v>
      </c>
      <c r="K8" s="29" t="s">
        <v>57</v>
      </c>
      <c r="L8" s="29" t="s">
        <v>143</v>
      </c>
      <c r="M8" s="30" t="s">
        <v>145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W8" s="1"/>
    </row>
    <row r="9" spans="2:49" s="3" customFormat="1" ht="14.25" customHeight="1">
      <c r="B9" s="14"/>
      <c r="C9" s="31"/>
      <c r="D9" s="15"/>
      <c r="E9" s="15"/>
      <c r="F9" s="31"/>
      <c r="G9" s="31"/>
      <c r="H9" s="31" t="s">
        <v>201</v>
      </c>
      <c r="I9" s="31"/>
      <c r="J9" s="31" t="s">
        <v>197</v>
      </c>
      <c r="K9" s="31" t="s">
        <v>19</v>
      </c>
      <c r="L9" s="31" t="s">
        <v>19</v>
      </c>
      <c r="M9" s="32" t="s">
        <v>19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W9" s="1"/>
    </row>
    <row r="10" spans="2:4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9" t="s">
        <v>10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W10" s="1"/>
    </row>
    <row r="11" spans="2:49" s="4" customFormat="1" ht="18" customHeight="1">
      <c r="B11" s="113" t="s">
        <v>29</v>
      </c>
      <c r="C11" s="94"/>
      <c r="D11" s="94"/>
      <c r="E11" s="94"/>
      <c r="F11" s="94"/>
      <c r="G11" s="94"/>
      <c r="H11" s="97"/>
      <c r="I11" s="97"/>
      <c r="J11" s="114">
        <v>0</v>
      </c>
      <c r="K11" s="94"/>
      <c r="L11" s="115">
        <v>0</v>
      </c>
      <c r="M11" s="115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W11" s="1"/>
    </row>
    <row r="12" spans="2:49" ht="17.25" customHeight="1">
      <c r="B12" s="119"/>
      <c r="C12" s="94"/>
      <c r="D12" s="94"/>
      <c r="E12" s="94"/>
      <c r="F12" s="94"/>
      <c r="G12" s="94"/>
      <c r="H12" s="97"/>
      <c r="I12" s="97"/>
      <c r="J12" s="94"/>
      <c r="K12" s="94"/>
      <c r="L12" s="98"/>
      <c r="M12" s="94"/>
    </row>
    <row r="13" spans="2:49">
      <c r="B13" s="92"/>
      <c r="C13" s="87"/>
      <c r="D13" s="87"/>
      <c r="E13" s="87"/>
      <c r="F13" s="87"/>
      <c r="G13" s="87"/>
      <c r="H13" s="90"/>
      <c r="I13" s="90"/>
      <c r="J13" s="87"/>
      <c r="K13" s="87"/>
      <c r="L13" s="91"/>
      <c r="M13" s="87"/>
    </row>
    <row r="14" spans="2:49">
      <c r="B14" s="93"/>
      <c r="C14" s="94"/>
      <c r="D14" s="95"/>
      <c r="E14" s="94"/>
      <c r="F14" s="95"/>
      <c r="G14" s="95"/>
      <c r="H14" s="97"/>
      <c r="I14" s="97"/>
      <c r="J14" s="97"/>
      <c r="K14" s="98"/>
      <c r="L14" s="98"/>
      <c r="M14" s="98"/>
    </row>
    <row r="15" spans="2:49"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</row>
    <row r="16" spans="2:49"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</row>
    <row r="17" spans="2:13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</row>
    <row r="18" spans="2:13">
      <c r="B18" s="116" t="s">
        <v>209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spans="2:13">
      <c r="B19" s="116" t="s">
        <v>106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</row>
    <row r="20" spans="2:13">
      <c r="B20" s="116" t="s">
        <v>192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</row>
    <row r="21" spans="2:13">
      <c r="B21" s="116" t="s">
        <v>200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</row>
    <row r="22" spans="2:13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</row>
    <row r="23" spans="2:13"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</row>
    <row r="24" spans="2:13"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</row>
    <row r="25" spans="2:13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</row>
    <row r="26" spans="2:13"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</row>
    <row r="27" spans="2:13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</row>
    <row r="28" spans="2:13"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</row>
    <row r="29" spans="2:13"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</row>
    <row r="30" spans="2:13"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</row>
    <row r="31" spans="2:13"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</row>
    <row r="32" spans="2:13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</row>
    <row r="33" spans="2:13"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</row>
    <row r="34" spans="2:13"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</row>
    <row r="35" spans="2:13"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</row>
    <row r="36" spans="2:13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</row>
    <row r="37" spans="2:13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</row>
    <row r="38" spans="2:13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</row>
    <row r="39" spans="2:13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</row>
    <row r="40" spans="2:13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</row>
    <row r="41" spans="2:13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</row>
    <row r="42" spans="2:13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</row>
    <row r="43" spans="2:13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</row>
    <row r="44" spans="2:13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</row>
    <row r="45" spans="2:13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</row>
    <row r="46" spans="2:13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</row>
    <row r="47" spans="2:13"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</row>
    <row r="48" spans="2:13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</row>
    <row r="49" spans="2:13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</row>
    <row r="50" spans="2:13"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</row>
    <row r="51" spans="2:13"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</row>
    <row r="52" spans="2:13"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</row>
    <row r="53" spans="2:13"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2:13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</row>
    <row r="55" spans="2:13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</row>
    <row r="56" spans="2:13"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</row>
    <row r="57" spans="2:13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</row>
    <row r="58" spans="2:13"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</row>
    <row r="59" spans="2:13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2:13"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</row>
    <row r="61" spans="2:13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</row>
    <row r="62" spans="2:13"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</row>
    <row r="63" spans="2:13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</row>
    <row r="64" spans="2:13"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</row>
    <row r="65" spans="2:13"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2:13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</row>
    <row r="67" spans="2:13"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</row>
    <row r="68" spans="2:13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</row>
    <row r="69" spans="2:13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</row>
    <row r="70" spans="2:13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2:13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2:13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</row>
    <row r="73" spans="2:13"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</row>
    <row r="74" spans="2:13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</row>
    <row r="75" spans="2:13"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</row>
    <row r="76" spans="2:13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</row>
    <row r="77" spans="2:13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</row>
    <row r="78" spans="2:13"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</row>
    <row r="79" spans="2:13"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</row>
    <row r="80" spans="2:13"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</row>
    <row r="81" spans="2:13"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</row>
    <row r="82" spans="2:13"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</row>
    <row r="83" spans="2:13"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</row>
    <row r="84" spans="2:13"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</row>
    <row r="85" spans="2:13"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</row>
    <row r="86" spans="2:13"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</row>
    <row r="87" spans="2:13"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</row>
    <row r="88" spans="2:13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</row>
    <row r="89" spans="2:13"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</row>
    <row r="90" spans="2:13"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</row>
    <row r="91" spans="2:13"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</row>
    <row r="92" spans="2:13"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</row>
    <row r="93" spans="2:13"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</row>
    <row r="94" spans="2:13"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</row>
    <row r="95" spans="2:13"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</row>
    <row r="96" spans="2:13"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</row>
    <row r="97" spans="2:13"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</row>
    <row r="98" spans="2:13"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</row>
    <row r="99" spans="2:13"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</row>
    <row r="100" spans="2:13"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</row>
    <row r="101" spans="2:13"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</row>
    <row r="102" spans="2:13"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</row>
    <row r="103" spans="2:13"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</row>
    <row r="104" spans="2:13"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</row>
    <row r="105" spans="2:13"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</row>
    <row r="106" spans="2:13"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</row>
    <row r="107" spans="2:13"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</row>
    <row r="108" spans="2:13"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</row>
    <row r="109" spans="2:13"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</row>
    <row r="110" spans="2:13"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</row>
    <row r="111" spans="2:13"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</row>
    <row r="112" spans="2:13"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</row>
    <row r="113" spans="2:13"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</row>
    <row r="114" spans="2:13"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</row>
    <row r="115" spans="2:13">
      <c r="B115" s="100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</row>
    <row r="116" spans="2:13">
      <c r="B116" s="100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</row>
    <row r="117" spans="2:13">
      <c r="B117" s="100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</row>
    <row r="118" spans="2:13">
      <c r="B118" s="100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</row>
    <row r="119" spans="2:13">
      <c r="B119" s="100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</row>
    <row r="120" spans="2:13">
      <c r="B120" s="100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</row>
    <row r="121" spans="2:13">
      <c r="B121" s="100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</row>
    <row r="122" spans="2:13">
      <c r="B122" s="100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</row>
    <row r="123" spans="2:13">
      <c r="B123" s="100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</row>
    <row r="124" spans="2:13">
      <c r="B124" s="100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</row>
    <row r="125" spans="2:13">
      <c r="B125" s="100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</row>
    <row r="126" spans="2:13">
      <c r="B126" s="100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</row>
    <row r="127" spans="2:13">
      <c r="B127" s="100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</row>
    <row r="128" spans="2:13">
      <c r="B128" s="100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</row>
    <row r="129" spans="2:13">
      <c r="B129" s="100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</row>
    <row r="130" spans="2:13">
      <c r="B130" s="100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</row>
    <row r="131" spans="2:13">
      <c r="B131" s="100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</row>
    <row r="132" spans="2:13">
      <c r="B132" s="100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</row>
    <row r="133" spans="2:13">
      <c r="B133" s="100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</row>
    <row r="134" spans="2:13">
      <c r="B134" s="100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</row>
    <row r="135" spans="2:13">
      <c r="B135" s="100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</row>
    <row r="136" spans="2:13">
      <c r="B136" s="100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</row>
    <row r="137" spans="2:13">
      <c r="B137" s="100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</row>
    <row r="138" spans="2:13">
      <c r="B138" s="100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</row>
    <row r="139" spans="2:13">
      <c r="B139" s="100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</row>
    <row r="140" spans="2:13">
      <c r="B140" s="100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</row>
    <row r="141" spans="2:13">
      <c r="B141" s="100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</row>
    <row r="142" spans="2:13">
      <c r="B142" s="100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</row>
    <row r="143" spans="2:13">
      <c r="B143" s="100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</row>
    <row r="144" spans="2:13">
      <c r="B144" s="100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</row>
    <row r="145" spans="2:13">
      <c r="B145" s="100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</row>
    <row r="146" spans="2:13">
      <c r="B146" s="100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</row>
    <row r="147" spans="2:13">
      <c r="B147" s="100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</row>
    <row r="148" spans="2:13">
      <c r="B148" s="100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</row>
    <row r="149" spans="2:13">
      <c r="B149" s="100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</row>
    <row r="150" spans="2:13">
      <c r="B150" s="100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</row>
    <row r="151" spans="2:13">
      <c r="B151" s="100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</row>
    <row r="152" spans="2:13">
      <c r="B152" s="100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</row>
    <row r="153" spans="2:13">
      <c r="B153" s="100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</row>
    <row r="154" spans="2:13">
      <c r="B154" s="100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</row>
    <row r="155" spans="2:13">
      <c r="B155" s="100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</row>
    <row r="156" spans="2:13">
      <c r="B156" s="100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</row>
    <row r="157" spans="2:13">
      <c r="B157" s="100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</row>
    <row r="158" spans="2:13">
      <c r="B158" s="100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</row>
    <row r="159" spans="2:13">
      <c r="B159" s="100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</row>
    <row r="160" spans="2:13">
      <c r="B160" s="100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</row>
    <row r="161" spans="2:13">
      <c r="B161" s="100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</row>
    <row r="162" spans="2:13">
      <c r="B162" s="100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</row>
    <row r="163" spans="2:13">
      <c r="B163" s="100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</row>
    <row r="164" spans="2:13">
      <c r="B164" s="100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</row>
    <row r="165" spans="2:13">
      <c r="B165" s="100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</row>
    <row r="166" spans="2:13">
      <c r="B166" s="100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</row>
    <row r="167" spans="2:13">
      <c r="B167" s="100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</row>
    <row r="168" spans="2:13">
      <c r="B168" s="100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</row>
    <row r="169" spans="2:13">
      <c r="B169" s="100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</row>
    <row r="170" spans="2:13">
      <c r="B170" s="100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</row>
    <row r="171" spans="2:13">
      <c r="B171" s="100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</row>
    <row r="172" spans="2:13">
      <c r="B172" s="100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</row>
    <row r="173" spans="2:13">
      <c r="B173" s="100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</row>
    <row r="174" spans="2:13">
      <c r="B174" s="100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</row>
    <row r="175" spans="2:13">
      <c r="B175" s="100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</row>
    <row r="176" spans="2:13">
      <c r="B176" s="100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</row>
    <row r="177" spans="2:13">
      <c r="B177" s="100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</row>
    <row r="178" spans="2:13">
      <c r="B178" s="100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</row>
    <row r="179" spans="2:13">
      <c r="B179" s="100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</row>
    <row r="180" spans="2:13">
      <c r="B180" s="100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</row>
    <row r="181" spans="2:13">
      <c r="B181" s="100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</row>
    <row r="182" spans="2:13">
      <c r="B182" s="100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</row>
    <row r="183" spans="2:13">
      <c r="B183" s="100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</row>
    <row r="184" spans="2:13">
      <c r="B184" s="100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</row>
    <row r="185" spans="2:13">
      <c r="B185" s="100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</row>
    <row r="186" spans="2:13">
      <c r="B186" s="100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</row>
    <row r="187" spans="2:13">
      <c r="B187" s="100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</row>
    <row r="188" spans="2:13">
      <c r="B188" s="100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</row>
    <row r="189" spans="2:13">
      <c r="B189" s="100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</row>
    <row r="190" spans="2:13">
      <c r="B190" s="100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</row>
    <row r="191" spans="2:13">
      <c r="B191" s="100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</row>
    <row r="192" spans="2:13">
      <c r="B192" s="100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</row>
    <row r="193" spans="2:13">
      <c r="B193" s="100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</row>
    <row r="194" spans="2:13">
      <c r="B194" s="100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</row>
    <row r="195" spans="2:13">
      <c r="B195" s="100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</row>
    <row r="196" spans="2:13">
      <c r="B196" s="100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</row>
    <row r="197" spans="2:13">
      <c r="B197" s="100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</row>
    <row r="198" spans="2:13">
      <c r="B198" s="100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</row>
    <row r="199" spans="2:13">
      <c r="B199" s="100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</row>
    <row r="200" spans="2:13">
      <c r="B200" s="100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</row>
    <row r="201" spans="2:13">
      <c r="B201" s="100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</row>
    <row r="202" spans="2:13">
      <c r="B202" s="100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</row>
    <row r="203" spans="2:13">
      <c r="B203" s="100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</row>
    <row r="204" spans="2:13">
      <c r="B204" s="100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</row>
    <row r="205" spans="2:13">
      <c r="B205" s="100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</row>
    <row r="206" spans="2:13">
      <c r="B206" s="100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</row>
    <row r="207" spans="2:13">
      <c r="B207" s="100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</row>
    <row r="208" spans="2:13">
      <c r="B208" s="100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</row>
    <row r="209" spans="2:13">
      <c r="B209" s="100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</row>
    <row r="210" spans="2:13">
      <c r="B210" s="100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</row>
    <row r="211" spans="2:13">
      <c r="B211" s="100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</row>
    <row r="212" spans="2:13">
      <c r="B212" s="100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</row>
    <row r="213" spans="2:13">
      <c r="B213" s="100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</row>
    <row r="214" spans="2:13">
      <c r="B214" s="100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</row>
    <row r="215" spans="2:13">
      <c r="B215" s="100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</row>
    <row r="216" spans="2:13">
      <c r="B216" s="100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</row>
    <row r="217" spans="2:13">
      <c r="B217" s="100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</row>
    <row r="218" spans="2:13">
      <c r="B218" s="100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</row>
    <row r="219" spans="2:13">
      <c r="B219" s="100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</row>
    <row r="220" spans="2:13">
      <c r="B220" s="100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</row>
    <row r="221" spans="2:13">
      <c r="B221" s="100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</row>
    <row r="222" spans="2:13">
      <c r="B222" s="100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</row>
    <row r="223" spans="2:13">
      <c r="B223" s="100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</row>
    <row r="224" spans="2:13">
      <c r="B224" s="100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</row>
    <row r="225" spans="2:13">
      <c r="B225" s="100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</row>
    <row r="226" spans="2:13">
      <c r="B226" s="100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</row>
    <row r="227" spans="2:13">
      <c r="B227" s="100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</row>
    <row r="228" spans="2:13">
      <c r="B228" s="100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</row>
    <row r="229" spans="2:13">
      <c r="B229" s="100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</row>
    <row r="230" spans="2:13">
      <c r="B230" s="100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</row>
    <row r="231" spans="2:13">
      <c r="B231" s="100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</row>
    <row r="232" spans="2:13">
      <c r="B232" s="100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</row>
    <row r="233" spans="2:13">
      <c r="B233" s="100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</row>
    <row r="234" spans="2:13">
      <c r="B234" s="100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</row>
    <row r="235" spans="2:13">
      <c r="B235" s="100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</row>
    <row r="236" spans="2:13">
      <c r="B236" s="100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</row>
    <row r="237" spans="2:13">
      <c r="B237" s="100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</row>
    <row r="238" spans="2:13">
      <c r="B238" s="100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</row>
    <row r="239" spans="2:13">
      <c r="B239" s="100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</row>
    <row r="240" spans="2:13">
      <c r="B240" s="100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</row>
    <row r="241" spans="2:13">
      <c r="B241" s="100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</row>
    <row r="242" spans="2:13">
      <c r="B242" s="100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</row>
    <row r="243" spans="2:13">
      <c r="B243" s="100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</row>
    <row r="244" spans="2:13">
      <c r="B244" s="100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</row>
    <row r="245" spans="2:13">
      <c r="B245" s="100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</row>
    <row r="246" spans="2:13">
      <c r="B246" s="100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</row>
    <row r="247" spans="2:13">
      <c r="B247" s="100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</row>
    <row r="248" spans="2:13">
      <c r="B248" s="100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</row>
    <row r="249" spans="2:13">
      <c r="B249" s="100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</row>
    <row r="250" spans="2:13">
      <c r="B250" s="100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</row>
    <row r="251" spans="2:13">
      <c r="B251" s="100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</row>
    <row r="252" spans="2:13">
      <c r="B252" s="100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</row>
    <row r="253" spans="2:13">
      <c r="B253" s="100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</row>
    <row r="254" spans="2:13">
      <c r="B254" s="100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</row>
    <row r="255" spans="2:13">
      <c r="B255" s="100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</row>
    <row r="256" spans="2:13">
      <c r="B256" s="100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</row>
    <row r="257" spans="2:13">
      <c r="B257" s="100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</row>
    <row r="258" spans="2:13">
      <c r="B258" s="100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</row>
    <row r="259" spans="2:13">
      <c r="B259" s="100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</row>
    <row r="260" spans="2:13">
      <c r="B260" s="100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</row>
    <row r="261" spans="2:13">
      <c r="B261" s="100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</row>
    <row r="262" spans="2:13">
      <c r="B262" s="100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</row>
    <row r="263" spans="2:13">
      <c r="B263" s="100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</row>
    <row r="264" spans="2:13">
      <c r="B264" s="100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</row>
    <row r="265" spans="2:13">
      <c r="B265" s="100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</row>
    <row r="266" spans="2:13">
      <c r="B266" s="100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</row>
    <row r="267" spans="2:13">
      <c r="B267" s="100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</row>
    <row r="268" spans="2:13">
      <c r="B268" s="100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</row>
    <row r="269" spans="2:13">
      <c r="B269" s="100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</row>
    <row r="270" spans="2:13">
      <c r="B270" s="100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</row>
    <row r="271" spans="2:13">
      <c r="B271" s="100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</row>
    <row r="272" spans="2:13">
      <c r="B272" s="100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</row>
    <row r="273" spans="2:13">
      <c r="B273" s="100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</row>
    <row r="274" spans="2:13">
      <c r="B274" s="100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</row>
    <row r="275" spans="2:13">
      <c r="B275" s="100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</row>
    <row r="276" spans="2:13">
      <c r="B276" s="100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</row>
    <row r="277" spans="2:13">
      <c r="B277" s="100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</row>
    <row r="278" spans="2:13">
      <c r="B278" s="100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</row>
    <row r="279" spans="2:13">
      <c r="B279" s="100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</row>
    <row r="280" spans="2:13">
      <c r="B280" s="100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</row>
    <row r="281" spans="2:13">
      <c r="B281" s="100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</row>
    <row r="282" spans="2:13">
      <c r="B282" s="100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</row>
    <row r="283" spans="2:13">
      <c r="B283" s="100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</row>
    <row r="284" spans="2:13">
      <c r="B284" s="100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</row>
    <row r="285" spans="2:13">
      <c r="B285" s="100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</row>
    <row r="286" spans="2:13">
      <c r="B286" s="100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</row>
    <row r="287" spans="2:13">
      <c r="B287" s="100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</row>
    <row r="288" spans="2:13">
      <c r="B288" s="100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</row>
    <row r="289" spans="2:13">
      <c r="B289" s="100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</row>
    <row r="290" spans="2:13">
      <c r="B290" s="100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</row>
    <row r="291" spans="2:13">
      <c r="B291" s="100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</row>
    <row r="292" spans="2:13">
      <c r="B292" s="100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</row>
    <row r="293" spans="2:13">
      <c r="B293" s="100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</row>
    <row r="294" spans="2:13">
      <c r="B294" s="100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</row>
    <row r="295" spans="2:13">
      <c r="B295" s="100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</row>
    <row r="296" spans="2:13">
      <c r="B296" s="100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</row>
    <row r="297" spans="2:13">
      <c r="B297" s="100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</row>
    <row r="298" spans="2:13">
      <c r="B298" s="100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</row>
    <row r="299" spans="2:13">
      <c r="B299" s="100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</row>
    <row r="300" spans="2:13">
      <c r="B300" s="100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</row>
    <row r="301" spans="2:13">
      <c r="B301" s="100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</row>
    <row r="302" spans="2:13">
      <c r="B302" s="100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</row>
    <row r="303" spans="2:13">
      <c r="C303" s="1"/>
      <c r="D303" s="1"/>
      <c r="E303" s="1"/>
    </row>
    <row r="304" spans="2:13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C403" s="1"/>
      <c r="D403" s="1"/>
      <c r="E403" s="1"/>
    </row>
    <row r="404" spans="2:5">
      <c r="B404" s="41"/>
      <c r="C404" s="1"/>
      <c r="D404" s="1"/>
      <c r="E404" s="1"/>
    </row>
    <row r="405" spans="2:5">
      <c r="B405" s="41"/>
      <c r="C405" s="1"/>
      <c r="D405" s="1"/>
      <c r="E405" s="1"/>
    </row>
    <row r="406" spans="2:5">
      <c r="B406" s="3"/>
      <c r="C406" s="1"/>
      <c r="D406" s="1"/>
      <c r="E406" s="1"/>
    </row>
  </sheetData>
  <sheetProtection sheet="1" objects="1" scenarios="1"/>
  <mergeCells count="2">
    <mergeCell ref="B6:M6"/>
    <mergeCell ref="B7:M7"/>
  </mergeCells>
  <phoneticPr fontId="3" type="noConversion"/>
  <dataValidations count="1">
    <dataValidation allowBlank="1" showInputMessage="1" showErrorMessage="1" sqref="C5:C1048576 A1:B1048576 D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B1:K637"/>
  <sheetViews>
    <sheetView rightToLeft="1" workbookViewId="0">
      <selection sqref="A1:XFD1048576"/>
    </sheetView>
  </sheetViews>
  <sheetFormatPr defaultColWidth="9.140625" defaultRowHeight="18"/>
  <cols>
    <col min="1" max="1" width="6.28515625" style="1" customWidth="1"/>
    <col min="2" max="2" width="32.28515625" style="2" bestFit="1" customWidth="1"/>
    <col min="3" max="3" width="41.7109375" style="2" bestFit="1" customWidth="1"/>
    <col min="4" max="4" width="12" style="1" bestFit="1" customWidth="1"/>
    <col min="5" max="5" width="11.28515625" style="1" bestFit="1" customWidth="1"/>
    <col min="6" max="6" width="8.140625" style="1" bestFit="1" customWidth="1"/>
    <col min="7" max="7" width="9.5703125" style="1" bestFit="1" customWidth="1"/>
    <col min="8" max="8" width="8.28515625" style="1" bestFit="1" customWidth="1"/>
    <col min="9" max="9" width="6.85546875" style="1" bestFit="1" customWidth="1"/>
    <col min="10" max="10" width="9.140625" style="1" bestFit="1" customWidth="1"/>
    <col min="11" max="11" width="9.28515625" style="1" bestFit="1" customWidth="1"/>
    <col min="12" max="16384" width="9.140625" style="1"/>
  </cols>
  <sheetData>
    <row r="1" spans="2:11">
      <c r="B1" s="46" t="s">
        <v>140</v>
      </c>
      <c r="C1" s="46" t="s" vm="1">
        <v>218</v>
      </c>
    </row>
    <row r="2" spans="2:11">
      <c r="B2" s="46" t="s">
        <v>139</v>
      </c>
      <c r="C2" s="46" t="s">
        <v>219</v>
      </c>
    </row>
    <row r="3" spans="2:11">
      <c r="B3" s="46" t="s">
        <v>141</v>
      </c>
      <c r="C3" s="46" t="s">
        <v>2690</v>
      </c>
    </row>
    <row r="4" spans="2:11">
      <c r="B4" s="46" t="s">
        <v>142</v>
      </c>
      <c r="C4" s="46" t="s">
        <v>2691</v>
      </c>
    </row>
    <row r="6" spans="2:11" ht="26.25" customHeight="1">
      <c r="B6" s="156" t="s">
        <v>168</v>
      </c>
      <c r="C6" s="157"/>
      <c r="D6" s="157"/>
      <c r="E6" s="157"/>
      <c r="F6" s="157"/>
      <c r="G6" s="157"/>
      <c r="H6" s="157"/>
      <c r="I6" s="157"/>
      <c r="J6" s="157"/>
      <c r="K6" s="158"/>
    </row>
    <row r="7" spans="2:11" ht="26.25" customHeight="1">
      <c r="B7" s="156" t="s">
        <v>92</v>
      </c>
      <c r="C7" s="157"/>
      <c r="D7" s="157"/>
      <c r="E7" s="157"/>
      <c r="F7" s="157"/>
      <c r="G7" s="157"/>
      <c r="H7" s="157"/>
      <c r="I7" s="157"/>
      <c r="J7" s="157"/>
      <c r="K7" s="158"/>
    </row>
    <row r="8" spans="2:11" s="3" customFormat="1" ht="63">
      <c r="B8" s="21" t="s">
        <v>110</v>
      </c>
      <c r="C8" s="29" t="s">
        <v>44</v>
      </c>
      <c r="D8" s="29" t="s">
        <v>97</v>
      </c>
      <c r="E8" s="29" t="s">
        <v>98</v>
      </c>
      <c r="F8" s="29" t="s">
        <v>194</v>
      </c>
      <c r="G8" s="29" t="s">
        <v>193</v>
      </c>
      <c r="H8" s="29" t="s">
        <v>105</v>
      </c>
      <c r="I8" s="29" t="s">
        <v>57</v>
      </c>
      <c r="J8" s="29" t="s">
        <v>143</v>
      </c>
      <c r="K8" s="30" t="s">
        <v>145</v>
      </c>
    </row>
    <row r="9" spans="2:11" s="3" customFormat="1" ht="21" customHeight="1">
      <c r="B9" s="14"/>
      <c r="C9" s="15"/>
      <c r="D9" s="15"/>
      <c r="E9" s="31" t="s">
        <v>21</v>
      </c>
      <c r="F9" s="31" t="s">
        <v>201</v>
      </c>
      <c r="G9" s="31"/>
      <c r="H9" s="31" t="s">
        <v>197</v>
      </c>
      <c r="I9" s="31" t="s">
        <v>19</v>
      </c>
      <c r="J9" s="31" t="s">
        <v>19</v>
      </c>
      <c r="K9" s="32" t="s">
        <v>19</v>
      </c>
    </row>
    <row r="10" spans="2:11" s="4" customFormat="1" ht="18" customHeight="1">
      <c r="B10" s="17"/>
      <c r="C10" s="18" t="s">
        <v>0</v>
      </c>
      <c r="D10" s="18" t="s">
        <v>2</v>
      </c>
      <c r="E10" s="18" t="s">
        <v>3</v>
      </c>
      <c r="F10" s="18" t="s">
        <v>4</v>
      </c>
      <c r="G10" s="18" t="s">
        <v>5</v>
      </c>
      <c r="H10" s="18" t="s">
        <v>6</v>
      </c>
      <c r="I10" s="18" t="s">
        <v>7</v>
      </c>
      <c r="J10" s="18" t="s">
        <v>8</v>
      </c>
      <c r="K10" s="19" t="s">
        <v>9</v>
      </c>
    </row>
    <row r="11" spans="2:11" s="4" customFormat="1" ht="18" customHeight="1">
      <c r="B11" s="94" t="s">
        <v>1983</v>
      </c>
      <c r="C11" s="94"/>
      <c r="D11" s="95"/>
      <c r="E11" s="108"/>
      <c r="F11" s="97"/>
      <c r="G11" s="109"/>
      <c r="H11" s="97">
        <v>35.052638215999998</v>
      </c>
      <c r="I11" s="98"/>
      <c r="J11" s="98">
        <f>IFERROR(H11/$H$11,0)</f>
        <v>1</v>
      </c>
      <c r="K11" s="98">
        <f>H11/'סכום נכסי הקרן'!$C$42</f>
        <v>2.8937743838866793E-4</v>
      </c>
    </row>
    <row r="12" spans="2:11" ht="21" customHeight="1">
      <c r="B12" s="119" t="s">
        <v>1984</v>
      </c>
      <c r="C12" s="94"/>
      <c r="D12" s="95"/>
      <c r="E12" s="108"/>
      <c r="F12" s="97"/>
      <c r="G12" s="109"/>
      <c r="H12" s="97">
        <v>35.052638215999998</v>
      </c>
      <c r="I12" s="98"/>
      <c r="J12" s="98">
        <f t="shared" ref="J12:J14" si="0">IFERROR(H12/$H$11,0)</f>
        <v>1</v>
      </c>
      <c r="K12" s="98">
        <f>H12/'סכום נכסי הקרן'!$C$42</f>
        <v>2.8937743838866793E-4</v>
      </c>
    </row>
    <row r="13" spans="2:11">
      <c r="B13" s="92" t="s">
        <v>1985</v>
      </c>
      <c r="C13" s="94"/>
      <c r="D13" s="95"/>
      <c r="E13" s="108"/>
      <c r="F13" s="97"/>
      <c r="G13" s="109"/>
      <c r="H13" s="97">
        <v>35.052638215999998</v>
      </c>
      <c r="I13" s="98"/>
      <c r="J13" s="98">
        <f t="shared" si="0"/>
        <v>1</v>
      </c>
      <c r="K13" s="98">
        <f>H13/'סכום נכסי הקרן'!$C$42</f>
        <v>2.8937743838866793E-4</v>
      </c>
    </row>
    <row r="14" spans="2:11">
      <c r="B14" s="93" t="s">
        <v>1986</v>
      </c>
      <c r="C14" s="94" t="s">
        <v>1987</v>
      </c>
      <c r="D14" s="95" t="s">
        <v>126</v>
      </c>
      <c r="E14" s="108">
        <v>44616</v>
      </c>
      <c r="F14" s="97">
        <v>9.7507439999999992</v>
      </c>
      <c r="G14" s="109">
        <v>99443.1</v>
      </c>
      <c r="H14" s="97">
        <v>35.052638215999998</v>
      </c>
      <c r="I14" s="98">
        <v>1.2430013551773049E-5</v>
      </c>
      <c r="J14" s="98">
        <f t="shared" si="0"/>
        <v>1</v>
      </c>
      <c r="K14" s="98">
        <f>H14/'סכום נכסי הקרן'!$C$42</f>
        <v>2.8937743838866793E-4</v>
      </c>
    </row>
    <row r="15" spans="2:11">
      <c r="B15" s="99"/>
      <c r="C15" s="94"/>
      <c r="D15" s="94"/>
      <c r="E15" s="94"/>
      <c r="F15" s="97"/>
      <c r="G15" s="109"/>
      <c r="H15" s="94"/>
      <c r="I15" s="94"/>
      <c r="J15" s="98"/>
      <c r="K15" s="94"/>
    </row>
    <row r="16" spans="2:11">
      <c r="B16" s="94"/>
      <c r="C16" s="94"/>
      <c r="D16" s="94"/>
      <c r="E16" s="94"/>
      <c r="F16" s="94"/>
      <c r="G16" s="94"/>
      <c r="H16" s="94"/>
      <c r="I16" s="94"/>
      <c r="J16" s="94"/>
      <c r="K16" s="94"/>
    </row>
    <row r="17" spans="2:11">
      <c r="B17" s="94"/>
      <c r="C17" s="94"/>
      <c r="D17" s="94"/>
      <c r="E17" s="94"/>
      <c r="F17" s="94"/>
      <c r="G17" s="94"/>
      <c r="H17" s="94"/>
      <c r="I17" s="94"/>
      <c r="J17" s="94"/>
      <c r="K17" s="94"/>
    </row>
    <row r="18" spans="2:11">
      <c r="B18" s="116" t="s">
        <v>106</v>
      </c>
      <c r="C18" s="94"/>
      <c r="D18" s="94"/>
      <c r="E18" s="94"/>
      <c r="F18" s="94"/>
      <c r="G18" s="94"/>
      <c r="H18" s="94"/>
      <c r="I18" s="94"/>
      <c r="J18" s="94"/>
      <c r="K18" s="94"/>
    </row>
    <row r="19" spans="2:11">
      <c r="B19" s="116" t="s">
        <v>192</v>
      </c>
      <c r="C19" s="94"/>
      <c r="D19" s="94"/>
      <c r="E19" s="94"/>
      <c r="F19" s="94"/>
      <c r="G19" s="94"/>
      <c r="H19" s="94"/>
      <c r="I19" s="94"/>
      <c r="J19" s="94"/>
      <c r="K19" s="94"/>
    </row>
    <row r="20" spans="2:11">
      <c r="B20" s="116" t="s">
        <v>200</v>
      </c>
      <c r="C20" s="94"/>
      <c r="D20" s="94"/>
      <c r="E20" s="94"/>
      <c r="F20" s="94"/>
      <c r="G20" s="94"/>
      <c r="H20" s="94"/>
      <c r="I20" s="94"/>
      <c r="J20" s="94"/>
      <c r="K20" s="94"/>
    </row>
    <row r="21" spans="2:11">
      <c r="B21" s="94"/>
      <c r="C21" s="94"/>
      <c r="D21" s="94"/>
      <c r="E21" s="94"/>
      <c r="F21" s="94"/>
      <c r="G21" s="94"/>
      <c r="H21" s="94"/>
      <c r="I21" s="94"/>
      <c r="J21" s="94"/>
      <c r="K21" s="94"/>
    </row>
    <row r="22" spans="2:11" ht="16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</row>
    <row r="23" spans="2:11" ht="16.5" customHeight="1">
      <c r="B23" s="94"/>
      <c r="C23" s="94"/>
      <c r="D23" s="94"/>
      <c r="E23" s="94"/>
      <c r="F23" s="94"/>
      <c r="G23" s="94"/>
      <c r="H23" s="94"/>
      <c r="I23" s="94"/>
      <c r="J23" s="94"/>
      <c r="K23" s="94"/>
    </row>
    <row r="24" spans="2:11" ht="16.5" customHeight="1">
      <c r="B24" s="94"/>
      <c r="C24" s="94"/>
      <c r="D24" s="94"/>
      <c r="E24" s="94"/>
      <c r="F24" s="94"/>
      <c r="G24" s="94"/>
      <c r="H24" s="94"/>
      <c r="I24" s="94"/>
      <c r="J24" s="94"/>
      <c r="K24" s="94"/>
    </row>
    <row r="25" spans="2:11">
      <c r="B25" s="94"/>
      <c r="C25" s="94"/>
      <c r="D25" s="94"/>
      <c r="E25" s="94"/>
      <c r="F25" s="94"/>
      <c r="G25" s="94"/>
      <c r="H25" s="94"/>
      <c r="I25" s="94"/>
      <c r="J25" s="94"/>
      <c r="K25" s="94"/>
    </row>
    <row r="26" spans="2:11">
      <c r="B26" s="94"/>
      <c r="C26" s="94"/>
      <c r="D26" s="94"/>
      <c r="E26" s="94"/>
      <c r="F26" s="94"/>
      <c r="G26" s="94"/>
      <c r="H26" s="94"/>
      <c r="I26" s="94"/>
      <c r="J26" s="94"/>
      <c r="K26" s="94"/>
    </row>
    <row r="27" spans="2:11">
      <c r="B27" s="94"/>
      <c r="C27" s="94"/>
      <c r="D27" s="94"/>
      <c r="E27" s="94"/>
      <c r="F27" s="94"/>
      <c r="G27" s="94"/>
      <c r="H27" s="94"/>
      <c r="I27" s="94"/>
      <c r="J27" s="94"/>
      <c r="K27" s="94"/>
    </row>
    <row r="28" spans="2:11">
      <c r="B28" s="94"/>
      <c r="C28" s="94"/>
      <c r="D28" s="94"/>
      <c r="E28" s="94"/>
      <c r="F28" s="94"/>
      <c r="G28" s="94"/>
      <c r="H28" s="94"/>
      <c r="I28" s="94"/>
      <c r="J28" s="94"/>
      <c r="K28" s="94"/>
    </row>
    <row r="29" spans="2:11">
      <c r="B29" s="94"/>
      <c r="C29" s="94"/>
      <c r="D29" s="94"/>
      <c r="E29" s="94"/>
      <c r="F29" s="94"/>
      <c r="G29" s="94"/>
      <c r="H29" s="94"/>
      <c r="I29" s="94"/>
      <c r="J29" s="94"/>
      <c r="K29" s="94"/>
    </row>
    <row r="30" spans="2:11"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2:11"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2:11"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2:11"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2:11">
      <c r="B34" s="94"/>
      <c r="C34" s="94"/>
      <c r="D34" s="94"/>
      <c r="E34" s="94"/>
      <c r="F34" s="94"/>
      <c r="G34" s="94"/>
      <c r="H34" s="94"/>
      <c r="I34" s="94"/>
      <c r="J34" s="94"/>
      <c r="K34" s="94"/>
    </row>
    <row r="35" spans="2:11">
      <c r="B35" s="94"/>
      <c r="C35" s="94"/>
      <c r="D35" s="94"/>
      <c r="E35" s="94"/>
      <c r="F35" s="94"/>
      <c r="G35" s="94"/>
      <c r="H35" s="94"/>
      <c r="I35" s="94"/>
      <c r="J35" s="94"/>
      <c r="K35" s="94"/>
    </row>
    <row r="36" spans="2:11">
      <c r="B36" s="94"/>
      <c r="C36" s="94"/>
      <c r="D36" s="94"/>
      <c r="E36" s="94"/>
      <c r="F36" s="94"/>
      <c r="G36" s="94"/>
      <c r="H36" s="94"/>
      <c r="I36" s="94"/>
      <c r="J36" s="94"/>
      <c r="K36" s="94"/>
    </row>
    <row r="37" spans="2:11">
      <c r="B37" s="94"/>
      <c r="C37" s="94"/>
      <c r="D37" s="94"/>
      <c r="E37" s="94"/>
      <c r="F37" s="94"/>
      <c r="G37" s="94"/>
      <c r="H37" s="94"/>
      <c r="I37" s="94"/>
      <c r="J37" s="94"/>
      <c r="K37" s="94"/>
    </row>
    <row r="38" spans="2:11">
      <c r="B38" s="94"/>
      <c r="C38" s="94"/>
      <c r="D38" s="94"/>
      <c r="E38" s="94"/>
      <c r="F38" s="94"/>
      <c r="G38" s="94"/>
      <c r="H38" s="94"/>
      <c r="I38" s="94"/>
      <c r="J38" s="94"/>
      <c r="K38" s="94"/>
    </row>
    <row r="39" spans="2:11">
      <c r="B39" s="94"/>
      <c r="C39" s="94"/>
      <c r="D39" s="94"/>
      <c r="E39" s="94"/>
      <c r="F39" s="94"/>
      <c r="G39" s="94"/>
      <c r="H39" s="94"/>
      <c r="I39" s="94"/>
      <c r="J39" s="94"/>
      <c r="K39" s="94"/>
    </row>
    <row r="40" spans="2:11">
      <c r="B40" s="94"/>
      <c r="C40" s="94"/>
      <c r="D40" s="94"/>
      <c r="E40" s="94"/>
      <c r="F40" s="94"/>
      <c r="G40" s="94"/>
      <c r="H40" s="94"/>
      <c r="I40" s="94"/>
      <c r="J40" s="94"/>
      <c r="K40" s="94"/>
    </row>
    <row r="41" spans="2:11">
      <c r="B41" s="94"/>
      <c r="C41" s="94"/>
      <c r="D41" s="94"/>
      <c r="E41" s="94"/>
      <c r="F41" s="94"/>
      <c r="G41" s="94"/>
      <c r="H41" s="94"/>
      <c r="I41" s="94"/>
      <c r="J41" s="94"/>
      <c r="K41" s="94"/>
    </row>
    <row r="42" spans="2:11">
      <c r="B42" s="94"/>
      <c r="C42" s="94"/>
      <c r="D42" s="94"/>
      <c r="E42" s="94"/>
      <c r="F42" s="94"/>
      <c r="G42" s="94"/>
      <c r="H42" s="94"/>
      <c r="I42" s="94"/>
      <c r="J42" s="94"/>
      <c r="K42" s="94"/>
    </row>
    <row r="43" spans="2:11">
      <c r="B43" s="94"/>
      <c r="C43" s="94"/>
      <c r="D43" s="94"/>
      <c r="E43" s="94"/>
      <c r="F43" s="94"/>
      <c r="G43" s="94"/>
      <c r="H43" s="94"/>
      <c r="I43" s="94"/>
      <c r="J43" s="94"/>
      <c r="K43" s="94"/>
    </row>
    <row r="44" spans="2:11">
      <c r="B44" s="94"/>
      <c r="C44" s="94"/>
      <c r="D44" s="94"/>
      <c r="E44" s="94"/>
      <c r="F44" s="94"/>
      <c r="G44" s="94"/>
      <c r="H44" s="94"/>
      <c r="I44" s="94"/>
      <c r="J44" s="94"/>
      <c r="K44" s="94"/>
    </row>
    <row r="45" spans="2:11">
      <c r="B45" s="94"/>
      <c r="C45" s="94"/>
      <c r="D45" s="94"/>
      <c r="E45" s="94"/>
      <c r="F45" s="94"/>
      <c r="G45" s="94"/>
      <c r="H45" s="94"/>
      <c r="I45" s="94"/>
      <c r="J45" s="94"/>
      <c r="K45" s="94"/>
    </row>
    <row r="46" spans="2:11">
      <c r="B46" s="94"/>
      <c r="C46" s="94"/>
      <c r="D46" s="94"/>
      <c r="E46" s="94"/>
      <c r="F46" s="94"/>
      <c r="G46" s="94"/>
      <c r="H46" s="94"/>
      <c r="I46" s="94"/>
      <c r="J46" s="94"/>
      <c r="K46" s="94"/>
    </row>
    <row r="47" spans="2:11">
      <c r="B47" s="94"/>
      <c r="C47" s="94"/>
      <c r="D47" s="94"/>
      <c r="E47" s="94"/>
      <c r="F47" s="94"/>
      <c r="G47" s="94"/>
      <c r="H47" s="94"/>
      <c r="I47" s="94"/>
      <c r="J47" s="94"/>
      <c r="K47" s="94"/>
    </row>
    <row r="48" spans="2:11">
      <c r="B48" s="94"/>
      <c r="C48" s="94"/>
      <c r="D48" s="94"/>
      <c r="E48" s="94"/>
      <c r="F48" s="94"/>
      <c r="G48" s="94"/>
      <c r="H48" s="94"/>
      <c r="I48" s="94"/>
      <c r="J48" s="94"/>
      <c r="K48" s="94"/>
    </row>
    <row r="49" spans="2:11">
      <c r="B49" s="94"/>
      <c r="C49" s="94"/>
      <c r="D49" s="94"/>
      <c r="E49" s="94"/>
      <c r="F49" s="94"/>
      <c r="G49" s="94"/>
      <c r="H49" s="94"/>
      <c r="I49" s="94"/>
      <c r="J49" s="94"/>
      <c r="K49" s="94"/>
    </row>
    <row r="50" spans="2:11">
      <c r="B50" s="94"/>
      <c r="C50" s="94"/>
      <c r="D50" s="94"/>
      <c r="E50" s="94"/>
      <c r="F50" s="94"/>
      <c r="G50" s="94"/>
      <c r="H50" s="94"/>
      <c r="I50" s="94"/>
      <c r="J50" s="94"/>
      <c r="K50" s="94"/>
    </row>
    <row r="51" spans="2:11">
      <c r="B51" s="94"/>
      <c r="C51" s="94"/>
      <c r="D51" s="94"/>
      <c r="E51" s="94"/>
      <c r="F51" s="94"/>
      <c r="G51" s="94"/>
      <c r="H51" s="94"/>
      <c r="I51" s="94"/>
      <c r="J51" s="94"/>
      <c r="K51" s="94"/>
    </row>
    <row r="52" spans="2:11">
      <c r="B52" s="94"/>
      <c r="C52" s="94"/>
      <c r="D52" s="94"/>
      <c r="E52" s="94"/>
      <c r="F52" s="94"/>
      <c r="G52" s="94"/>
      <c r="H52" s="94"/>
      <c r="I52" s="94"/>
      <c r="J52" s="94"/>
      <c r="K52" s="94"/>
    </row>
    <row r="53" spans="2:11">
      <c r="B53" s="94"/>
      <c r="C53" s="94"/>
      <c r="D53" s="94"/>
      <c r="E53" s="94"/>
      <c r="F53" s="94"/>
      <c r="G53" s="94"/>
      <c r="H53" s="94"/>
      <c r="I53" s="94"/>
      <c r="J53" s="94"/>
      <c r="K53" s="94"/>
    </row>
    <row r="54" spans="2:11">
      <c r="B54" s="94"/>
      <c r="C54" s="94"/>
      <c r="D54" s="94"/>
      <c r="E54" s="94"/>
      <c r="F54" s="94"/>
      <c r="G54" s="94"/>
      <c r="H54" s="94"/>
      <c r="I54" s="94"/>
      <c r="J54" s="94"/>
      <c r="K54" s="94"/>
    </row>
    <row r="55" spans="2:11">
      <c r="B55" s="94"/>
      <c r="C55" s="94"/>
      <c r="D55" s="94"/>
      <c r="E55" s="94"/>
      <c r="F55" s="94"/>
      <c r="G55" s="94"/>
      <c r="H55" s="94"/>
      <c r="I55" s="94"/>
      <c r="J55" s="94"/>
      <c r="K55" s="94"/>
    </row>
    <row r="56" spans="2:11">
      <c r="B56" s="94"/>
      <c r="C56" s="94"/>
      <c r="D56" s="94"/>
      <c r="E56" s="94"/>
      <c r="F56" s="94"/>
      <c r="G56" s="94"/>
      <c r="H56" s="94"/>
      <c r="I56" s="94"/>
      <c r="J56" s="94"/>
      <c r="K56" s="94"/>
    </row>
    <row r="57" spans="2:11">
      <c r="B57" s="94"/>
      <c r="C57" s="94"/>
      <c r="D57" s="94"/>
      <c r="E57" s="94"/>
      <c r="F57" s="94"/>
      <c r="G57" s="94"/>
      <c r="H57" s="94"/>
      <c r="I57" s="94"/>
      <c r="J57" s="94"/>
      <c r="K57" s="94"/>
    </row>
    <row r="58" spans="2:11">
      <c r="B58" s="94"/>
      <c r="C58" s="94"/>
      <c r="D58" s="94"/>
      <c r="E58" s="94"/>
      <c r="F58" s="94"/>
      <c r="G58" s="94"/>
      <c r="H58" s="94"/>
      <c r="I58" s="94"/>
      <c r="J58" s="94"/>
      <c r="K58" s="94"/>
    </row>
    <row r="59" spans="2:11">
      <c r="B59" s="94"/>
      <c r="C59" s="94"/>
      <c r="D59" s="94"/>
      <c r="E59" s="94"/>
      <c r="F59" s="94"/>
      <c r="G59" s="94"/>
      <c r="H59" s="94"/>
      <c r="I59" s="94"/>
      <c r="J59" s="94"/>
      <c r="K59" s="94"/>
    </row>
    <row r="60" spans="2:11">
      <c r="B60" s="94"/>
      <c r="C60" s="94"/>
      <c r="D60" s="94"/>
      <c r="E60" s="94"/>
      <c r="F60" s="94"/>
      <c r="G60" s="94"/>
      <c r="H60" s="94"/>
      <c r="I60" s="94"/>
      <c r="J60" s="94"/>
      <c r="K60" s="94"/>
    </row>
    <row r="61" spans="2:11">
      <c r="B61" s="94"/>
      <c r="C61" s="94"/>
      <c r="D61" s="94"/>
      <c r="E61" s="94"/>
      <c r="F61" s="94"/>
      <c r="G61" s="94"/>
      <c r="H61" s="94"/>
      <c r="I61" s="94"/>
      <c r="J61" s="94"/>
      <c r="K61" s="94"/>
    </row>
    <row r="62" spans="2:11">
      <c r="B62" s="94"/>
      <c r="C62" s="94"/>
      <c r="D62" s="94"/>
      <c r="E62" s="94"/>
      <c r="F62" s="94"/>
      <c r="G62" s="94"/>
      <c r="H62" s="94"/>
      <c r="I62" s="94"/>
      <c r="J62" s="94"/>
      <c r="K62" s="94"/>
    </row>
    <row r="63" spans="2:11">
      <c r="B63" s="94"/>
      <c r="C63" s="94"/>
      <c r="D63" s="94"/>
      <c r="E63" s="94"/>
      <c r="F63" s="94"/>
      <c r="G63" s="94"/>
      <c r="H63" s="94"/>
      <c r="I63" s="94"/>
      <c r="J63" s="94"/>
      <c r="K63" s="94"/>
    </row>
    <row r="64" spans="2:11">
      <c r="B64" s="94"/>
      <c r="C64" s="94"/>
      <c r="D64" s="94"/>
      <c r="E64" s="94"/>
      <c r="F64" s="94"/>
      <c r="G64" s="94"/>
      <c r="H64" s="94"/>
      <c r="I64" s="94"/>
      <c r="J64" s="94"/>
      <c r="K64" s="94"/>
    </row>
    <row r="65" spans="2:11">
      <c r="B65" s="94"/>
      <c r="C65" s="94"/>
      <c r="D65" s="94"/>
      <c r="E65" s="94"/>
      <c r="F65" s="94"/>
      <c r="G65" s="94"/>
      <c r="H65" s="94"/>
      <c r="I65" s="94"/>
      <c r="J65" s="94"/>
      <c r="K65" s="94"/>
    </row>
    <row r="66" spans="2:11">
      <c r="B66" s="94"/>
      <c r="C66" s="94"/>
      <c r="D66" s="94"/>
      <c r="E66" s="94"/>
      <c r="F66" s="94"/>
      <c r="G66" s="94"/>
      <c r="H66" s="94"/>
      <c r="I66" s="94"/>
      <c r="J66" s="94"/>
      <c r="K66" s="94"/>
    </row>
    <row r="67" spans="2:11">
      <c r="B67" s="94"/>
      <c r="C67" s="94"/>
      <c r="D67" s="94"/>
      <c r="E67" s="94"/>
      <c r="F67" s="94"/>
      <c r="G67" s="94"/>
      <c r="H67" s="94"/>
      <c r="I67" s="94"/>
      <c r="J67" s="94"/>
      <c r="K67" s="94"/>
    </row>
    <row r="68" spans="2:11">
      <c r="B68" s="94"/>
      <c r="C68" s="94"/>
      <c r="D68" s="94"/>
      <c r="E68" s="94"/>
      <c r="F68" s="94"/>
      <c r="G68" s="94"/>
      <c r="H68" s="94"/>
      <c r="I68" s="94"/>
      <c r="J68" s="94"/>
      <c r="K68" s="94"/>
    </row>
    <row r="69" spans="2:11">
      <c r="B69" s="94"/>
      <c r="C69" s="94"/>
      <c r="D69" s="94"/>
      <c r="E69" s="94"/>
      <c r="F69" s="94"/>
      <c r="G69" s="94"/>
      <c r="H69" s="94"/>
      <c r="I69" s="94"/>
      <c r="J69" s="94"/>
      <c r="K69" s="94"/>
    </row>
    <row r="70" spans="2:11">
      <c r="B70" s="94"/>
      <c r="C70" s="94"/>
      <c r="D70" s="94"/>
      <c r="E70" s="94"/>
      <c r="F70" s="94"/>
      <c r="G70" s="94"/>
      <c r="H70" s="94"/>
      <c r="I70" s="94"/>
      <c r="J70" s="94"/>
      <c r="K70" s="94"/>
    </row>
    <row r="71" spans="2:11">
      <c r="B71" s="94"/>
      <c r="C71" s="94"/>
      <c r="D71" s="94"/>
      <c r="E71" s="94"/>
      <c r="F71" s="94"/>
      <c r="G71" s="94"/>
      <c r="H71" s="94"/>
      <c r="I71" s="94"/>
      <c r="J71" s="94"/>
      <c r="K71" s="94"/>
    </row>
    <row r="72" spans="2:11">
      <c r="B72" s="94"/>
      <c r="C72" s="94"/>
      <c r="D72" s="94"/>
      <c r="E72" s="94"/>
      <c r="F72" s="94"/>
      <c r="G72" s="94"/>
      <c r="H72" s="94"/>
      <c r="I72" s="94"/>
      <c r="J72" s="94"/>
      <c r="K72" s="94"/>
    </row>
    <row r="73" spans="2:11">
      <c r="B73" s="94"/>
      <c r="C73" s="94"/>
      <c r="D73" s="94"/>
      <c r="E73" s="94"/>
      <c r="F73" s="94"/>
      <c r="G73" s="94"/>
      <c r="H73" s="94"/>
      <c r="I73" s="94"/>
      <c r="J73" s="94"/>
      <c r="K73" s="94"/>
    </row>
    <row r="74" spans="2:11">
      <c r="B74" s="94"/>
      <c r="C74" s="94"/>
      <c r="D74" s="94"/>
      <c r="E74" s="94"/>
      <c r="F74" s="94"/>
      <c r="G74" s="94"/>
      <c r="H74" s="94"/>
      <c r="I74" s="94"/>
      <c r="J74" s="94"/>
      <c r="K74" s="94"/>
    </row>
    <row r="75" spans="2:11">
      <c r="B75" s="94"/>
      <c r="C75" s="94"/>
      <c r="D75" s="94"/>
      <c r="E75" s="94"/>
      <c r="F75" s="94"/>
      <c r="G75" s="94"/>
      <c r="H75" s="94"/>
      <c r="I75" s="94"/>
      <c r="J75" s="94"/>
      <c r="K75" s="94"/>
    </row>
    <row r="76" spans="2:11">
      <c r="B76" s="94"/>
      <c r="C76" s="94"/>
      <c r="D76" s="94"/>
      <c r="E76" s="94"/>
      <c r="F76" s="94"/>
      <c r="G76" s="94"/>
      <c r="H76" s="94"/>
      <c r="I76" s="94"/>
      <c r="J76" s="94"/>
      <c r="K76" s="94"/>
    </row>
    <row r="77" spans="2:11">
      <c r="B77" s="94"/>
      <c r="C77" s="94"/>
      <c r="D77" s="94"/>
      <c r="E77" s="94"/>
      <c r="F77" s="94"/>
      <c r="G77" s="94"/>
      <c r="H77" s="94"/>
      <c r="I77" s="94"/>
      <c r="J77" s="94"/>
      <c r="K77" s="94"/>
    </row>
    <row r="78" spans="2:11">
      <c r="B78" s="94"/>
      <c r="C78" s="94"/>
      <c r="D78" s="94"/>
      <c r="E78" s="94"/>
      <c r="F78" s="94"/>
      <c r="G78" s="94"/>
      <c r="H78" s="94"/>
      <c r="I78" s="94"/>
      <c r="J78" s="94"/>
      <c r="K78" s="94"/>
    </row>
    <row r="79" spans="2:11">
      <c r="B79" s="94"/>
      <c r="C79" s="94"/>
      <c r="D79" s="94"/>
      <c r="E79" s="94"/>
      <c r="F79" s="94"/>
      <c r="G79" s="94"/>
      <c r="H79" s="94"/>
      <c r="I79" s="94"/>
      <c r="J79" s="94"/>
      <c r="K79" s="94"/>
    </row>
    <row r="80" spans="2:11">
      <c r="B80" s="94"/>
      <c r="C80" s="94"/>
      <c r="D80" s="94"/>
      <c r="E80" s="94"/>
      <c r="F80" s="94"/>
      <c r="G80" s="94"/>
      <c r="H80" s="94"/>
      <c r="I80" s="94"/>
      <c r="J80" s="94"/>
      <c r="K80" s="94"/>
    </row>
    <row r="81" spans="2:11">
      <c r="B81" s="94"/>
      <c r="C81" s="94"/>
      <c r="D81" s="94"/>
      <c r="E81" s="94"/>
      <c r="F81" s="94"/>
      <c r="G81" s="94"/>
      <c r="H81" s="94"/>
      <c r="I81" s="94"/>
      <c r="J81" s="94"/>
      <c r="K81" s="94"/>
    </row>
    <row r="82" spans="2:11">
      <c r="B82" s="94"/>
      <c r="C82" s="94"/>
      <c r="D82" s="94"/>
      <c r="E82" s="94"/>
      <c r="F82" s="94"/>
      <c r="G82" s="94"/>
      <c r="H82" s="94"/>
      <c r="I82" s="94"/>
      <c r="J82" s="94"/>
      <c r="K82" s="94"/>
    </row>
    <row r="83" spans="2:11">
      <c r="B83" s="94"/>
      <c r="C83" s="94"/>
      <c r="D83" s="94"/>
      <c r="E83" s="94"/>
      <c r="F83" s="94"/>
      <c r="G83" s="94"/>
      <c r="H83" s="94"/>
      <c r="I83" s="94"/>
      <c r="J83" s="94"/>
      <c r="K83" s="94"/>
    </row>
    <row r="84" spans="2:11">
      <c r="B84" s="94"/>
      <c r="C84" s="94"/>
      <c r="D84" s="94"/>
      <c r="E84" s="94"/>
      <c r="F84" s="94"/>
      <c r="G84" s="94"/>
      <c r="H84" s="94"/>
      <c r="I84" s="94"/>
      <c r="J84" s="94"/>
      <c r="K84" s="94"/>
    </row>
    <row r="85" spans="2:11">
      <c r="B85" s="94"/>
      <c r="C85" s="94"/>
      <c r="D85" s="94"/>
      <c r="E85" s="94"/>
      <c r="F85" s="94"/>
      <c r="G85" s="94"/>
      <c r="H85" s="94"/>
      <c r="I85" s="94"/>
      <c r="J85" s="94"/>
      <c r="K85" s="94"/>
    </row>
    <row r="86" spans="2:11">
      <c r="B86" s="94"/>
      <c r="C86" s="94"/>
      <c r="D86" s="94"/>
      <c r="E86" s="94"/>
      <c r="F86" s="94"/>
      <c r="G86" s="94"/>
      <c r="H86" s="94"/>
      <c r="I86" s="94"/>
      <c r="J86" s="94"/>
      <c r="K86" s="94"/>
    </row>
    <row r="87" spans="2:11">
      <c r="B87" s="94"/>
      <c r="C87" s="94"/>
      <c r="D87" s="94"/>
      <c r="E87" s="94"/>
      <c r="F87" s="94"/>
      <c r="G87" s="94"/>
      <c r="H87" s="94"/>
      <c r="I87" s="94"/>
      <c r="J87" s="94"/>
      <c r="K87" s="94"/>
    </row>
    <row r="88" spans="2:11">
      <c r="B88" s="94"/>
      <c r="C88" s="94"/>
      <c r="D88" s="94"/>
      <c r="E88" s="94"/>
      <c r="F88" s="94"/>
      <c r="G88" s="94"/>
      <c r="H88" s="94"/>
      <c r="I88" s="94"/>
      <c r="J88" s="94"/>
      <c r="K88" s="94"/>
    </row>
    <row r="89" spans="2:11">
      <c r="B89" s="94"/>
      <c r="C89" s="94"/>
      <c r="D89" s="94"/>
      <c r="E89" s="94"/>
      <c r="F89" s="94"/>
      <c r="G89" s="94"/>
      <c r="H89" s="94"/>
      <c r="I89" s="94"/>
      <c r="J89" s="94"/>
      <c r="K89" s="94"/>
    </row>
    <row r="90" spans="2:11">
      <c r="B90" s="94"/>
      <c r="C90" s="94"/>
      <c r="D90" s="94"/>
      <c r="E90" s="94"/>
      <c r="F90" s="94"/>
      <c r="G90" s="94"/>
      <c r="H90" s="94"/>
      <c r="I90" s="94"/>
      <c r="J90" s="94"/>
      <c r="K90" s="94"/>
    </row>
    <row r="91" spans="2:11">
      <c r="B91" s="94"/>
      <c r="C91" s="94"/>
      <c r="D91" s="94"/>
      <c r="E91" s="94"/>
      <c r="F91" s="94"/>
      <c r="G91" s="94"/>
      <c r="H91" s="94"/>
      <c r="I91" s="94"/>
      <c r="J91" s="94"/>
      <c r="K91" s="94"/>
    </row>
    <row r="92" spans="2:11">
      <c r="B92" s="94"/>
      <c r="C92" s="94"/>
      <c r="D92" s="94"/>
      <c r="E92" s="94"/>
      <c r="F92" s="94"/>
      <c r="G92" s="94"/>
      <c r="H92" s="94"/>
      <c r="I92" s="94"/>
      <c r="J92" s="94"/>
      <c r="K92" s="94"/>
    </row>
    <row r="93" spans="2:11">
      <c r="B93" s="94"/>
      <c r="C93" s="94"/>
      <c r="D93" s="94"/>
      <c r="E93" s="94"/>
      <c r="F93" s="94"/>
      <c r="G93" s="94"/>
      <c r="H93" s="94"/>
      <c r="I93" s="94"/>
      <c r="J93" s="94"/>
      <c r="K93" s="94"/>
    </row>
    <row r="94" spans="2:11">
      <c r="B94" s="94"/>
      <c r="C94" s="94"/>
      <c r="D94" s="94"/>
      <c r="E94" s="94"/>
      <c r="F94" s="94"/>
      <c r="G94" s="94"/>
      <c r="H94" s="94"/>
      <c r="I94" s="94"/>
      <c r="J94" s="94"/>
      <c r="K94" s="94"/>
    </row>
    <row r="95" spans="2:11">
      <c r="B95" s="94"/>
      <c r="C95" s="94"/>
      <c r="D95" s="94"/>
      <c r="E95" s="94"/>
      <c r="F95" s="94"/>
      <c r="G95" s="94"/>
      <c r="H95" s="94"/>
      <c r="I95" s="94"/>
      <c r="J95" s="94"/>
      <c r="K95" s="94"/>
    </row>
    <row r="96" spans="2:11">
      <c r="B96" s="94"/>
      <c r="C96" s="94"/>
      <c r="D96" s="94"/>
      <c r="E96" s="94"/>
      <c r="F96" s="94"/>
      <c r="G96" s="94"/>
      <c r="H96" s="94"/>
      <c r="I96" s="94"/>
      <c r="J96" s="94"/>
      <c r="K96" s="94"/>
    </row>
    <row r="97" spans="2:11">
      <c r="B97" s="94"/>
      <c r="C97" s="94"/>
      <c r="D97" s="94"/>
      <c r="E97" s="94"/>
      <c r="F97" s="94"/>
      <c r="G97" s="94"/>
      <c r="H97" s="94"/>
      <c r="I97" s="94"/>
      <c r="J97" s="94"/>
      <c r="K97" s="94"/>
    </row>
    <row r="98" spans="2:11">
      <c r="B98" s="94"/>
      <c r="C98" s="94"/>
      <c r="D98" s="94"/>
      <c r="E98" s="94"/>
      <c r="F98" s="94"/>
      <c r="G98" s="94"/>
      <c r="H98" s="94"/>
      <c r="I98" s="94"/>
      <c r="J98" s="94"/>
      <c r="K98" s="94"/>
    </row>
    <row r="99" spans="2:11">
      <c r="B99" s="94"/>
      <c r="C99" s="94"/>
      <c r="D99" s="94"/>
      <c r="E99" s="94"/>
      <c r="F99" s="94"/>
      <c r="G99" s="94"/>
      <c r="H99" s="94"/>
      <c r="I99" s="94"/>
      <c r="J99" s="94"/>
      <c r="K99" s="94"/>
    </row>
    <row r="100" spans="2:11">
      <c r="B100" s="94"/>
      <c r="C100" s="94"/>
      <c r="D100" s="94"/>
      <c r="E100" s="94"/>
      <c r="F100" s="94"/>
      <c r="G100" s="94"/>
      <c r="H100" s="94"/>
      <c r="I100" s="94"/>
      <c r="J100" s="94"/>
      <c r="K100" s="94"/>
    </row>
    <row r="101" spans="2:11">
      <c r="B101" s="94"/>
      <c r="C101" s="94"/>
      <c r="D101" s="94"/>
      <c r="E101" s="94"/>
      <c r="F101" s="94"/>
      <c r="G101" s="94"/>
      <c r="H101" s="94"/>
      <c r="I101" s="94"/>
      <c r="J101" s="94"/>
      <c r="K101" s="94"/>
    </row>
    <row r="102" spans="2:11">
      <c r="B102" s="94"/>
      <c r="C102" s="94"/>
      <c r="D102" s="94"/>
      <c r="E102" s="94"/>
      <c r="F102" s="94"/>
      <c r="G102" s="94"/>
      <c r="H102" s="94"/>
      <c r="I102" s="94"/>
      <c r="J102" s="94"/>
      <c r="K102" s="94"/>
    </row>
    <row r="103" spans="2:11">
      <c r="B103" s="94"/>
      <c r="C103" s="94"/>
      <c r="D103" s="94"/>
      <c r="E103" s="94"/>
      <c r="F103" s="94"/>
      <c r="G103" s="94"/>
      <c r="H103" s="94"/>
      <c r="I103" s="94"/>
      <c r="J103" s="94"/>
      <c r="K103" s="94"/>
    </row>
    <row r="104" spans="2:11">
      <c r="B104" s="94"/>
      <c r="C104" s="94"/>
      <c r="D104" s="94"/>
      <c r="E104" s="94"/>
      <c r="F104" s="94"/>
      <c r="G104" s="94"/>
      <c r="H104" s="94"/>
      <c r="I104" s="94"/>
      <c r="J104" s="94"/>
      <c r="K104" s="94"/>
    </row>
    <row r="105" spans="2:11">
      <c r="B105" s="94"/>
      <c r="C105" s="94"/>
      <c r="D105" s="94"/>
      <c r="E105" s="94"/>
      <c r="F105" s="94"/>
      <c r="G105" s="94"/>
      <c r="H105" s="94"/>
      <c r="I105" s="94"/>
      <c r="J105" s="94"/>
      <c r="K105" s="94"/>
    </row>
    <row r="106" spans="2:11">
      <c r="B106" s="94"/>
      <c r="C106" s="94"/>
      <c r="D106" s="94"/>
      <c r="E106" s="94"/>
      <c r="F106" s="94"/>
      <c r="G106" s="94"/>
      <c r="H106" s="94"/>
      <c r="I106" s="94"/>
      <c r="J106" s="94"/>
      <c r="K106" s="94"/>
    </row>
    <row r="107" spans="2:11">
      <c r="B107" s="94"/>
      <c r="C107" s="94"/>
      <c r="D107" s="94"/>
      <c r="E107" s="94"/>
      <c r="F107" s="94"/>
      <c r="G107" s="94"/>
      <c r="H107" s="94"/>
      <c r="I107" s="94"/>
      <c r="J107" s="94"/>
      <c r="K107" s="94"/>
    </row>
    <row r="108" spans="2:11">
      <c r="B108" s="94"/>
      <c r="C108" s="94"/>
      <c r="D108" s="94"/>
      <c r="E108" s="94"/>
      <c r="F108" s="94"/>
      <c r="G108" s="94"/>
      <c r="H108" s="94"/>
      <c r="I108" s="94"/>
      <c r="J108" s="94"/>
      <c r="K108" s="94"/>
    </row>
    <row r="109" spans="2:11">
      <c r="B109" s="94"/>
      <c r="C109" s="94"/>
      <c r="D109" s="94"/>
      <c r="E109" s="94"/>
      <c r="F109" s="94"/>
      <c r="G109" s="94"/>
      <c r="H109" s="94"/>
      <c r="I109" s="94"/>
      <c r="J109" s="94"/>
      <c r="K109" s="94"/>
    </row>
    <row r="110" spans="2:11">
      <c r="B110" s="94"/>
      <c r="C110" s="94"/>
      <c r="D110" s="94"/>
      <c r="E110" s="94"/>
      <c r="F110" s="94"/>
      <c r="G110" s="94"/>
      <c r="H110" s="94"/>
      <c r="I110" s="94"/>
      <c r="J110" s="94"/>
      <c r="K110" s="94"/>
    </row>
    <row r="111" spans="2:11">
      <c r="B111" s="94"/>
      <c r="C111" s="94"/>
      <c r="D111" s="94"/>
      <c r="E111" s="94"/>
      <c r="F111" s="94"/>
      <c r="G111" s="94"/>
      <c r="H111" s="94"/>
      <c r="I111" s="94"/>
      <c r="J111" s="94"/>
      <c r="K111" s="94"/>
    </row>
    <row r="112" spans="2:11">
      <c r="B112" s="94"/>
      <c r="C112" s="94"/>
      <c r="D112" s="94"/>
      <c r="E112" s="94"/>
      <c r="F112" s="94"/>
      <c r="G112" s="94"/>
      <c r="H112" s="94"/>
      <c r="I112" s="94"/>
      <c r="J112" s="94"/>
      <c r="K112" s="94"/>
    </row>
    <row r="113" spans="2:11">
      <c r="B113" s="94"/>
      <c r="C113" s="94"/>
      <c r="D113" s="94"/>
      <c r="E113" s="94"/>
      <c r="F113" s="94"/>
      <c r="G113" s="94"/>
      <c r="H113" s="94"/>
      <c r="I113" s="94"/>
      <c r="J113" s="94"/>
      <c r="K113" s="94"/>
    </row>
    <row r="114" spans="2:11">
      <c r="B114" s="94"/>
      <c r="C114" s="94"/>
      <c r="D114" s="94"/>
      <c r="E114" s="94"/>
      <c r="F114" s="94"/>
      <c r="G114" s="94"/>
      <c r="H114" s="94"/>
      <c r="I114" s="94"/>
      <c r="J114" s="94"/>
      <c r="K114" s="94"/>
    </row>
    <row r="115" spans="2:11">
      <c r="B115" s="100"/>
      <c r="C115" s="101"/>
      <c r="D115" s="101"/>
      <c r="E115" s="101"/>
      <c r="F115" s="101"/>
      <c r="G115" s="101"/>
      <c r="H115" s="101"/>
      <c r="I115" s="101"/>
      <c r="J115" s="101"/>
      <c r="K115" s="101"/>
    </row>
    <row r="116" spans="2:11">
      <c r="B116" s="100"/>
      <c r="C116" s="101"/>
      <c r="D116" s="101"/>
      <c r="E116" s="101"/>
      <c r="F116" s="101"/>
      <c r="G116" s="101"/>
      <c r="H116" s="101"/>
      <c r="I116" s="101"/>
      <c r="J116" s="101"/>
      <c r="K116" s="101"/>
    </row>
    <row r="117" spans="2:11">
      <c r="B117" s="100"/>
      <c r="C117" s="101"/>
      <c r="D117" s="101"/>
      <c r="E117" s="101"/>
      <c r="F117" s="101"/>
      <c r="G117" s="101"/>
      <c r="H117" s="101"/>
      <c r="I117" s="101"/>
      <c r="J117" s="101"/>
      <c r="K117" s="101"/>
    </row>
    <row r="118" spans="2:11">
      <c r="B118" s="100"/>
      <c r="C118" s="101"/>
      <c r="D118" s="101"/>
      <c r="E118" s="101"/>
      <c r="F118" s="101"/>
      <c r="G118" s="101"/>
      <c r="H118" s="101"/>
      <c r="I118" s="101"/>
      <c r="J118" s="101"/>
      <c r="K118" s="101"/>
    </row>
    <row r="119" spans="2:11">
      <c r="B119" s="100"/>
      <c r="C119" s="101"/>
      <c r="D119" s="101"/>
      <c r="E119" s="101"/>
      <c r="F119" s="101"/>
      <c r="G119" s="101"/>
      <c r="H119" s="101"/>
      <c r="I119" s="101"/>
      <c r="J119" s="101"/>
      <c r="K119" s="101"/>
    </row>
    <row r="120" spans="2:11">
      <c r="B120" s="100"/>
      <c r="C120" s="101"/>
      <c r="D120" s="101"/>
      <c r="E120" s="101"/>
      <c r="F120" s="101"/>
      <c r="G120" s="101"/>
      <c r="H120" s="101"/>
      <c r="I120" s="101"/>
      <c r="J120" s="101"/>
      <c r="K120" s="101"/>
    </row>
    <row r="121" spans="2:11">
      <c r="B121" s="100"/>
      <c r="C121" s="101"/>
      <c r="D121" s="101"/>
      <c r="E121" s="101"/>
      <c r="F121" s="101"/>
      <c r="G121" s="101"/>
      <c r="H121" s="101"/>
      <c r="I121" s="101"/>
      <c r="J121" s="101"/>
      <c r="K121" s="101"/>
    </row>
    <row r="122" spans="2:11">
      <c r="B122" s="100"/>
      <c r="C122" s="101"/>
      <c r="D122" s="101"/>
      <c r="E122" s="101"/>
      <c r="F122" s="101"/>
      <c r="G122" s="101"/>
      <c r="H122" s="101"/>
      <c r="I122" s="101"/>
      <c r="J122" s="101"/>
      <c r="K122" s="101"/>
    </row>
    <row r="123" spans="2:11">
      <c r="B123" s="100"/>
      <c r="C123" s="101"/>
      <c r="D123" s="101"/>
      <c r="E123" s="101"/>
      <c r="F123" s="101"/>
      <c r="G123" s="101"/>
      <c r="H123" s="101"/>
      <c r="I123" s="101"/>
      <c r="J123" s="101"/>
      <c r="K123" s="101"/>
    </row>
    <row r="124" spans="2:11">
      <c r="B124" s="100"/>
      <c r="C124" s="101"/>
      <c r="D124" s="101"/>
      <c r="E124" s="101"/>
      <c r="F124" s="101"/>
      <c r="G124" s="101"/>
      <c r="H124" s="101"/>
      <c r="I124" s="101"/>
      <c r="J124" s="101"/>
      <c r="K124" s="101"/>
    </row>
    <row r="125" spans="2:11">
      <c r="B125" s="100"/>
      <c r="C125" s="101"/>
      <c r="D125" s="101"/>
      <c r="E125" s="101"/>
      <c r="F125" s="101"/>
      <c r="G125" s="101"/>
      <c r="H125" s="101"/>
      <c r="I125" s="101"/>
      <c r="J125" s="101"/>
      <c r="K125" s="101"/>
    </row>
    <row r="126" spans="2:11">
      <c r="B126" s="100"/>
      <c r="C126" s="101"/>
      <c r="D126" s="101"/>
      <c r="E126" s="101"/>
      <c r="F126" s="101"/>
      <c r="G126" s="101"/>
      <c r="H126" s="101"/>
      <c r="I126" s="101"/>
      <c r="J126" s="101"/>
      <c r="K126" s="101"/>
    </row>
    <row r="127" spans="2:11">
      <c r="B127" s="100"/>
      <c r="C127" s="101"/>
      <c r="D127" s="101"/>
      <c r="E127" s="101"/>
      <c r="F127" s="101"/>
      <c r="G127" s="101"/>
      <c r="H127" s="101"/>
      <c r="I127" s="101"/>
      <c r="J127" s="101"/>
      <c r="K127" s="101"/>
    </row>
    <row r="128" spans="2:11">
      <c r="B128" s="100"/>
      <c r="C128" s="101"/>
      <c r="D128" s="101"/>
      <c r="E128" s="101"/>
      <c r="F128" s="101"/>
      <c r="G128" s="101"/>
      <c r="H128" s="101"/>
      <c r="I128" s="101"/>
      <c r="J128" s="101"/>
      <c r="K128" s="101"/>
    </row>
    <row r="129" spans="2:11">
      <c r="B129" s="100"/>
      <c r="C129" s="101"/>
      <c r="D129" s="101"/>
      <c r="E129" s="101"/>
      <c r="F129" s="101"/>
      <c r="G129" s="101"/>
      <c r="H129" s="101"/>
      <c r="I129" s="101"/>
      <c r="J129" s="101"/>
      <c r="K129" s="101"/>
    </row>
    <row r="130" spans="2:11">
      <c r="B130" s="100"/>
      <c r="C130" s="101"/>
      <c r="D130" s="101"/>
      <c r="E130" s="101"/>
      <c r="F130" s="101"/>
      <c r="G130" s="101"/>
      <c r="H130" s="101"/>
      <c r="I130" s="101"/>
      <c r="J130" s="101"/>
      <c r="K130" s="101"/>
    </row>
    <row r="131" spans="2:11">
      <c r="B131" s="100"/>
      <c r="C131" s="101"/>
      <c r="D131" s="101"/>
      <c r="E131" s="101"/>
      <c r="F131" s="101"/>
      <c r="G131" s="101"/>
      <c r="H131" s="101"/>
      <c r="I131" s="101"/>
      <c r="J131" s="101"/>
      <c r="K131" s="101"/>
    </row>
    <row r="132" spans="2:11">
      <c r="B132" s="100"/>
      <c r="C132" s="101"/>
      <c r="D132" s="101"/>
      <c r="E132" s="101"/>
      <c r="F132" s="101"/>
      <c r="G132" s="101"/>
      <c r="H132" s="101"/>
      <c r="I132" s="101"/>
      <c r="J132" s="101"/>
      <c r="K132" s="101"/>
    </row>
    <row r="133" spans="2:11">
      <c r="B133" s="100"/>
      <c r="C133" s="101"/>
      <c r="D133" s="101"/>
      <c r="E133" s="101"/>
      <c r="F133" s="101"/>
      <c r="G133" s="101"/>
      <c r="H133" s="101"/>
      <c r="I133" s="101"/>
      <c r="J133" s="101"/>
      <c r="K133" s="101"/>
    </row>
    <row r="134" spans="2:11">
      <c r="B134" s="100"/>
      <c r="C134" s="101"/>
      <c r="D134" s="101"/>
      <c r="E134" s="101"/>
      <c r="F134" s="101"/>
      <c r="G134" s="101"/>
      <c r="H134" s="101"/>
      <c r="I134" s="101"/>
      <c r="J134" s="101"/>
      <c r="K134" s="101"/>
    </row>
    <row r="135" spans="2:11">
      <c r="B135" s="100"/>
      <c r="C135" s="101"/>
      <c r="D135" s="101"/>
      <c r="E135" s="101"/>
      <c r="F135" s="101"/>
      <c r="G135" s="101"/>
      <c r="H135" s="101"/>
      <c r="I135" s="101"/>
      <c r="J135" s="101"/>
      <c r="K135" s="101"/>
    </row>
    <row r="136" spans="2:11">
      <c r="B136" s="100"/>
      <c r="C136" s="101"/>
      <c r="D136" s="101"/>
      <c r="E136" s="101"/>
      <c r="F136" s="101"/>
      <c r="G136" s="101"/>
      <c r="H136" s="101"/>
      <c r="I136" s="101"/>
      <c r="J136" s="101"/>
      <c r="K136" s="101"/>
    </row>
    <row r="137" spans="2:11">
      <c r="B137" s="100"/>
      <c r="C137" s="101"/>
      <c r="D137" s="101"/>
      <c r="E137" s="101"/>
      <c r="F137" s="101"/>
      <c r="G137" s="101"/>
      <c r="H137" s="101"/>
      <c r="I137" s="101"/>
      <c r="J137" s="101"/>
      <c r="K137" s="101"/>
    </row>
    <row r="138" spans="2:11">
      <c r="B138" s="100"/>
      <c r="C138" s="101"/>
      <c r="D138" s="101"/>
      <c r="E138" s="101"/>
      <c r="F138" s="101"/>
      <c r="G138" s="101"/>
      <c r="H138" s="101"/>
      <c r="I138" s="101"/>
      <c r="J138" s="101"/>
      <c r="K138" s="101"/>
    </row>
    <row r="139" spans="2:11">
      <c r="B139" s="100"/>
      <c r="C139" s="101"/>
      <c r="D139" s="101"/>
      <c r="E139" s="101"/>
      <c r="F139" s="101"/>
      <c r="G139" s="101"/>
      <c r="H139" s="101"/>
      <c r="I139" s="101"/>
      <c r="J139" s="101"/>
      <c r="K139" s="101"/>
    </row>
    <row r="140" spans="2:11">
      <c r="B140" s="100"/>
      <c r="C140" s="101"/>
      <c r="D140" s="101"/>
      <c r="E140" s="101"/>
      <c r="F140" s="101"/>
      <c r="G140" s="101"/>
      <c r="H140" s="101"/>
      <c r="I140" s="101"/>
      <c r="J140" s="101"/>
      <c r="K140" s="101"/>
    </row>
    <row r="141" spans="2:11">
      <c r="B141" s="100"/>
      <c r="C141" s="101"/>
      <c r="D141" s="101"/>
      <c r="E141" s="101"/>
      <c r="F141" s="101"/>
      <c r="G141" s="101"/>
      <c r="H141" s="101"/>
      <c r="I141" s="101"/>
      <c r="J141" s="101"/>
      <c r="K141" s="101"/>
    </row>
    <row r="142" spans="2:11">
      <c r="B142" s="100"/>
      <c r="C142" s="101"/>
      <c r="D142" s="101"/>
      <c r="E142" s="101"/>
      <c r="F142" s="101"/>
      <c r="G142" s="101"/>
      <c r="H142" s="101"/>
      <c r="I142" s="101"/>
      <c r="J142" s="101"/>
      <c r="K142" s="101"/>
    </row>
    <row r="143" spans="2:11">
      <c r="B143" s="100"/>
      <c r="C143" s="101"/>
      <c r="D143" s="101"/>
      <c r="E143" s="101"/>
      <c r="F143" s="101"/>
      <c r="G143" s="101"/>
      <c r="H143" s="101"/>
      <c r="I143" s="101"/>
      <c r="J143" s="101"/>
      <c r="K143" s="101"/>
    </row>
    <row r="144" spans="2:11">
      <c r="B144" s="100"/>
      <c r="C144" s="101"/>
      <c r="D144" s="101"/>
      <c r="E144" s="101"/>
      <c r="F144" s="101"/>
      <c r="G144" s="101"/>
      <c r="H144" s="101"/>
      <c r="I144" s="101"/>
      <c r="J144" s="101"/>
      <c r="K144" s="101"/>
    </row>
    <row r="145" spans="2:11">
      <c r="B145" s="100"/>
      <c r="C145" s="101"/>
      <c r="D145" s="101"/>
      <c r="E145" s="101"/>
      <c r="F145" s="101"/>
      <c r="G145" s="101"/>
      <c r="H145" s="101"/>
      <c r="I145" s="101"/>
      <c r="J145" s="101"/>
      <c r="K145" s="101"/>
    </row>
    <row r="146" spans="2:11">
      <c r="B146" s="100"/>
      <c r="C146" s="101"/>
      <c r="D146" s="101"/>
      <c r="E146" s="101"/>
      <c r="F146" s="101"/>
      <c r="G146" s="101"/>
      <c r="H146" s="101"/>
      <c r="I146" s="101"/>
      <c r="J146" s="101"/>
      <c r="K146" s="101"/>
    </row>
    <row r="147" spans="2:11">
      <c r="B147" s="100"/>
      <c r="C147" s="101"/>
      <c r="D147" s="101"/>
      <c r="E147" s="101"/>
      <c r="F147" s="101"/>
      <c r="G147" s="101"/>
      <c r="H147" s="101"/>
      <c r="I147" s="101"/>
      <c r="J147" s="101"/>
      <c r="K147" s="101"/>
    </row>
    <row r="148" spans="2:11">
      <c r="B148" s="100"/>
      <c r="C148" s="101"/>
      <c r="D148" s="101"/>
      <c r="E148" s="101"/>
      <c r="F148" s="101"/>
      <c r="G148" s="101"/>
      <c r="H148" s="101"/>
      <c r="I148" s="101"/>
      <c r="J148" s="101"/>
      <c r="K148" s="101"/>
    </row>
    <row r="149" spans="2:11">
      <c r="B149" s="100"/>
      <c r="C149" s="101"/>
      <c r="D149" s="101"/>
      <c r="E149" s="101"/>
      <c r="F149" s="101"/>
      <c r="G149" s="101"/>
      <c r="H149" s="101"/>
      <c r="I149" s="101"/>
      <c r="J149" s="101"/>
      <c r="K149" s="101"/>
    </row>
    <row r="150" spans="2:11">
      <c r="B150" s="100"/>
      <c r="C150" s="101"/>
      <c r="D150" s="101"/>
      <c r="E150" s="101"/>
      <c r="F150" s="101"/>
      <c r="G150" s="101"/>
      <c r="H150" s="101"/>
      <c r="I150" s="101"/>
      <c r="J150" s="101"/>
      <c r="K150" s="101"/>
    </row>
    <row r="151" spans="2:11">
      <c r="B151" s="100"/>
      <c r="C151" s="101"/>
      <c r="D151" s="101"/>
      <c r="E151" s="101"/>
      <c r="F151" s="101"/>
      <c r="G151" s="101"/>
      <c r="H151" s="101"/>
      <c r="I151" s="101"/>
      <c r="J151" s="101"/>
      <c r="K151" s="101"/>
    </row>
    <row r="152" spans="2:11">
      <c r="B152" s="100"/>
      <c r="C152" s="101"/>
      <c r="D152" s="101"/>
      <c r="E152" s="101"/>
      <c r="F152" s="101"/>
      <c r="G152" s="101"/>
      <c r="H152" s="101"/>
      <c r="I152" s="101"/>
      <c r="J152" s="101"/>
      <c r="K152" s="101"/>
    </row>
    <row r="153" spans="2:11">
      <c r="B153" s="100"/>
      <c r="C153" s="101"/>
      <c r="D153" s="101"/>
      <c r="E153" s="101"/>
      <c r="F153" s="101"/>
      <c r="G153" s="101"/>
      <c r="H153" s="101"/>
      <c r="I153" s="101"/>
      <c r="J153" s="101"/>
      <c r="K153" s="101"/>
    </row>
    <row r="154" spans="2:11">
      <c r="B154" s="100"/>
      <c r="C154" s="101"/>
      <c r="D154" s="101"/>
      <c r="E154" s="101"/>
      <c r="F154" s="101"/>
      <c r="G154" s="101"/>
      <c r="H154" s="101"/>
      <c r="I154" s="101"/>
      <c r="J154" s="101"/>
      <c r="K154" s="101"/>
    </row>
    <row r="155" spans="2:11">
      <c r="B155" s="100"/>
      <c r="C155" s="101"/>
      <c r="D155" s="101"/>
      <c r="E155" s="101"/>
      <c r="F155" s="101"/>
      <c r="G155" s="101"/>
      <c r="H155" s="101"/>
      <c r="I155" s="101"/>
      <c r="J155" s="101"/>
      <c r="K155" s="101"/>
    </row>
    <row r="156" spans="2:11">
      <c r="B156" s="100"/>
      <c r="C156" s="101"/>
      <c r="D156" s="101"/>
      <c r="E156" s="101"/>
      <c r="F156" s="101"/>
      <c r="G156" s="101"/>
      <c r="H156" s="101"/>
      <c r="I156" s="101"/>
      <c r="J156" s="101"/>
      <c r="K156" s="101"/>
    </row>
    <row r="157" spans="2:11">
      <c r="B157" s="100"/>
      <c r="C157" s="101"/>
      <c r="D157" s="101"/>
      <c r="E157" s="101"/>
      <c r="F157" s="101"/>
      <c r="G157" s="101"/>
      <c r="H157" s="101"/>
      <c r="I157" s="101"/>
      <c r="J157" s="101"/>
      <c r="K157" s="101"/>
    </row>
    <row r="158" spans="2:11">
      <c r="B158" s="100"/>
      <c r="C158" s="101"/>
      <c r="D158" s="101"/>
      <c r="E158" s="101"/>
      <c r="F158" s="101"/>
      <c r="G158" s="101"/>
      <c r="H158" s="101"/>
      <c r="I158" s="101"/>
      <c r="J158" s="101"/>
      <c r="K158" s="101"/>
    </row>
    <row r="159" spans="2:11">
      <c r="B159" s="100"/>
      <c r="C159" s="101"/>
      <c r="D159" s="101"/>
      <c r="E159" s="101"/>
      <c r="F159" s="101"/>
      <c r="G159" s="101"/>
      <c r="H159" s="101"/>
      <c r="I159" s="101"/>
      <c r="J159" s="101"/>
      <c r="K159" s="101"/>
    </row>
    <row r="160" spans="2:11">
      <c r="B160" s="100"/>
      <c r="C160" s="101"/>
      <c r="D160" s="101"/>
      <c r="E160" s="101"/>
      <c r="F160" s="101"/>
      <c r="G160" s="101"/>
      <c r="H160" s="101"/>
      <c r="I160" s="101"/>
      <c r="J160" s="101"/>
      <c r="K160" s="101"/>
    </row>
    <row r="161" spans="2:11">
      <c r="B161" s="100"/>
      <c r="C161" s="101"/>
      <c r="D161" s="101"/>
      <c r="E161" s="101"/>
      <c r="F161" s="101"/>
      <c r="G161" s="101"/>
      <c r="H161" s="101"/>
      <c r="I161" s="101"/>
      <c r="J161" s="101"/>
      <c r="K161" s="101"/>
    </row>
    <row r="162" spans="2:11">
      <c r="B162" s="100"/>
      <c r="C162" s="101"/>
      <c r="D162" s="101"/>
      <c r="E162" s="101"/>
      <c r="F162" s="101"/>
      <c r="G162" s="101"/>
      <c r="H162" s="101"/>
      <c r="I162" s="101"/>
      <c r="J162" s="101"/>
      <c r="K162" s="101"/>
    </row>
    <row r="163" spans="2:11">
      <c r="B163" s="100"/>
      <c r="C163" s="101"/>
      <c r="D163" s="101"/>
      <c r="E163" s="101"/>
      <c r="F163" s="101"/>
      <c r="G163" s="101"/>
      <c r="H163" s="101"/>
      <c r="I163" s="101"/>
      <c r="J163" s="101"/>
      <c r="K163" s="101"/>
    </row>
    <row r="164" spans="2:11">
      <c r="B164" s="100"/>
      <c r="C164" s="101"/>
      <c r="D164" s="101"/>
      <c r="E164" s="101"/>
      <c r="F164" s="101"/>
      <c r="G164" s="101"/>
      <c r="H164" s="101"/>
      <c r="I164" s="101"/>
      <c r="J164" s="101"/>
      <c r="K164" s="101"/>
    </row>
    <row r="165" spans="2:11">
      <c r="B165" s="100"/>
      <c r="C165" s="101"/>
      <c r="D165" s="101"/>
      <c r="E165" s="101"/>
      <c r="F165" s="101"/>
      <c r="G165" s="101"/>
      <c r="H165" s="101"/>
      <c r="I165" s="101"/>
      <c r="J165" s="101"/>
      <c r="K165" s="101"/>
    </row>
    <row r="166" spans="2:11">
      <c r="B166" s="100"/>
      <c r="C166" s="101"/>
      <c r="D166" s="101"/>
      <c r="E166" s="101"/>
      <c r="F166" s="101"/>
      <c r="G166" s="101"/>
      <c r="H166" s="101"/>
      <c r="I166" s="101"/>
      <c r="J166" s="101"/>
      <c r="K166" s="101"/>
    </row>
    <row r="167" spans="2:11">
      <c r="B167" s="100"/>
      <c r="C167" s="101"/>
      <c r="D167" s="101"/>
      <c r="E167" s="101"/>
      <c r="F167" s="101"/>
      <c r="G167" s="101"/>
      <c r="H167" s="101"/>
      <c r="I167" s="101"/>
      <c r="J167" s="101"/>
      <c r="K167" s="101"/>
    </row>
    <row r="168" spans="2:11">
      <c r="B168" s="100"/>
      <c r="C168" s="101"/>
      <c r="D168" s="101"/>
      <c r="E168" s="101"/>
      <c r="F168" s="101"/>
      <c r="G168" s="101"/>
      <c r="H168" s="101"/>
      <c r="I168" s="101"/>
      <c r="J168" s="101"/>
      <c r="K168" s="101"/>
    </row>
    <row r="169" spans="2:11">
      <c r="B169" s="100"/>
      <c r="C169" s="101"/>
      <c r="D169" s="101"/>
      <c r="E169" s="101"/>
      <c r="F169" s="101"/>
      <c r="G169" s="101"/>
      <c r="H169" s="101"/>
      <c r="I169" s="101"/>
      <c r="J169" s="101"/>
      <c r="K169" s="101"/>
    </row>
    <row r="170" spans="2:11">
      <c r="B170" s="100"/>
      <c r="C170" s="101"/>
      <c r="D170" s="101"/>
      <c r="E170" s="101"/>
      <c r="F170" s="101"/>
      <c r="G170" s="101"/>
      <c r="H170" s="101"/>
      <c r="I170" s="101"/>
      <c r="J170" s="101"/>
      <c r="K170" s="101"/>
    </row>
    <row r="171" spans="2:11">
      <c r="B171" s="100"/>
      <c r="C171" s="101"/>
      <c r="D171" s="101"/>
      <c r="E171" s="101"/>
      <c r="F171" s="101"/>
      <c r="G171" s="101"/>
      <c r="H171" s="101"/>
      <c r="I171" s="101"/>
      <c r="J171" s="101"/>
      <c r="K171" s="101"/>
    </row>
    <row r="172" spans="2:11">
      <c r="B172" s="100"/>
      <c r="C172" s="101"/>
      <c r="D172" s="101"/>
      <c r="E172" s="101"/>
      <c r="F172" s="101"/>
      <c r="G172" s="101"/>
      <c r="H172" s="101"/>
      <c r="I172" s="101"/>
      <c r="J172" s="101"/>
      <c r="K172" s="101"/>
    </row>
    <row r="173" spans="2:11">
      <c r="B173" s="100"/>
      <c r="C173" s="101"/>
      <c r="D173" s="101"/>
      <c r="E173" s="101"/>
      <c r="F173" s="101"/>
      <c r="G173" s="101"/>
      <c r="H173" s="101"/>
      <c r="I173" s="101"/>
      <c r="J173" s="101"/>
      <c r="K173" s="101"/>
    </row>
    <row r="174" spans="2:11">
      <c r="B174" s="100"/>
      <c r="C174" s="101"/>
      <c r="D174" s="101"/>
      <c r="E174" s="101"/>
      <c r="F174" s="101"/>
      <c r="G174" s="101"/>
      <c r="H174" s="101"/>
      <c r="I174" s="101"/>
      <c r="J174" s="101"/>
      <c r="K174" s="101"/>
    </row>
    <row r="175" spans="2:11">
      <c r="B175" s="100"/>
      <c r="C175" s="101"/>
      <c r="D175" s="101"/>
      <c r="E175" s="101"/>
      <c r="F175" s="101"/>
      <c r="G175" s="101"/>
      <c r="H175" s="101"/>
      <c r="I175" s="101"/>
      <c r="J175" s="101"/>
      <c r="K175" s="101"/>
    </row>
    <row r="176" spans="2:11">
      <c r="B176" s="100"/>
      <c r="C176" s="101"/>
      <c r="D176" s="101"/>
      <c r="E176" s="101"/>
      <c r="F176" s="101"/>
      <c r="G176" s="101"/>
      <c r="H176" s="101"/>
      <c r="I176" s="101"/>
      <c r="J176" s="101"/>
      <c r="K176" s="101"/>
    </row>
    <row r="177" spans="2:11">
      <c r="B177" s="100"/>
      <c r="C177" s="101"/>
      <c r="D177" s="101"/>
      <c r="E177" s="101"/>
      <c r="F177" s="101"/>
      <c r="G177" s="101"/>
      <c r="H177" s="101"/>
      <c r="I177" s="101"/>
      <c r="J177" s="101"/>
      <c r="K177" s="101"/>
    </row>
    <row r="178" spans="2:11">
      <c r="B178" s="100"/>
      <c r="C178" s="101"/>
      <c r="D178" s="101"/>
      <c r="E178" s="101"/>
      <c r="F178" s="101"/>
      <c r="G178" s="101"/>
      <c r="H178" s="101"/>
      <c r="I178" s="101"/>
      <c r="J178" s="101"/>
      <c r="K178" s="101"/>
    </row>
    <row r="179" spans="2:11">
      <c r="B179" s="100"/>
      <c r="C179" s="101"/>
      <c r="D179" s="101"/>
      <c r="E179" s="101"/>
      <c r="F179" s="101"/>
      <c r="G179" s="101"/>
      <c r="H179" s="101"/>
      <c r="I179" s="101"/>
      <c r="J179" s="101"/>
      <c r="K179" s="101"/>
    </row>
    <row r="180" spans="2:11">
      <c r="B180" s="100"/>
      <c r="C180" s="101"/>
      <c r="D180" s="101"/>
      <c r="E180" s="101"/>
      <c r="F180" s="101"/>
      <c r="G180" s="101"/>
      <c r="H180" s="101"/>
      <c r="I180" s="101"/>
      <c r="J180" s="101"/>
      <c r="K180" s="101"/>
    </row>
    <row r="181" spans="2:11">
      <c r="B181" s="100"/>
      <c r="C181" s="101"/>
      <c r="D181" s="101"/>
      <c r="E181" s="101"/>
      <c r="F181" s="101"/>
      <c r="G181" s="101"/>
      <c r="H181" s="101"/>
      <c r="I181" s="101"/>
      <c r="J181" s="101"/>
      <c r="K181" s="101"/>
    </row>
    <row r="182" spans="2:11">
      <c r="B182" s="100"/>
      <c r="C182" s="101"/>
      <c r="D182" s="101"/>
      <c r="E182" s="101"/>
      <c r="F182" s="101"/>
      <c r="G182" s="101"/>
      <c r="H182" s="101"/>
      <c r="I182" s="101"/>
      <c r="J182" s="101"/>
      <c r="K182" s="101"/>
    </row>
    <row r="183" spans="2:11">
      <c r="B183" s="100"/>
      <c r="C183" s="101"/>
      <c r="D183" s="101"/>
      <c r="E183" s="101"/>
      <c r="F183" s="101"/>
      <c r="G183" s="101"/>
      <c r="H183" s="101"/>
      <c r="I183" s="101"/>
      <c r="J183" s="101"/>
      <c r="K183" s="101"/>
    </row>
    <row r="184" spans="2:11">
      <c r="B184" s="100"/>
      <c r="C184" s="101"/>
      <c r="D184" s="101"/>
      <c r="E184" s="101"/>
      <c r="F184" s="101"/>
      <c r="G184" s="101"/>
      <c r="H184" s="101"/>
      <c r="I184" s="101"/>
      <c r="J184" s="101"/>
      <c r="K184" s="101"/>
    </row>
    <row r="185" spans="2:11">
      <c r="B185" s="100"/>
      <c r="C185" s="101"/>
      <c r="D185" s="101"/>
      <c r="E185" s="101"/>
      <c r="F185" s="101"/>
      <c r="G185" s="101"/>
      <c r="H185" s="101"/>
      <c r="I185" s="101"/>
      <c r="J185" s="101"/>
      <c r="K185" s="101"/>
    </row>
    <row r="186" spans="2:11">
      <c r="B186" s="100"/>
      <c r="C186" s="101"/>
      <c r="D186" s="101"/>
      <c r="E186" s="101"/>
      <c r="F186" s="101"/>
      <c r="G186" s="101"/>
      <c r="H186" s="101"/>
      <c r="I186" s="101"/>
      <c r="J186" s="101"/>
      <c r="K186" s="101"/>
    </row>
    <row r="187" spans="2:11">
      <c r="B187" s="100"/>
      <c r="C187" s="101"/>
      <c r="D187" s="101"/>
      <c r="E187" s="101"/>
      <c r="F187" s="101"/>
      <c r="G187" s="101"/>
      <c r="H187" s="101"/>
      <c r="I187" s="101"/>
      <c r="J187" s="101"/>
      <c r="K187" s="101"/>
    </row>
    <row r="188" spans="2:11">
      <c r="B188" s="100"/>
      <c r="C188" s="101"/>
      <c r="D188" s="101"/>
      <c r="E188" s="101"/>
      <c r="F188" s="101"/>
      <c r="G188" s="101"/>
      <c r="H188" s="101"/>
      <c r="I188" s="101"/>
      <c r="J188" s="101"/>
      <c r="K188" s="101"/>
    </row>
    <row r="189" spans="2:11">
      <c r="B189" s="100"/>
      <c r="C189" s="101"/>
      <c r="D189" s="101"/>
      <c r="E189" s="101"/>
      <c r="F189" s="101"/>
      <c r="G189" s="101"/>
      <c r="H189" s="101"/>
      <c r="I189" s="101"/>
      <c r="J189" s="101"/>
      <c r="K189" s="101"/>
    </row>
    <row r="190" spans="2:11">
      <c r="B190" s="100"/>
      <c r="C190" s="101"/>
      <c r="D190" s="101"/>
      <c r="E190" s="101"/>
      <c r="F190" s="101"/>
      <c r="G190" s="101"/>
      <c r="H190" s="101"/>
      <c r="I190" s="101"/>
      <c r="J190" s="101"/>
      <c r="K190" s="101"/>
    </row>
    <row r="191" spans="2:11">
      <c r="B191" s="100"/>
      <c r="C191" s="101"/>
      <c r="D191" s="101"/>
      <c r="E191" s="101"/>
      <c r="F191" s="101"/>
      <c r="G191" s="101"/>
      <c r="H191" s="101"/>
      <c r="I191" s="101"/>
      <c r="J191" s="101"/>
      <c r="K191" s="101"/>
    </row>
    <row r="192" spans="2:11">
      <c r="B192" s="100"/>
      <c r="C192" s="101"/>
      <c r="D192" s="101"/>
      <c r="E192" s="101"/>
      <c r="F192" s="101"/>
      <c r="G192" s="101"/>
      <c r="H192" s="101"/>
      <c r="I192" s="101"/>
      <c r="J192" s="101"/>
      <c r="K192" s="101"/>
    </row>
    <row r="193" spans="2:11">
      <c r="B193" s="100"/>
      <c r="C193" s="101"/>
      <c r="D193" s="101"/>
      <c r="E193" s="101"/>
      <c r="F193" s="101"/>
      <c r="G193" s="101"/>
      <c r="H193" s="101"/>
      <c r="I193" s="101"/>
      <c r="J193" s="101"/>
      <c r="K193" s="101"/>
    </row>
    <row r="194" spans="2:11">
      <c r="B194" s="100"/>
      <c r="C194" s="101"/>
      <c r="D194" s="101"/>
      <c r="E194" s="101"/>
      <c r="F194" s="101"/>
      <c r="G194" s="101"/>
      <c r="H194" s="101"/>
      <c r="I194" s="101"/>
      <c r="J194" s="101"/>
      <c r="K194" s="101"/>
    </row>
    <row r="195" spans="2:11">
      <c r="B195" s="100"/>
      <c r="C195" s="101"/>
      <c r="D195" s="101"/>
      <c r="E195" s="101"/>
      <c r="F195" s="101"/>
      <c r="G195" s="101"/>
      <c r="H195" s="101"/>
      <c r="I195" s="101"/>
      <c r="J195" s="101"/>
      <c r="K195" s="101"/>
    </row>
    <row r="196" spans="2:11">
      <c r="B196" s="100"/>
      <c r="C196" s="101"/>
      <c r="D196" s="101"/>
      <c r="E196" s="101"/>
      <c r="F196" s="101"/>
      <c r="G196" s="101"/>
      <c r="H196" s="101"/>
      <c r="I196" s="101"/>
      <c r="J196" s="101"/>
      <c r="K196" s="101"/>
    </row>
    <row r="197" spans="2:11">
      <c r="B197" s="100"/>
      <c r="C197" s="101"/>
      <c r="D197" s="101"/>
      <c r="E197" s="101"/>
      <c r="F197" s="101"/>
      <c r="G197" s="101"/>
      <c r="H197" s="101"/>
      <c r="I197" s="101"/>
      <c r="J197" s="101"/>
      <c r="K197" s="101"/>
    </row>
    <row r="198" spans="2:11">
      <c r="B198" s="100"/>
      <c r="C198" s="101"/>
      <c r="D198" s="101"/>
      <c r="E198" s="101"/>
      <c r="F198" s="101"/>
      <c r="G198" s="101"/>
      <c r="H198" s="101"/>
      <c r="I198" s="101"/>
      <c r="J198" s="101"/>
      <c r="K198" s="101"/>
    </row>
    <row r="199" spans="2:11">
      <c r="B199" s="100"/>
      <c r="C199" s="101"/>
      <c r="D199" s="101"/>
      <c r="E199" s="101"/>
      <c r="F199" s="101"/>
      <c r="G199" s="101"/>
      <c r="H199" s="101"/>
      <c r="I199" s="101"/>
      <c r="J199" s="101"/>
      <c r="K199" s="101"/>
    </row>
    <row r="200" spans="2:11">
      <c r="B200" s="100"/>
      <c r="C200" s="101"/>
      <c r="D200" s="101"/>
      <c r="E200" s="101"/>
      <c r="F200" s="101"/>
      <c r="G200" s="101"/>
      <c r="H200" s="101"/>
      <c r="I200" s="101"/>
      <c r="J200" s="101"/>
      <c r="K200" s="101"/>
    </row>
    <row r="201" spans="2:11">
      <c r="B201" s="100"/>
      <c r="C201" s="101"/>
      <c r="D201" s="101"/>
      <c r="E201" s="101"/>
      <c r="F201" s="101"/>
      <c r="G201" s="101"/>
      <c r="H201" s="101"/>
      <c r="I201" s="101"/>
      <c r="J201" s="101"/>
      <c r="K201" s="101"/>
    </row>
    <row r="202" spans="2:11">
      <c r="B202" s="100"/>
      <c r="C202" s="101"/>
      <c r="D202" s="101"/>
      <c r="E202" s="101"/>
      <c r="F202" s="101"/>
      <c r="G202" s="101"/>
      <c r="H202" s="101"/>
      <c r="I202" s="101"/>
      <c r="J202" s="101"/>
      <c r="K202" s="101"/>
    </row>
    <row r="203" spans="2:11">
      <c r="B203" s="100"/>
      <c r="C203" s="101"/>
      <c r="D203" s="101"/>
      <c r="E203" s="101"/>
      <c r="F203" s="101"/>
      <c r="G203" s="101"/>
      <c r="H203" s="101"/>
      <c r="I203" s="101"/>
      <c r="J203" s="101"/>
      <c r="K203" s="101"/>
    </row>
    <row r="204" spans="2:11">
      <c r="B204" s="100"/>
      <c r="C204" s="101"/>
      <c r="D204" s="101"/>
      <c r="E204" s="101"/>
      <c r="F204" s="101"/>
      <c r="G204" s="101"/>
      <c r="H204" s="101"/>
      <c r="I204" s="101"/>
      <c r="J204" s="101"/>
      <c r="K204" s="101"/>
    </row>
    <row r="205" spans="2:11">
      <c r="B205" s="100"/>
      <c r="C205" s="101"/>
      <c r="D205" s="101"/>
      <c r="E205" s="101"/>
      <c r="F205" s="101"/>
      <c r="G205" s="101"/>
      <c r="H205" s="101"/>
      <c r="I205" s="101"/>
      <c r="J205" s="101"/>
      <c r="K205" s="101"/>
    </row>
    <row r="206" spans="2:11">
      <c r="B206" s="100"/>
      <c r="C206" s="101"/>
      <c r="D206" s="101"/>
      <c r="E206" s="101"/>
      <c r="F206" s="101"/>
      <c r="G206" s="101"/>
      <c r="H206" s="101"/>
      <c r="I206" s="101"/>
      <c r="J206" s="101"/>
      <c r="K206" s="101"/>
    </row>
    <row r="207" spans="2:11">
      <c r="B207" s="100"/>
      <c r="C207" s="101"/>
      <c r="D207" s="101"/>
      <c r="E207" s="101"/>
      <c r="F207" s="101"/>
      <c r="G207" s="101"/>
      <c r="H207" s="101"/>
      <c r="I207" s="101"/>
      <c r="J207" s="101"/>
      <c r="K207" s="101"/>
    </row>
    <row r="208" spans="2:11">
      <c r="B208" s="100"/>
      <c r="C208" s="101"/>
      <c r="D208" s="101"/>
      <c r="E208" s="101"/>
      <c r="F208" s="101"/>
      <c r="G208" s="101"/>
      <c r="H208" s="101"/>
      <c r="I208" s="101"/>
      <c r="J208" s="101"/>
      <c r="K208" s="101"/>
    </row>
    <row r="209" spans="2:11">
      <c r="B209" s="100"/>
      <c r="C209" s="101"/>
      <c r="D209" s="101"/>
      <c r="E209" s="101"/>
      <c r="F209" s="101"/>
      <c r="G209" s="101"/>
      <c r="H209" s="101"/>
      <c r="I209" s="101"/>
      <c r="J209" s="101"/>
      <c r="K209" s="101"/>
    </row>
    <row r="210" spans="2:11">
      <c r="B210" s="100"/>
      <c r="C210" s="101"/>
      <c r="D210" s="101"/>
      <c r="E210" s="101"/>
      <c r="F210" s="101"/>
      <c r="G210" s="101"/>
      <c r="H210" s="101"/>
      <c r="I210" s="101"/>
      <c r="J210" s="101"/>
      <c r="K210" s="101"/>
    </row>
    <row r="211" spans="2:11">
      <c r="B211" s="100"/>
      <c r="C211" s="101"/>
      <c r="D211" s="101"/>
      <c r="E211" s="101"/>
      <c r="F211" s="101"/>
      <c r="G211" s="101"/>
      <c r="H211" s="101"/>
      <c r="I211" s="101"/>
      <c r="J211" s="101"/>
      <c r="K211" s="101"/>
    </row>
    <row r="212" spans="2:11">
      <c r="B212" s="100"/>
      <c r="C212" s="101"/>
      <c r="D212" s="101"/>
      <c r="E212" s="101"/>
      <c r="F212" s="101"/>
      <c r="G212" s="101"/>
      <c r="H212" s="101"/>
      <c r="I212" s="101"/>
      <c r="J212" s="101"/>
      <c r="K212" s="101"/>
    </row>
    <row r="213" spans="2:11">
      <c r="B213" s="100"/>
      <c r="C213" s="101"/>
      <c r="D213" s="101"/>
      <c r="E213" s="101"/>
      <c r="F213" s="101"/>
      <c r="G213" s="101"/>
      <c r="H213" s="101"/>
      <c r="I213" s="101"/>
      <c r="J213" s="101"/>
      <c r="K213" s="101"/>
    </row>
    <row r="214" spans="2:11">
      <c r="B214" s="100"/>
      <c r="C214" s="101"/>
      <c r="D214" s="101"/>
      <c r="E214" s="101"/>
      <c r="F214" s="101"/>
      <c r="G214" s="101"/>
      <c r="H214" s="101"/>
      <c r="I214" s="101"/>
      <c r="J214" s="101"/>
      <c r="K214" s="101"/>
    </row>
    <row r="215" spans="2:11">
      <c r="B215" s="100"/>
      <c r="C215" s="101"/>
      <c r="D215" s="101"/>
      <c r="E215" s="101"/>
      <c r="F215" s="101"/>
      <c r="G215" s="101"/>
      <c r="H215" s="101"/>
      <c r="I215" s="101"/>
      <c r="J215" s="101"/>
      <c r="K215" s="101"/>
    </row>
    <row r="216" spans="2:11">
      <c r="B216" s="100"/>
      <c r="C216" s="101"/>
      <c r="D216" s="101"/>
      <c r="E216" s="101"/>
      <c r="F216" s="101"/>
      <c r="G216" s="101"/>
      <c r="H216" s="101"/>
      <c r="I216" s="101"/>
      <c r="J216" s="101"/>
      <c r="K216" s="101"/>
    </row>
    <row r="217" spans="2:11">
      <c r="B217" s="100"/>
      <c r="C217" s="101"/>
      <c r="D217" s="101"/>
      <c r="E217" s="101"/>
      <c r="F217" s="101"/>
      <c r="G217" s="101"/>
      <c r="H217" s="101"/>
      <c r="I217" s="101"/>
      <c r="J217" s="101"/>
      <c r="K217" s="101"/>
    </row>
    <row r="218" spans="2:11">
      <c r="B218" s="100"/>
      <c r="C218" s="101"/>
      <c r="D218" s="101"/>
      <c r="E218" s="101"/>
      <c r="F218" s="101"/>
      <c r="G218" s="101"/>
      <c r="H218" s="101"/>
      <c r="I218" s="101"/>
      <c r="J218" s="101"/>
      <c r="K218" s="101"/>
    </row>
    <row r="219" spans="2:11">
      <c r="B219" s="100"/>
      <c r="C219" s="101"/>
      <c r="D219" s="101"/>
      <c r="E219" s="101"/>
      <c r="F219" s="101"/>
      <c r="G219" s="101"/>
      <c r="H219" s="101"/>
      <c r="I219" s="101"/>
      <c r="J219" s="101"/>
      <c r="K219" s="101"/>
    </row>
    <row r="220" spans="2:11">
      <c r="B220" s="100"/>
      <c r="C220" s="101"/>
      <c r="D220" s="101"/>
      <c r="E220" s="101"/>
      <c r="F220" s="101"/>
      <c r="G220" s="101"/>
      <c r="H220" s="101"/>
      <c r="I220" s="101"/>
      <c r="J220" s="101"/>
      <c r="K220" s="101"/>
    </row>
    <row r="221" spans="2:11">
      <c r="B221" s="100"/>
      <c r="C221" s="101"/>
      <c r="D221" s="101"/>
      <c r="E221" s="101"/>
      <c r="F221" s="101"/>
      <c r="G221" s="101"/>
      <c r="H221" s="101"/>
      <c r="I221" s="101"/>
      <c r="J221" s="101"/>
      <c r="K221" s="101"/>
    </row>
    <row r="222" spans="2:11">
      <c r="B222" s="100"/>
      <c r="C222" s="101"/>
      <c r="D222" s="101"/>
      <c r="E222" s="101"/>
      <c r="F222" s="101"/>
      <c r="G222" s="101"/>
      <c r="H222" s="101"/>
      <c r="I222" s="101"/>
      <c r="J222" s="101"/>
      <c r="K222" s="101"/>
    </row>
    <row r="223" spans="2:11">
      <c r="B223" s="100"/>
      <c r="C223" s="101"/>
      <c r="D223" s="101"/>
      <c r="E223" s="101"/>
      <c r="F223" s="101"/>
      <c r="G223" s="101"/>
      <c r="H223" s="101"/>
      <c r="I223" s="101"/>
      <c r="J223" s="101"/>
      <c r="K223" s="101"/>
    </row>
    <row r="224" spans="2:11">
      <c r="B224" s="100"/>
      <c r="C224" s="101"/>
      <c r="D224" s="101"/>
      <c r="E224" s="101"/>
      <c r="F224" s="101"/>
      <c r="G224" s="101"/>
      <c r="H224" s="101"/>
      <c r="I224" s="101"/>
      <c r="J224" s="101"/>
      <c r="K224" s="101"/>
    </row>
    <row r="225" spans="2:11">
      <c r="B225" s="100"/>
      <c r="C225" s="101"/>
      <c r="D225" s="101"/>
      <c r="E225" s="101"/>
      <c r="F225" s="101"/>
      <c r="G225" s="101"/>
      <c r="H225" s="101"/>
      <c r="I225" s="101"/>
      <c r="J225" s="101"/>
      <c r="K225" s="101"/>
    </row>
    <row r="226" spans="2:11">
      <c r="B226" s="100"/>
      <c r="C226" s="101"/>
      <c r="D226" s="101"/>
      <c r="E226" s="101"/>
      <c r="F226" s="101"/>
      <c r="G226" s="101"/>
      <c r="H226" s="101"/>
      <c r="I226" s="101"/>
      <c r="J226" s="101"/>
      <c r="K226" s="101"/>
    </row>
    <row r="227" spans="2:11">
      <c r="B227" s="100"/>
      <c r="C227" s="101"/>
      <c r="D227" s="101"/>
      <c r="E227" s="101"/>
      <c r="F227" s="101"/>
      <c r="G227" s="101"/>
      <c r="H227" s="101"/>
      <c r="I227" s="101"/>
      <c r="J227" s="101"/>
      <c r="K227" s="101"/>
    </row>
    <row r="228" spans="2:11">
      <c r="B228" s="100"/>
      <c r="C228" s="101"/>
      <c r="D228" s="101"/>
      <c r="E228" s="101"/>
      <c r="F228" s="101"/>
      <c r="G228" s="101"/>
      <c r="H228" s="101"/>
      <c r="I228" s="101"/>
      <c r="J228" s="101"/>
      <c r="K228" s="101"/>
    </row>
    <row r="229" spans="2:11">
      <c r="B229" s="100"/>
      <c r="C229" s="101"/>
      <c r="D229" s="101"/>
      <c r="E229" s="101"/>
      <c r="F229" s="101"/>
      <c r="G229" s="101"/>
      <c r="H229" s="101"/>
      <c r="I229" s="101"/>
      <c r="J229" s="101"/>
      <c r="K229" s="101"/>
    </row>
    <row r="230" spans="2:11">
      <c r="B230" s="100"/>
      <c r="C230" s="101"/>
      <c r="D230" s="101"/>
      <c r="E230" s="101"/>
      <c r="F230" s="101"/>
      <c r="G230" s="101"/>
      <c r="H230" s="101"/>
      <c r="I230" s="101"/>
      <c r="J230" s="101"/>
      <c r="K230" s="101"/>
    </row>
    <row r="231" spans="2:11">
      <c r="B231" s="100"/>
      <c r="C231" s="101"/>
      <c r="D231" s="101"/>
      <c r="E231" s="101"/>
      <c r="F231" s="101"/>
      <c r="G231" s="101"/>
      <c r="H231" s="101"/>
      <c r="I231" s="101"/>
      <c r="J231" s="101"/>
      <c r="K231" s="101"/>
    </row>
    <row r="232" spans="2:11">
      <c r="B232" s="100"/>
      <c r="C232" s="101"/>
      <c r="D232" s="101"/>
      <c r="E232" s="101"/>
      <c r="F232" s="101"/>
      <c r="G232" s="101"/>
      <c r="H232" s="101"/>
      <c r="I232" s="101"/>
      <c r="J232" s="101"/>
      <c r="K232" s="101"/>
    </row>
    <row r="233" spans="2:11">
      <c r="B233" s="100"/>
      <c r="C233" s="101"/>
      <c r="D233" s="101"/>
      <c r="E233" s="101"/>
      <c r="F233" s="101"/>
      <c r="G233" s="101"/>
      <c r="H233" s="101"/>
      <c r="I233" s="101"/>
      <c r="J233" s="101"/>
      <c r="K233" s="101"/>
    </row>
    <row r="234" spans="2:11">
      <c r="B234" s="100"/>
      <c r="C234" s="101"/>
      <c r="D234" s="101"/>
      <c r="E234" s="101"/>
      <c r="F234" s="101"/>
      <c r="G234" s="101"/>
      <c r="H234" s="101"/>
      <c r="I234" s="101"/>
      <c r="J234" s="101"/>
      <c r="K234" s="101"/>
    </row>
    <row r="235" spans="2:11">
      <c r="B235" s="100"/>
      <c r="C235" s="101"/>
      <c r="D235" s="101"/>
      <c r="E235" s="101"/>
      <c r="F235" s="101"/>
      <c r="G235" s="101"/>
      <c r="H235" s="101"/>
      <c r="I235" s="101"/>
      <c r="J235" s="101"/>
      <c r="K235" s="101"/>
    </row>
    <row r="236" spans="2:11">
      <c r="B236" s="100"/>
      <c r="C236" s="101"/>
      <c r="D236" s="101"/>
      <c r="E236" s="101"/>
      <c r="F236" s="101"/>
      <c r="G236" s="101"/>
      <c r="H236" s="101"/>
      <c r="I236" s="101"/>
      <c r="J236" s="101"/>
      <c r="K236" s="101"/>
    </row>
    <row r="237" spans="2:11">
      <c r="B237" s="100"/>
      <c r="C237" s="101"/>
      <c r="D237" s="101"/>
      <c r="E237" s="101"/>
      <c r="F237" s="101"/>
      <c r="G237" s="101"/>
      <c r="H237" s="101"/>
      <c r="I237" s="101"/>
      <c r="J237" s="101"/>
      <c r="K237" s="101"/>
    </row>
    <row r="238" spans="2:11">
      <c r="B238" s="100"/>
      <c r="C238" s="101"/>
      <c r="D238" s="101"/>
      <c r="E238" s="101"/>
      <c r="F238" s="101"/>
      <c r="G238" s="101"/>
      <c r="H238" s="101"/>
      <c r="I238" s="101"/>
      <c r="J238" s="101"/>
      <c r="K238" s="101"/>
    </row>
    <row r="239" spans="2:11">
      <c r="B239" s="100"/>
      <c r="C239" s="101"/>
      <c r="D239" s="101"/>
      <c r="E239" s="101"/>
      <c r="F239" s="101"/>
      <c r="G239" s="101"/>
      <c r="H239" s="101"/>
      <c r="I239" s="101"/>
      <c r="J239" s="101"/>
      <c r="K239" s="101"/>
    </row>
    <row r="240" spans="2:11">
      <c r="B240" s="100"/>
      <c r="C240" s="101"/>
      <c r="D240" s="101"/>
      <c r="E240" s="101"/>
      <c r="F240" s="101"/>
      <c r="G240" s="101"/>
      <c r="H240" s="101"/>
      <c r="I240" s="101"/>
      <c r="J240" s="101"/>
      <c r="K240" s="101"/>
    </row>
    <row r="241" spans="2:11">
      <c r="B241" s="100"/>
      <c r="C241" s="101"/>
      <c r="D241" s="101"/>
      <c r="E241" s="101"/>
      <c r="F241" s="101"/>
      <c r="G241" s="101"/>
      <c r="H241" s="101"/>
      <c r="I241" s="101"/>
      <c r="J241" s="101"/>
      <c r="K241" s="101"/>
    </row>
    <row r="242" spans="2:11">
      <c r="B242" s="100"/>
      <c r="C242" s="101"/>
      <c r="D242" s="101"/>
      <c r="E242" s="101"/>
      <c r="F242" s="101"/>
      <c r="G242" s="101"/>
      <c r="H242" s="101"/>
      <c r="I242" s="101"/>
      <c r="J242" s="101"/>
      <c r="K242" s="101"/>
    </row>
    <row r="243" spans="2:11">
      <c r="B243" s="100"/>
      <c r="C243" s="101"/>
      <c r="D243" s="101"/>
      <c r="E243" s="101"/>
      <c r="F243" s="101"/>
      <c r="G243" s="101"/>
      <c r="H243" s="101"/>
      <c r="I243" s="101"/>
      <c r="J243" s="101"/>
      <c r="K243" s="101"/>
    </row>
    <row r="244" spans="2:11">
      <c r="B244" s="100"/>
      <c r="C244" s="101"/>
      <c r="D244" s="101"/>
      <c r="E244" s="101"/>
      <c r="F244" s="101"/>
      <c r="G244" s="101"/>
      <c r="H244" s="101"/>
      <c r="I244" s="101"/>
      <c r="J244" s="101"/>
      <c r="K244" s="101"/>
    </row>
    <row r="245" spans="2:11">
      <c r="B245" s="100"/>
      <c r="C245" s="101"/>
      <c r="D245" s="101"/>
      <c r="E245" s="101"/>
      <c r="F245" s="101"/>
      <c r="G245" s="101"/>
      <c r="H245" s="101"/>
      <c r="I245" s="101"/>
      <c r="J245" s="101"/>
      <c r="K245" s="101"/>
    </row>
    <row r="246" spans="2:11">
      <c r="B246" s="100"/>
      <c r="C246" s="101"/>
      <c r="D246" s="101"/>
      <c r="E246" s="101"/>
      <c r="F246" s="101"/>
      <c r="G246" s="101"/>
      <c r="H246" s="101"/>
      <c r="I246" s="101"/>
      <c r="J246" s="101"/>
      <c r="K246" s="101"/>
    </row>
    <row r="247" spans="2:11">
      <c r="B247" s="100"/>
      <c r="C247" s="101"/>
      <c r="D247" s="101"/>
      <c r="E247" s="101"/>
      <c r="F247" s="101"/>
      <c r="G247" s="101"/>
      <c r="H247" s="101"/>
      <c r="I247" s="101"/>
      <c r="J247" s="101"/>
      <c r="K247" s="101"/>
    </row>
    <row r="248" spans="2:11">
      <c r="B248" s="100"/>
      <c r="C248" s="101"/>
      <c r="D248" s="101"/>
      <c r="E248" s="101"/>
      <c r="F248" s="101"/>
      <c r="G248" s="101"/>
      <c r="H248" s="101"/>
      <c r="I248" s="101"/>
      <c r="J248" s="101"/>
      <c r="K248" s="101"/>
    </row>
    <row r="249" spans="2:11">
      <c r="B249" s="100"/>
      <c r="C249" s="101"/>
      <c r="D249" s="101"/>
      <c r="E249" s="101"/>
      <c r="F249" s="101"/>
      <c r="G249" s="101"/>
      <c r="H249" s="101"/>
      <c r="I249" s="101"/>
      <c r="J249" s="101"/>
      <c r="K249" s="101"/>
    </row>
    <row r="250" spans="2:11">
      <c r="B250" s="100"/>
      <c r="C250" s="101"/>
      <c r="D250" s="101"/>
      <c r="E250" s="101"/>
      <c r="F250" s="101"/>
      <c r="G250" s="101"/>
      <c r="H250" s="101"/>
      <c r="I250" s="101"/>
      <c r="J250" s="101"/>
      <c r="K250" s="101"/>
    </row>
    <row r="251" spans="2:11">
      <c r="B251" s="100"/>
      <c r="C251" s="101"/>
      <c r="D251" s="101"/>
      <c r="E251" s="101"/>
      <c r="F251" s="101"/>
      <c r="G251" s="101"/>
      <c r="H251" s="101"/>
      <c r="I251" s="101"/>
      <c r="J251" s="101"/>
      <c r="K251" s="101"/>
    </row>
    <row r="252" spans="2:11">
      <c r="B252" s="100"/>
      <c r="C252" s="101"/>
      <c r="D252" s="101"/>
      <c r="E252" s="101"/>
      <c r="F252" s="101"/>
      <c r="G252" s="101"/>
      <c r="H252" s="101"/>
      <c r="I252" s="101"/>
      <c r="J252" s="101"/>
      <c r="K252" s="101"/>
    </row>
    <row r="253" spans="2:11">
      <c r="B253" s="100"/>
      <c r="C253" s="101"/>
      <c r="D253" s="101"/>
      <c r="E253" s="101"/>
      <c r="F253" s="101"/>
      <c r="G253" s="101"/>
      <c r="H253" s="101"/>
      <c r="I253" s="101"/>
      <c r="J253" s="101"/>
      <c r="K253" s="101"/>
    </row>
    <row r="254" spans="2:11">
      <c r="B254" s="100"/>
      <c r="C254" s="101"/>
      <c r="D254" s="101"/>
      <c r="E254" s="101"/>
      <c r="F254" s="101"/>
      <c r="G254" s="101"/>
      <c r="H254" s="101"/>
      <c r="I254" s="101"/>
      <c r="J254" s="101"/>
      <c r="K254" s="101"/>
    </row>
    <row r="255" spans="2:11">
      <c r="B255" s="100"/>
      <c r="C255" s="101"/>
      <c r="D255" s="101"/>
      <c r="E255" s="101"/>
      <c r="F255" s="101"/>
      <c r="G255" s="101"/>
      <c r="H255" s="101"/>
      <c r="I255" s="101"/>
      <c r="J255" s="101"/>
      <c r="K255" s="101"/>
    </row>
    <row r="256" spans="2:11">
      <c r="B256" s="100"/>
      <c r="C256" s="101"/>
      <c r="D256" s="101"/>
      <c r="E256" s="101"/>
      <c r="F256" s="101"/>
      <c r="G256" s="101"/>
      <c r="H256" s="101"/>
      <c r="I256" s="101"/>
      <c r="J256" s="101"/>
      <c r="K256" s="101"/>
    </row>
    <row r="257" spans="2:11">
      <c r="B257" s="100"/>
      <c r="C257" s="101"/>
      <c r="D257" s="101"/>
      <c r="E257" s="101"/>
      <c r="F257" s="101"/>
      <c r="G257" s="101"/>
      <c r="H257" s="101"/>
      <c r="I257" s="101"/>
      <c r="J257" s="101"/>
      <c r="K257" s="101"/>
    </row>
    <row r="258" spans="2:11">
      <c r="B258" s="100"/>
      <c r="C258" s="101"/>
      <c r="D258" s="101"/>
      <c r="E258" s="101"/>
      <c r="F258" s="101"/>
      <c r="G258" s="101"/>
      <c r="H258" s="101"/>
      <c r="I258" s="101"/>
      <c r="J258" s="101"/>
      <c r="K258" s="101"/>
    </row>
    <row r="259" spans="2:11">
      <c r="B259" s="100"/>
      <c r="C259" s="101"/>
      <c r="D259" s="101"/>
      <c r="E259" s="101"/>
      <c r="F259" s="101"/>
      <c r="G259" s="101"/>
      <c r="H259" s="101"/>
      <c r="I259" s="101"/>
      <c r="J259" s="101"/>
      <c r="K259" s="101"/>
    </row>
    <row r="260" spans="2:11">
      <c r="B260" s="100"/>
      <c r="C260" s="101"/>
      <c r="D260" s="101"/>
      <c r="E260" s="101"/>
      <c r="F260" s="101"/>
      <c r="G260" s="101"/>
      <c r="H260" s="101"/>
      <c r="I260" s="101"/>
      <c r="J260" s="101"/>
      <c r="K260" s="101"/>
    </row>
    <row r="261" spans="2:11">
      <c r="B261" s="100"/>
      <c r="C261" s="101"/>
      <c r="D261" s="101"/>
      <c r="E261" s="101"/>
      <c r="F261" s="101"/>
      <c r="G261" s="101"/>
      <c r="H261" s="101"/>
      <c r="I261" s="101"/>
      <c r="J261" s="101"/>
      <c r="K261" s="101"/>
    </row>
    <row r="262" spans="2:11">
      <c r="B262" s="100"/>
      <c r="C262" s="101"/>
      <c r="D262" s="101"/>
      <c r="E262" s="101"/>
      <c r="F262" s="101"/>
      <c r="G262" s="101"/>
      <c r="H262" s="101"/>
      <c r="I262" s="101"/>
      <c r="J262" s="101"/>
      <c r="K262" s="101"/>
    </row>
    <row r="263" spans="2:11">
      <c r="B263" s="100"/>
      <c r="C263" s="101"/>
      <c r="D263" s="101"/>
      <c r="E263" s="101"/>
      <c r="F263" s="101"/>
      <c r="G263" s="101"/>
      <c r="H263" s="101"/>
      <c r="I263" s="101"/>
      <c r="J263" s="101"/>
      <c r="K263" s="101"/>
    </row>
    <row r="264" spans="2:11">
      <c r="B264" s="100"/>
      <c r="C264" s="101"/>
      <c r="D264" s="101"/>
      <c r="E264" s="101"/>
      <c r="F264" s="101"/>
      <c r="G264" s="101"/>
      <c r="H264" s="101"/>
      <c r="I264" s="101"/>
      <c r="J264" s="101"/>
      <c r="K264" s="101"/>
    </row>
    <row r="265" spans="2:11">
      <c r="B265" s="100"/>
      <c r="C265" s="101"/>
      <c r="D265" s="101"/>
      <c r="E265" s="101"/>
      <c r="F265" s="101"/>
      <c r="G265" s="101"/>
      <c r="H265" s="101"/>
      <c r="I265" s="101"/>
      <c r="J265" s="101"/>
      <c r="K265" s="101"/>
    </row>
    <row r="266" spans="2:11">
      <c r="B266" s="100"/>
      <c r="C266" s="101"/>
      <c r="D266" s="101"/>
      <c r="E266" s="101"/>
      <c r="F266" s="101"/>
      <c r="G266" s="101"/>
      <c r="H266" s="101"/>
      <c r="I266" s="101"/>
      <c r="J266" s="101"/>
      <c r="K266" s="101"/>
    </row>
    <row r="267" spans="2:11">
      <c r="B267" s="100"/>
      <c r="C267" s="101"/>
      <c r="D267" s="101"/>
      <c r="E267" s="101"/>
      <c r="F267" s="101"/>
      <c r="G267" s="101"/>
      <c r="H267" s="101"/>
      <c r="I267" s="101"/>
      <c r="J267" s="101"/>
      <c r="K267" s="101"/>
    </row>
    <row r="268" spans="2:11">
      <c r="B268" s="100"/>
      <c r="C268" s="101"/>
      <c r="D268" s="101"/>
      <c r="E268" s="101"/>
      <c r="F268" s="101"/>
      <c r="G268" s="101"/>
      <c r="H268" s="101"/>
      <c r="I268" s="101"/>
      <c r="J268" s="101"/>
      <c r="K268" s="101"/>
    </row>
    <row r="269" spans="2:11">
      <c r="B269" s="100"/>
      <c r="C269" s="101"/>
      <c r="D269" s="101"/>
      <c r="E269" s="101"/>
      <c r="F269" s="101"/>
      <c r="G269" s="101"/>
      <c r="H269" s="101"/>
      <c r="I269" s="101"/>
      <c r="J269" s="101"/>
      <c r="K269" s="101"/>
    </row>
    <row r="270" spans="2:11">
      <c r="B270" s="100"/>
      <c r="C270" s="101"/>
      <c r="D270" s="101"/>
      <c r="E270" s="101"/>
      <c r="F270" s="101"/>
      <c r="G270" s="101"/>
      <c r="H270" s="101"/>
      <c r="I270" s="101"/>
      <c r="J270" s="101"/>
      <c r="K270" s="101"/>
    </row>
    <row r="271" spans="2:11">
      <c r="B271" s="100"/>
      <c r="C271" s="101"/>
      <c r="D271" s="101"/>
      <c r="E271" s="101"/>
      <c r="F271" s="101"/>
      <c r="G271" s="101"/>
      <c r="H271" s="101"/>
      <c r="I271" s="101"/>
      <c r="J271" s="101"/>
      <c r="K271" s="101"/>
    </row>
    <row r="272" spans="2:11">
      <c r="B272" s="100"/>
      <c r="C272" s="101"/>
      <c r="D272" s="101"/>
      <c r="E272" s="101"/>
      <c r="F272" s="101"/>
      <c r="G272" s="101"/>
      <c r="H272" s="101"/>
      <c r="I272" s="101"/>
      <c r="J272" s="101"/>
      <c r="K272" s="101"/>
    </row>
    <row r="273" spans="2:11">
      <c r="B273" s="100"/>
      <c r="C273" s="101"/>
      <c r="D273" s="101"/>
      <c r="E273" s="101"/>
      <c r="F273" s="101"/>
      <c r="G273" s="101"/>
      <c r="H273" s="101"/>
      <c r="I273" s="101"/>
      <c r="J273" s="101"/>
      <c r="K273" s="101"/>
    </row>
    <row r="274" spans="2:11">
      <c r="B274" s="100"/>
      <c r="C274" s="101"/>
      <c r="D274" s="101"/>
      <c r="E274" s="101"/>
      <c r="F274" s="101"/>
      <c r="G274" s="101"/>
      <c r="H274" s="101"/>
      <c r="I274" s="101"/>
      <c r="J274" s="101"/>
      <c r="K274" s="101"/>
    </row>
    <row r="275" spans="2:11">
      <c r="B275" s="100"/>
      <c r="C275" s="101"/>
      <c r="D275" s="101"/>
      <c r="E275" s="101"/>
      <c r="F275" s="101"/>
      <c r="G275" s="101"/>
      <c r="H275" s="101"/>
      <c r="I275" s="101"/>
      <c r="J275" s="101"/>
      <c r="K275" s="101"/>
    </row>
    <row r="276" spans="2:11">
      <c r="B276" s="100"/>
      <c r="C276" s="101"/>
      <c r="D276" s="101"/>
      <c r="E276" s="101"/>
      <c r="F276" s="101"/>
      <c r="G276" s="101"/>
      <c r="H276" s="101"/>
      <c r="I276" s="101"/>
      <c r="J276" s="101"/>
      <c r="K276" s="101"/>
    </row>
    <row r="277" spans="2:11">
      <c r="B277" s="100"/>
      <c r="C277" s="101"/>
      <c r="D277" s="101"/>
      <c r="E277" s="101"/>
      <c r="F277" s="101"/>
      <c r="G277" s="101"/>
      <c r="H277" s="101"/>
      <c r="I277" s="101"/>
      <c r="J277" s="101"/>
      <c r="K277" s="101"/>
    </row>
    <row r="278" spans="2:11">
      <c r="B278" s="100"/>
      <c r="C278" s="101"/>
      <c r="D278" s="101"/>
      <c r="E278" s="101"/>
      <c r="F278" s="101"/>
      <c r="G278" s="101"/>
      <c r="H278" s="101"/>
      <c r="I278" s="101"/>
      <c r="J278" s="101"/>
      <c r="K278" s="101"/>
    </row>
    <row r="279" spans="2:11">
      <c r="B279" s="100"/>
      <c r="C279" s="101"/>
      <c r="D279" s="101"/>
      <c r="E279" s="101"/>
      <c r="F279" s="101"/>
      <c r="G279" s="101"/>
      <c r="H279" s="101"/>
      <c r="I279" s="101"/>
      <c r="J279" s="101"/>
      <c r="K279" s="101"/>
    </row>
    <row r="280" spans="2:11">
      <c r="B280" s="100"/>
      <c r="C280" s="101"/>
      <c r="D280" s="101"/>
      <c r="E280" s="101"/>
      <c r="F280" s="101"/>
      <c r="G280" s="101"/>
      <c r="H280" s="101"/>
      <c r="I280" s="101"/>
      <c r="J280" s="101"/>
      <c r="K280" s="101"/>
    </row>
    <row r="281" spans="2:11">
      <c r="B281" s="100"/>
      <c r="C281" s="101"/>
      <c r="D281" s="101"/>
      <c r="E281" s="101"/>
      <c r="F281" s="101"/>
      <c r="G281" s="101"/>
      <c r="H281" s="101"/>
      <c r="I281" s="101"/>
      <c r="J281" s="101"/>
      <c r="K281" s="101"/>
    </row>
    <row r="282" spans="2:11">
      <c r="B282" s="100"/>
      <c r="C282" s="101"/>
      <c r="D282" s="101"/>
      <c r="E282" s="101"/>
      <c r="F282" s="101"/>
      <c r="G282" s="101"/>
      <c r="H282" s="101"/>
      <c r="I282" s="101"/>
      <c r="J282" s="101"/>
      <c r="K282" s="101"/>
    </row>
    <row r="283" spans="2:11">
      <c r="B283" s="100"/>
      <c r="C283" s="101"/>
      <c r="D283" s="101"/>
      <c r="E283" s="101"/>
      <c r="F283" s="101"/>
      <c r="G283" s="101"/>
      <c r="H283" s="101"/>
      <c r="I283" s="101"/>
      <c r="J283" s="101"/>
      <c r="K283" s="101"/>
    </row>
    <row r="284" spans="2:11">
      <c r="B284" s="100"/>
      <c r="C284" s="101"/>
      <c r="D284" s="101"/>
      <c r="E284" s="101"/>
      <c r="F284" s="101"/>
      <c r="G284" s="101"/>
      <c r="H284" s="101"/>
      <c r="I284" s="101"/>
      <c r="J284" s="101"/>
      <c r="K284" s="101"/>
    </row>
    <row r="285" spans="2:11">
      <c r="B285" s="100"/>
      <c r="C285" s="101"/>
      <c r="D285" s="101"/>
      <c r="E285" s="101"/>
      <c r="F285" s="101"/>
      <c r="G285" s="101"/>
      <c r="H285" s="101"/>
      <c r="I285" s="101"/>
      <c r="J285" s="101"/>
      <c r="K285" s="101"/>
    </row>
    <row r="286" spans="2:11">
      <c r="B286" s="100"/>
      <c r="C286" s="101"/>
      <c r="D286" s="101"/>
      <c r="E286" s="101"/>
      <c r="F286" s="101"/>
      <c r="G286" s="101"/>
      <c r="H286" s="101"/>
      <c r="I286" s="101"/>
      <c r="J286" s="101"/>
      <c r="K286" s="101"/>
    </row>
    <row r="287" spans="2:11">
      <c r="B287" s="100"/>
      <c r="C287" s="101"/>
      <c r="D287" s="101"/>
      <c r="E287" s="101"/>
      <c r="F287" s="101"/>
      <c r="G287" s="101"/>
      <c r="H287" s="101"/>
      <c r="I287" s="101"/>
      <c r="J287" s="101"/>
      <c r="K287" s="101"/>
    </row>
    <row r="288" spans="2:11">
      <c r="B288" s="100"/>
      <c r="C288" s="101"/>
      <c r="D288" s="101"/>
      <c r="E288" s="101"/>
      <c r="F288" s="101"/>
      <c r="G288" s="101"/>
      <c r="H288" s="101"/>
      <c r="I288" s="101"/>
      <c r="J288" s="101"/>
      <c r="K288" s="101"/>
    </row>
    <row r="289" spans="2:11">
      <c r="B289" s="100"/>
      <c r="C289" s="101"/>
      <c r="D289" s="101"/>
      <c r="E289" s="101"/>
      <c r="F289" s="101"/>
      <c r="G289" s="101"/>
      <c r="H289" s="101"/>
      <c r="I289" s="101"/>
      <c r="J289" s="101"/>
      <c r="K289" s="101"/>
    </row>
    <row r="290" spans="2:11">
      <c r="B290" s="100"/>
      <c r="C290" s="101"/>
      <c r="D290" s="101"/>
      <c r="E290" s="101"/>
      <c r="F290" s="101"/>
      <c r="G290" s="101"/>
      <c r="H290" s="101"/>
      <c r="I290" s="101"/>
      <c r="J290" s="101"/>
      <c r="K290" s="101"/>
    </row>
    <row r="291" spans="2:11">
      <c r="B291" s="100"/>
      <c r="C291" s="101"/>
      <c r="D291" s="101"/>
      <c r="E291" s="101"/>
      <c r="F291" s="101"/>
      <c r="G291" s="101"/>
      <c r="H291" s="101"/>
      <c r="I291" s="101"/>
      <c r="J291" s="101"/>
      <c r="K291" s="101"/>
    </row>
    <row r="292" spans="2:11">
      <c r="B292" s="100"/>
      <c r="C292" s="101"/>
      <c r="D292" s="101"/>
      <c r="E292" s="101"/>
      <c r="F292" s="101"/>
      <c r="G292" s="101"/>
      <c r="H292" s="101"/>
      <c r="I292" s="101"/>
      <c r="J292" s="101"/>
      <c r="K292" s="101"/>
    </row>
    <row r="293" spans="2:11">
      <c r="B293" s="100"/>
      <c r="C293" s="101"/>
      <c r="D293" s="101"/>
      <c r="E293" s="101"/>
      <c r="F293" s="101"/>
      <c r="G293" s="101"/>
      <c r="H293" s="101"/>
      <c r="I293" s="101"/>
      <c r="J293" s="101"/>
      <c r="K293" s="101"/>
    </row>
    <row r="294" spans="2:11">
      <c r="B294" s="100"/>
      <c r="C294" s="101"/>
      <c r="D294" s="101"/>
      <c r="E294" s="101"/>
      <c r="F294" s="101"/>
      <c r="G294" s="101"/>
      <c r="H294" s="101"/>
      <c r="I294" s="101"/>
      <c r="J294" s="101"/>
      <c r="K294" s="101"/>
    </row>
    <row r="295" spans="2:11">
      <c r="B295" s="100"/>
      <c r="C295" s="101"/>
      <c r="D295" s="101"/>
      <c r="E295" s="101"/>
      <c r="F295" s="101"/>
      <c r="G295" s="101"/>
      <c r="H295" s="101"/>
      <c r="I295" s="101"/>
      <c r="J295" s="101"/>
      <c r="K295" s="101"/>
    </row>
    <row r="296" spans="2:11">
      <c r="B296" s="100"/>
      <c r="C296" s="101"/>
      <c r="D296" s="101"/>
      <c r="E296" s="101"/>
      <c r="F296" s="101"/>
      <c r="G296" s="101"/>
      <c r="H296" s="101"/>
      <c r="I296" s="101"/>
      <c r="J296" s="101"/>
      <c r="K296" s="101"/>
    </row>
    <row r="297" spans="2:11">
      <c r="B297" s="100"/>
      <c r="C297" s="101"/>
      <c r="D297" s="101"/>
      <c r="E297" s="101"/>
      <c r="F297" s="101"/>
      <c r="G297" s="101"/>
      <c r="H297" s="101"/>
      <c r="I297" s="101"/>
      <c r="J297" s="101"/>
      <c r="K297" s="101"/>
    </row>
    <row r="298" spans="2:11">
      <c r="B298" s="100"/>
      <c r="C298" s="101"/>
      <c r="D298" s="101"/>
      <c r="E298" s="101"/>
      <c r="F298" s="101"/>
      <c r="G298" s="101"/>
      <c r="H298" s="101"/>
      <c r="I298" s="101"/>
      <c r="J298" s="101"/>
      <c r="K298" s="101"/>
    </row>
    <row r="299" spans="2:11">
      <c r="B299" s="100"/>
      <c r="C299" s="101"/>
      <c r="D299" s="101"/>
      <c r="E299" s="101"/>
      <c r="F299" s="101"/>
      <c r="G299" s="101"/>
      <c r="H299" s="101"/>
      <c r="I299" s="101"/>
      <c r="J299" s="101"/>
      <c r="K299" s="101"/>
    </row>
    <row r="300" spans="2:11">
      <c r="B300" s="100"/>
      <c r="C300" s="101"/>
      <c r="D300" s="101"/>
      <c r="E300" s="101"/>
      <c r="F300" s="101"/>
      <c r="G300" s="101"/>
      <c r="H300" s="101"/>
      <c r="I300" s="101"/>
      <c r="J300" s="101"/>
      <c r="K300" s="101"/>
    </row>
    <row r="301" spans="2:11">
      <c r="B301" s="100"/>
      <c r="C301" s="101"/>
      <c r="D301" s="101"/>
      <c r="E301" s="101"/>
      <c r="F301" s="101"/>
      <c r="G301" s="101"/>
      <c r="H301" s="101"/>
      <c r="I301" s="101"/>
      <c r="J301" s="101"/>
      <c r="K301" s="101"/>
    </row>
    <row r="302" spans="2:11">
      <c r="B302" s="100"/>
      <c r="C302" s="101"/>
      <c r="D302" s="101"/>
      <c r="E302" s="101"/>
      <c r="F302" s="101"/>
      <c r="G302" s="101"/>
      <c r="H302" s="101"/>
      <c r="I302" s="101"/>
      <c r="J302" s="101"/>
      <c r="K302" s="101"/>
    </row>
    <row r="303" spans="2:11">
      <c r="B303" s="100"/>
      <c r="C303" s="101"/>
      <c r="D303" s="101"/>
      <c r="E303" s="101"/>
      <c r="F303" s="101"/>
      <c r="G303" s="101"/>
      <c r="H303" s="101"/>
      <c r="I303" s="101"/>
      <c r="J303" s="101"/>
      <c r="K303" s="101"/>
    </row>
    <row r="304" spans="2:11">
      <c r="B304" s="100"/>
      <c r="C304" s="101"/>
      <c r="D304" s="101"/>
      <c r="E304" s="101"/>
      <c r="F304" s="101"/>
      <c r="G304" s="101"/>
      <c r="H304" s="101"/>
      <c r="I304" s="101"/>
      <c r="J304" s="101"/>
      <c r="K304" s="101"/>
    </row>
    <row r="305" spans="2:11">
      <c r="B305" s="100"/>
      <c r="C305" s="101"/>
      <c r="D305" s="101"/>
      <c r="E305" s="101"/>
      <c r="F305" s="101"/>
      <c r="G305" s="101"/>
      <c r="H305" s="101"/>
      <c r="I305" s="101"/>
      <c r="J305" s="101"/>
      <c r="K305" s="101"/>
    </row>
    <row r="306" spans="2:11">
      <c r="B306" s="100"/>
      <c r="C306" s="101"/>
      <c r="D306" s="101"/>
      <c r="E306" s="101"/>
      <c r="F306" s="101"/>
      <c r="G306" s="101"/>
      <c r="H306" s="101"/>
      <c r="I306" s="101"/>
      <c r="J306" s="101"/>
      <c r="K306" s="101"/>
    </row>
    <row r="307" spans="2:11">
      <c r="B307" s="100"/>
      <c r="C307" s="101"/>
      <c r="D307" s="101"/>
      <c r="E307" s="101"/>
      <c r="F307" s="101"/>
      <c r="G307" s="101"/>
      <c r="H307" s="101"/>
      <c r="I307" s="101"/>
      <c r="J307" s="101"/>
      <c r="K307" s="101"/>
    </row>
    <row r="308" spans="2:11">
      <c r="B308" s="100"/>
      <c r="C308" s="101"/>
      <c r="D308" s="101"/>
      <c r="E308" s="101"/>
      <c r="F308" s="101"/>
      <c r="G308" s="101"/>
      <c r="H308" s="101"/>
      <c r="I308" s="101"/>
      <c r="J308" s="101"/>
      <c r="K308" s="101"/>
    </row>
    <row r="309" spans="2:11">
      <c r="B309" s="100"/>
      <c r="C309" s="101"/>
      <c r="D309" s="101"/>
      <c r="E309" s="101"/>
      <c r="F309" s="101"/>
      <c r="G309" s="101"/>
      <c r="H309" s="101"/>
      <c r="I309" s="101"/>
      <c r="J309" s="101"/>
      <c r="K309" s="101"/>
    </row>
    <row r="310" spans="2:11">
      <c r="B310" s="100"/>
      <c r="C310" s="101"/>
      <c r="D310" s="101"/>
      <c r="E310" s="101"/>
      <c r="F310" s="101"/>
      <c r="G310" s="101"/>
      <c r="H310" s="101"/>
      <c r="I310" s="101"/>
      <c r="J310" s="101"/>
      <c r="K310" s="101"/>
    </row>
    <row r="311" spans="2:11">
      <c r="B311" s="100"/>
      <c r="C311" s="101"/>
      <c r="D311" s="101"/>
      <c r="E311" s="101"/>
      <c r="F311" s="101"/>
      <c r="G311" s="101"/>
      <c r="H311" s="101"/>
      <c r="I311" s="101"/>
      <c r="J311" s="101"/>
      <c r="K311" s="101"/>
    </row>
    <row r="312" spans="2:11">
      <c r="B312" s="100"/>
      <c r="C312" s="101"/>
      <c r="D312" s="101"/>
      <c r="E312" s="101"/>
      <c r="F312" s="101"/>
      <c r="G312" s="101"/>
      <c r="H312" s="101"/>
      <c r="I312" s="101"/>
      <c r="J312" s="101"/>
      <c r="K312" s="101"/>
    </row>
    <row r="313" spans="2:11">
      <c r="B313" s="100"/>
      <c r="C313" s="101"/>
      <c r="D313" s="101"/>
      <c r="E313" s="101"/>
      <c r="F313" s="101"/>
      <c r="G313" s="101"/>
      <c r="H313" s="101"/>
      <c r="I313" s="101"/>
      <c r="J313" s="101"/>
      <c r="K313" s="101"/>
    </row>
    <row r="314" spans="2:11">
      <c r="B314" s="100"/>
      <c r="C314" s="101"/>
      <c r="D314" s="101"/>
      <c r="E314" s="101"/>
      <c r="F314" s="101"/>
      <c r="G314" s="101"/>
      <c r="H314" s="101"/>
      <c r="I314" s="101"/>
      <c r="J314" s="101"/>
      <c r="K314" s="101"/>
    </row>
    <row r="315" spans="2:11">
      <c r="B315" s="100"/>
      <c r="C315" s="101"/>
      <c r="D315" s="101"/>
      <c r="E315" s="101"/>
      <c r="F315" s="101"/>
      <c r="G315" s="101"/>
      <c r="H315" s="101"/>
      <c r="I315" s="101"/>
      <c r="J315" s="101"/>
      <c r="K315" s="101"/>
    </row>
    <row r="316" spans="2:11">
      <c r="B316" s="100"/>
      <c r="C316" s="101"/>
      <c r="D316" s="101"/>
      <c r="E316" s="101"/>
      <c r="F316" s="101"/>
      <c r="G316" s="101"/>
      <c r="H316" s="101"/>
      <c r="I316" s="101"/>
      <c r="J316" s="101"/>
      <c r="K316" s="101"/>
    </row>
    <row r="317" spans="2:11">
      <c r="B317" s="100"/>
      <c r="C317" s="101"/>
      <c r="D317" s="101"/>
      <c r="E317" s="101"/>
      <c r="F317" s="101"/>
      <c r="G317" s="101"/>
      <c r="H317" s="101"/>
      <c r="I317" s="101"/>
      <c r="J317" s="101"/>
      <c r="K317" s="101"/>
    </row>
    <row r="318" spans="2:11">
      <c r="B318" s="100"/>
      <c r="C318" s="101"/>
      <c r="D318" s="101"/>
      <c r="E318" s="101"/>
      <c r="F318" s="101"/>
      <c r="G318" s="101"/>
      <c r="H318" s="101"/>
      <c r="I318" s="101"/>
      <c r="J318" s="101"/>
      <c r="K318" s="101"/>
    </row>
    <row r="319" spans="2:11">
      <c r="B319" s="100"/>
      <c r="C319" s="101"/>
      <c r="D319" s="101"/>
      <c r="E319" s="101"/>
      <c r="F319" s="101"/>
      <c r="G319" s="101"/>
      <c r="H319" s="101"/>
      <c r="I319" s="101"/>
      <c r="J319" s="101"/>
      <c r="K319" s="101"/>
    </row>
    <row r="320" spans="2:11">
      <c r="B320" s="100"/>
      <c r="C320" s="101"/>
      <c r="D320" s="101"/>
      <c r="E320" s="101"/>
      <c r="F320" s="101"/>
      <c r="G320" s="101"/>
      <c r="H320" s="101"/>
      <c r="I320" s="101"/>
      <c r="J320" s="101"/>
      <c r="K320" s="101"/>
    </row>
    <row r="321" spans="2:11">
      <c r="B321" s="100"/>
      <c r="C321" s="101"/>
      <c r="D321" s="101"/>
      <c r="E321" s="101"/>
      <c r="F321" s="101"/>
      <c r="G321" s="101"/>
      <c r="H321" s="101"/>
      <c r="I321" s="101"/>
      <c r="J321" s="101"/>
      <c r="K321" s="101"/>
    </row>
    <row r="322" spans="2:11">
      <c r="B322" s="100"/>
      <c r="C322" s="101"/>
      <c r="D322" s="101"/>
      <c r="E322" s="101"/>
      <c r="F322" s="101"/>
      <c r="G322" s="101"/>
      <c r="H322" s="101"/>
      <c r="I322" s="101"/>
      <c r="J322" s="101"/>
      <c r="K322" s="101"/>
    </row>
    <row r="323" spans="2:11">
      <c r="B323" s="100"/>
      <c r="C323" s="101"/>
      <c r="D323" s="101"/>
      <c r="E323" s="101"/>
      <c r="F323" s="101"/>
      <c r="G323" s="101"/>
      <c r="H323" s="101"/>
      <c r="I323" s="101"/>
      <c r="J323" s="101"/>
      <c r="K323" s="101"/>
    </row>
    <row r="324" spans="2:11">
      <c r="B324" s="100"/>
      <c r="C324" s="101"/>
      <c r="D324" s="101"/>
      <c r="E324" s="101"/>
      <c r="F324" s="101"/>
      <c r="G324" s="101"/>
      <c r="H324" s="101"/>
      <c r="I324" s="101"/>
      <c r="J324" s="101"/>
      <c r="K324" s="101"/>
    </row>
    <row r="325" spans="2:11">
      <c r="B325" s="100"/>
      <c r="C325" s="101"/>
      <c r="D325" s="101"/>
      <c r="E325" s="101"/>
      <c r="F325" s="101"/>
      <c r="G325" s="101"/>
      <c r="H325" s="101"/>
      <c r="I325" s="101"/>
      <c r="J325" s="101"/>
      <c r="K325" s="101"/>
    </row>
    <row r="326" spans="2:11">
      <c r="B326" s="100"/>
      <c r="C326" s="101"/>
      <c r="D326" s="101"/>
      <c r="E326" s="101"/>
      <c r="F326" s="101"/>
      <c r="G326" s="101"/>
      <c r="H326" s="101"/>
      <c r="I326" s="101"/>
      <c r="J326" s="101"/>
      <c r="K326" s="101"/>
    </row>
    <row r="327" spans="2:11">
      <c r="B327" s="100"/>
      <c r="C327" s="101"/>
      <c r="D327" s="101"/>
      <c r="E327" s="101"/>
      <c r="F327" s="101"/>
      <c r="G327" s="101"/>
      <c r="H327" s="101"/>
      <c r="I327" s="101"/>
      <c r="J327" s="101"/>
      <c r="K327" s="101"/>
    </row>
    <row r="328" spans="2:11">
      <c r="B328" s="100"/>
      <c r="C328" s="101"/>
      <c r="D328" s="101"/>
      <c r="E328" s="101"/>
      <c r="F328" s="101"/>
      <c r="G328" s="101"/>
      <c r="H328" s="101"/>
      <c r="I328" s="101"/>
      <c r="J328" s="101"/>
      <c r="K328" s="101"/>
    </row>
    <row r="329" spans="2:11">
      <c r="B329" s="100"/>
      <c r="C329" s="101"/>
      <c r="D329" s="101"/>
      <c r="E329" s="101"/>
      <c r="F329" s="101"/>
      <c r="G329" s="101"/>
      <c r="H329" s="101"/>
      <c r="I329" s="101"/>
      <c r="J329" s="101"/>
      <c r="K329" s="101"/>
    </row>
    <row r="330" spans="2:11">
      <c r="B330" s="100"/>
      <c r="C330" s="101"/>
      <c r="D330" s="101"/>
      <c r="E330" s="101"/>
      <c r="F330" s="101"/>
      <c r="G330" s="101"/>
      <c r="H330" s="101"/>
      <c r="I330" s="101"/>
      <c r="J330" s="101"/>
      <c r="K330" s="101"/>
    </row>
    <row r="331" spans="2:11">
      <c r="B331" s="100"/>
      <c r="C331" s="101"/>
      <c r="D331" s="101"/>
      <c r="E331" s="101"/>
      <c r="F331" s="101"/>
      <c r="G331" s="101"/>
      <c r="H331" s="101"/>
      <c r="I331" s="101"/>
      <c r="J331" s="101"/>
      <c r="K331" s="101"/>
    </row>
    <row r="332" spans="2:11">
      <c r="B332" s="100"/>
      <c r="C332" s="101"/>
      <c r="D332" s="101"/>
      <c r="E332" s="101"/>
      <c r="F332" s="101"/>
      <c r="G332" s="101"/>
      <c r="H332" s="101"/>
      <c r="I332" s="101"/>
      <c r="J332" s="101"/>
      <c r="K332" s="101"/>
    </row>
    <row r="333" spans="2:11">
      <c r="B333" s="100"/>
      <c r="C333" s="101"/>
      <c r="D333" s="101"/>
      <c r="E333" s="101"/>
      <c r="F333" s="101"/>
      <c r="G333" s="101"/>
      <c r="H333" s="101"/>
      <c r="I333" s="101"/>
      <c r="J333" s="101"/>
      <c r="K333" s="101"/>
    </row>
    <row r="334" spans="2:11">
      <c r="B334" s="100"/>
      <c r="C334" s="101"/>
      <c r="D334" s="101"/>
      <c r="E334" s="101"/>
      <c r="F334" s="101"/>
      <c r="G334" s="101"/>
      <c r="H334" s="101"/>
      <c r="I334" s="101"/>
      <c r="J334" s="101"/>
      <c r="K334" s="101"/>
    </row>
    <row r="335" spans="2:11">
      <c r="B335" s="100"/>
      <c r="C335" s="101"/>
      <c r="D335" s="101"/>
      <c r="E335" s="101"/>
      <c r="F335" s="101"/>
      <c r="G335" s="101"/>
      <c r="H335" s="101"/>
      <c r="I335" s="101"/>
      <c r="J335" s="101"/>
      <c r="K335" s="101"/>
    </row>
    <row r="336" spans="2:11">
      <c r="B336" s="100"/>
      <c r="C336" s="101"/>
      <c r="D336" s="101"/>
      <c r="E336" s="101"/>
      <c r="F336" s="101"/>
      <c r="G336" s="101"/>
      <c r="H336" s="101"/>
      <c r="I336" s="101"/>
      <c r="J336" s="101"/>
      <c r="K336" s="101"/>
    </row>
    <row r="337" spans="2:11">
      <c r="B337" s="100"/>
      <c r="C337" s="101"/>
      <c r="D337" s="101"/>
      <c r="E337" s="101"/>
      <c r="F337" s="101"/>
      <c r="G337" s="101"/>
      <c r="H337" s="101"/>
      <c r="I337" s="101"/>
      <c r="J337" s="101"/>
      <c r="K337" s="101"/>
    </row>
    <row r="338" spans="2:11">
      <c r="B338" s="100"/>
      <c r="C338" s="101"/>
      <c r="D338" s="101"/>
      <c r="E338" s="101"/>
      <c r="F338" s="101"/>
      <c r="G338" s="101"/>
      <c r="H338" s="101"/>
      <c r="I338" s="101"/>
      <c r="J338" s="101"/>
      <c r="K338" s="101"/>
    </row>
    <row r="339" spans="2:11">
      <c r="B339" s="100"/>
      <c r="C339" s="101"/>
      <c r="D339" s="101"/>
      <c r="E339" s="101"/>
      <c r="F339" s="101"/>
      <c r="G339" s="101"/>
      <c r="H339" s="101"/>
      <c r="I339" s="101"/>
      <c r="J339" s="101"/>
      <c r="K339" s="101"/>
    </row>
    <row r="340" spans="2:11">
      <c r="B340" s="100"/>
      <c r="C340" s="101"/>
      <c r="D340" s="101"/>
      <c r="E340" s="101"/>
      <c r="F340" s="101"/>
      <c r="G340" s="101"/>
      <c r="H340" s="101"/>
      <c r="I340" s="101"/>
      <c r="J340" s="101"/>
      <c r="K340" s="101"/>
    </row>
    <row r="341" spans="2:11">
      <c r="B341" s="100"/>
      <c r="C341" s="101"/>
      <c r="D341" s="101"/>
      <c r="E341" s="101"/>
      <c r="F341" s="101"/>
      <c r="G341" s="101"/>
      <c r="H341" s="101"/>
      <c r="I341" s="101"/>
      <c r="J341" s="101"/>
      <c r="K341" s="101"/>
    </row>
    <row r="342" spans="2:11">
      <c r="B342" s="100"/>
      <c r="C342" s="101"/>
      <c r="D342" s="101"/>
      <c r="E342" s="101"/>
      <c r="F342" s="101"/>
      <c r="G342" s="101"/>
      <c r="H342" s="101"/>
      <c r="I342" s="101"/>
      <c r="J342" s="101"/>
      <c r="K342" s="101"/>
    </row>
    <row r="343" spans="2:11">
      <c r="B343" s="100"/>
      <c r="C343" s="101"/>
      <c r="D343" s="101"/>
      <c r="E343" s="101"/>
      <c r="F343" s="101"/>
      <c r="G343" s="101"/>
      <c r="H343" s="101"/>
      <c r="I343" s="101"/>
      <c r="J343" s="101"/>
      <c r="K343" s="101"/>
    </row>
    <row r="344" spans="2:11">
      <c r="B344" s="100"/>
      <c r="C344" s="101"/>
      <c r="D344" s="101"/>
      <c r="E344" s="101"/>
      <c r="F344" s="101"/>
      <c r="G344" s="101"/>
      <c r="H344" s="101"/>
      <c r="I344" s="101"/>
      <c r="J344" s="101"/>
      <c r="K344" s="101"/>
    </row>
    <row r="345" spans="2:11">
      <c r="B345" s="100"/>
      <c r="C345" s="101"/>
      <c r="D345" s="101"/>
      <c r="E345" s="101"/>
      <c r="F345" s="101"/>
      <c r="G345" s="101"/>
      <c r="H345" s="101"/>
      <c r="I345" s="101"/>
      <c r="J345" s="101"/>
      <c r="K345" s="101"/>
    </row>
    <row r="346" spans="2:11">
      <c r="B346" s="100"/>
      <c r="C346" s="101"/>
      <c r="D346" s="101"/>
      <c r="E346" s="101"/>
      <c r="F346" s="101"/>
      <c r="G346" s="101"/>
      <c r="H346" s="101"/>
      <c r="I346" s="101"/>
      <c r="J346" s="101"/>
      <c r="K346" s="101"/>
    </row>
    <row r="347" spans="2:11">
      <c r="B347" s="100"/>
      <c r="C347" s="101"/>
      <c r="D347" s="101"/>
      <c r="E347" s="101"/>
      <c r="F347" s="101"/>
      <c r="G347" s="101"/>
      <c r="H347" s="101"/>
      <c r="I347" s="101"/>
      <c r="J347" s="101"/>
      <c r="K347" s="101"/>
    </row>
    <row r="348" spans="2:11">
      <c r="B348" s="100"/>
      <c r="C348" s="101"/>
      <c r="D348" s="101"/>
      <c r="E348" s="101"/>
      <c r="F348" s="101"/>
      <c r="G348" s="101"/>
      <c r="H348" s="101"/>
      <c r="I348" s="101"/>
      <c r="J348" s="101"/>
      <c r="K348" s="101"/>
    </row>
    <row r="349" spans="2:11">
      <c r="B349" s="100"/>
      <c r="C349" s="101"/>
      <c r="D349" s="101"/>
      <c r="E349" s="101"/>
      <c r="F349" s="101"/>
      <c r="G349" s="101"/>
      <c r="H349" s="101"/>
      <c r="I349" s="101"/>
      <c r="J349" s="101"/>
      <c r="K349" s="101"/>
    </row>
    <row r="350" spans="2:11">
      <c r="B350" s="100"/>
      <c r="C350" s="101"/>
      <c r="D350" s="101"/>
      <c r="E350" s="101"/>
      <c r="F350" s="101"/>
      <c r="G350" s="101"/>
      <c r="H350" s="101"/>
      <c r="I350" s="101"/>
      <c r="J350" s="101"/>
      <c r="K350" s="101"/>
    </row>
    <row r="351" spans="2:11">
      <c r="B351" s="100"/>
      <c r="C351" s="101"/>
      <c r="D351" s="101"/>
      <c r="E351" s="101"/>
      <c r="F351" s="101"/>
      <c r="G351" s="101"/>
      <c r="H351" s="101"/>
      <c r="I351" s="101"/>
      <c r="J351" s="101"/>
      <c r="K351" s="101"/>
    </row>
    <row r="352" spans="2:11">
      <c r="B352" s="100"/>
      <c r="C352" s="101"/>
      <c r="D352" s="101"/>
      <c r="E352" s="101"/>
      <c r="F352" s="101"/>
      <c r="G352" s="101"/>
      <c r="H352" s="101"/>
      <c r="I352" s="101"/>
      <c r="J352" s="101"/>
      <c r="K352" s="101"/>
    </row>
    <row r="353" spans="2:11">
      <c r="B353" s="100"/>
      <c r="C353" s="101"/>
      <c r="D353" s="101"/>
      <c r="E353" s="101"/>
      <c r="F353" s="101"/>
      <c r="G353" s="101"/>
      <c r="H353" s="101"/>
      <c r="I353" s="101"/>
      <c r="J353" s="101"/>
      <c r="K353" s="101"/>
    </row>
    <row r="354" spans="2:11">
      <c r="B354" s="100"/>
      <c r="C354" s="101"/>
      <c r="D354" s="101"/>
      <c r="E354" s="101"/>
      <c r="F354" s="101"/>
      <c r="G354" s="101"/>
      <c r="H354" s="101"/>
      <c r="I354" s="101"/>
      <c r="J354" s="101"/>
      <c r="K354" s="101"/>
    </row>
    <row r="355" spans="2:11">
      <c r="B355" s="100"/>
      <c r="C355" s="101"/>
      <c r="D355" s="101"/>
      <c r="E355" s="101"/>
      <c r="F355" s="101"/>
      <c r="G355" s="101"/>
      <c r="H355" s="101"/>
      <c r="I355" s="101"/>
      <c r="J355" s="101"/>
      <c r="K355" s="101"/>
    </row>
    <row r="356" spans="2:11">
      <c r="B356" s="100"/>
      <c r="C356" s="101"/>
      <c r="D356" s="101"/>
      <c r="E356" s="101"/>
      <c r="F356" s="101"/>
      <c r="G356" s="101"/>
      <c r="H356" s="101"/>
      <c r="I356" s="101"/>
      <c r="J356" s="101"/>
      <c r="K356" s="101"/>
    </row>
    <row r="357" spans="2:11">
      <c r="B357" s="100"/>
      <c r="C357" s="101"/>
      <c r="D357" s="101"/>
      <c r="E357" s="101"/>
      <c r="F357" s="101"/>
      <c r="G357" s="101"/>
      <c r="H357" s="101"/>
      <c r="I357" s="101"/>
      <c r="J357" s="101"/>
      <c r="K357" s="101"/>
    </row>
    <row r="358" spans="2:11">
      <c r="B358" s="100"/>
      <c r="C358" s="101"/>
      <c r="D358" s="101"/>
      <c r="E358" s="101"/>
      <c r="F358" s="101"/>
      <c r="G358" s="101"/>
      <c r="H358" s="101"/>
      <c r="I358" s="101"/>
      <c r="J358" s="101"/>
      <c r="K358" s="101"/>
    </row>
    <row r="359" spans="2:11">
      <c r="B359" s="100"/>
      <c r="C359" s="101"/>
      <c r="D359" s="101"/>
      <c r="E359" s="101"/>
      <c r="F359" s="101"/>
      <c r="G359" s="101"/>
      <c r="H359" s="101"/>
      <c r="I359" s="101"/>
      <c r="J359" s="101"/>
      <c r="K359" s="101"/>
    </row>
    <row r="360" spans="2:11">
      <c r="B360" s="100"/>
      <c r="C360" s="101"/>
      <c r="D360" s="101"/>
      <c r="E360" s="101"/>
      <c r="F360" s="101"/>
      <c r="G360" s="101"/>
      <c r="H360" s="101"/>
      <c r="I360" s="101"/>
      <c r="J360" s="101"/>
      <c r="K360" s="101"/>
    </row>
    <row r="361" spans="2:11">
      <c r="B361" s="100"/>
      <c r="C361" s="101"/>
      <c r="D361" s="101"/>
      <c r="E361" s="101"/>
      <c r="F361" s="101"/>
      <c r="G361" s="101"/>
      <c r="H361" s="101"/>
      <c r="I361" s="101"/>
      <c r="J361" s="101"/>
      <c r="K361" s="101"/>
    </row>
    <row r="362" spans="2:11">
      <c r="B362" s="100"/>
      <c r="C362" s="101"/>
      <c r="D362" s="101"/>
      <c r="E362" s="101"/>
      <c r="F362" s="101"/>
      <c r="G362" s="101"/>
      <c r="H362" s="101"/>
      <c r="I362" s="101"/>
      <c r="J362" s="101"/>
      <c r="K362" s="101"/>
    </row>
    <row r="363" spans="2:11">
      <c r="B363" s="100"/>
      <c r="C363" s="101"/>
      <c r="D363" s="101"/>
      <c r="E363" s="101"/>
      <c r="F363" s="101"/>
      <c r="G363" s="101"/>
      <c r="H363" s="101"/>
      <c r="I363" s="101"/>
      <c r="J363" s="101"/>
      <c r="K363" s="101"/>
    </row>
    <row r="364" spans="2:11">
      <c r="B364" s="100"/>
      <c r="C364" s="101"/>
      <c r="D364" s="101"/>
      <c r="E364" s="101"/>
      <c r="F364" s="101"/>
      <c r="G364" s="101"/>
      <c r="H364" s="101"/>
      <c r="I364" s="101"/>
      <c r="J364" s="101"/>
      <c r="K364" s="101"/>
    </row>
    <row r="365" spans="2:11">
      <c r="B365" s="100"/>
      <c r="C365" s="101"/>
      <c r="D365" s="101"/>
      <c r="E365" s="101"/>
      <c r="F365" s="101"/>
      <c r="G365" s="101"/>
      <c r="H365" s="101"/>
      <c r="I365" s="101"/>
      <c r="J365" s="101"/>
      <c r="K365" s="101"/>
    </row>
    <row r="366" spans="2:11">
      <c r="B366" s="100"/>
      <c r="C366" s="101"/>
      <c r="D366" s="101"/>
      <c r="E366" s="101"/>
      <c r="F366" s="101"/>
      <c r="G366" s="101"/>
      <c r="H366" s="101"/>
      <c r="I366" s="101"/>
      <c r="J366" s="101"/>
      <c r="K366" s="101"/>
    </row>
    <row r="367" spans="2:11">
      <c r="B367" s="100"/>
      <c r="C367" s="101"/>
      <c r="D367" s="101"/>
      <c r="E367" s="101"/>
      <c r="F367" s="101"/>
      <c r="G367" s="101"/>
      <c r="H367" s="101"/>
      <c r="I367" s="101"/>
      <c r="J367" s="101"/>
      <c r="K367" s="101"/>
    </row>
    <row r="368" spans="2:11">
      <c r="B368" s="100"/>
      <c r="C368" s="101"/>
      <c r="D368" s="101"/>
      <c r="E368" s="101"/>
      <c r="F368" s="101"/>
      <c r="G368" s="101"/>
      <c r="H368" s="101"/>
      <c r="I368" s="101"/>
      <c r="J368" s="101"/>
      <c r="K368" s="101"/>
    </row>
    <row r="369" spans="2:11">
      <c r="B369" s="100"/>
      <c r="C369" s="101"/>
      <c r="D369" s="101"/>
      <c r="E369" s="101"/>
      <c r="F369" s="101"/>
      <c r="G369" s="101"/>
      <c r="H369" s="101"/>
      <c r="I369" s="101"/>
      <c r="J369" s="101"/>
      <c r="K369" s="101"/>
    </row>
    <row r="370" spans="2:11">
      <c r="B370" s="100"/>
      <c r="C370" s="101"/>
      <c r="D370" s="101"/>
      <c r="E370" s="101"/>
      <c r="F370" s="101"/>
      <c r="G370" s="101"/>
      <c r="H370" s="101"/>
      <c r="I370" s="101"/>
      <c r="J370" s="101"/>
      <c r="K370" s="101"/>
    </row>
    <row r="371" spans="2:11">
      <c r="B371" s="100"/>
      <c r="C371" s="101"/>
      <c r="D371" s="101"/>
      <c r="E371" s="101"/>
      <c r="F371" s="101"/>
      <c r="G371" s="101"/>
      <c r="H371" s="101"/>
      <c r="I371" s="101"/>
      <c r="J371" s="101"/>
      <c r="K371" s="101"/>
    </row>
    <row r="372" spans="2:11">
      <c r="B372" s="100"/>
      <c r="C372" s="101"/>
      <c r="D372" s="101"/>
      <c r="E372" s="101"/>
      <c r="F372" s="101"/>
      <c r="G372" s="101"/>
      <c r="H372" s="101"/>
      <c r="I372" s="101"/>
      <c r="J372" s="101"/>
      <c r="K372" s="101"/>
    </row>
    <row r="373" spans="2:11">
      <c r="B373" s="100"/>
      <c r="C373" s="101"/>
      <c r="D373" s="101"/>
      <c r="E373" s="101"/>
      <c r="F373" s="101"/>
      <c r="G373" s="101"/>
      <c r="H373" s="101"/>
      <c r="I373" s="101"/>
      <c r="J373" s="101"/>
      <c r="K373" s="101"/>
    </row>
    <row r="374" spans="2:11">
      <c r="B374" s="100"/>
      <c r="C374" s="101"/>
      <c r="D374" s="101"/>
      <c r="E374" s="101"/>
      <c r="F374" s="101"/>
      <c r="G374" s="101"/>
      <c r="H374" s="101"/>
      <c r="I374" s="101"/>
      <c r="J374" s="101"/>
      <c r="K374" s="101"/>
    </row>
    <row r="375" spans="2:11">
      <c r="B375" s="100"/>
      <c r="C375" s="101"/>
      <c r="D375" s="101"/>
      <c r="E375" s="101"/>
      <c r="F375" s="101"/>
      <c r="G375" s="101"/>
      <c r="H375" s="101"/>
      <c r="I375" s="101"/>
      <c r="J375" s="101"/>
      <c r="K375" s="101"/>
    </row>
    <row r="376" spans="2:11">
      <c r="B376" s="100"/>
      <c r="C376" s="101"/>
      <c r="D376" s="101"/>
      <c r="E376" s="101"/>
      <c r="F376" s="101"/>
      <c r="G376" s="101"/>
      <c r="H376" s="101"/>
      <c r="I376" s="101"/>
      <c r="J376" s="101"/>
      <c r="K376" s="101"/>
    </row>
    <row r="377" spans="2:11">
      <c r="B377" s="100"/>
      <c r="C377" s="101"/>
      <c r="D377" s="101"/>
      <c r="E377" s="101"/>
      <c r="F377" s="101"/>
      <c r="G377" s="101"/>
      <c r="H377" s="101"/>
      <c r="I377" s="101"/>
      <c r="J377" s="101"/>
      <c r="K377" s="101"/>
    </row>
    <row r="378" spans="2:11">
      <c r="B378" s="100"/>
      <c r="C378" s="101"/>
      <c r="D378" s="101"/>
      <c r="E378" s="101"/>
      <c r="F378" s="101"/>
      <c r="G378" s="101"/>
      <c r="H378" s="101"/>
      <c r="I378" s="101"/>
      <c r="J378" s="101"/>
      <c r="K378" s="101"/>
    </row>
    <row r="379" spans="2:11">
      <c r="B379" s="100"/>
      <c r="C379" s="101"/>
      <c r="D379" s="101"/>
      <c r="E379" s="101"/>
      <c r="F379" s="101"/>
      <c r="G379" s="101"/>
      <c r="H379" s="101"/>
      <c r="I379" s="101"/>
      <c r="J379" s="101"/>
      <c r="K379" s="101"/>
    </row>
    <row r="380" spans="2:11">
      <c r="B380" s="100"/>
      <c r="C380" s="101"/>
      <c r="D380" s="101"/>
      <c r="E380" s="101"/>
      <c r="F380" s="101"/>
      <c r="G380" s="101"/>
      <c r="H380" s="101"/>
      <c r="I380" s="101"/>
      <c r="J380" s="101"/>
      <c r="K380" s="101"/>
    </row>
    <row r="381" spans="2:11">
      <c r="B381" s="100"/>
      <c r="C381" s="101"/>
      <c r="D381" s="101"/>
      <c r="E381" s="101"/>
      <c r="F381" s="101"/>
      <c r="G381" s="101"/>
      <c r="H381" s="101"/>
      <c r="I381" s="101"/>
      <c r="J381" s="101"/>
      <c r="K381" s="101"/>
    </row>
    <row r="382" spans="2:11">
      <c r="B382" s="100"/>
      <c r="C382" s="101"/>
      <c r="D382" s="101"/>
      <c r="E382" s="101"/>
      <c r="F382" s="101"/>
      <c r="G382" s="101"/>
      <c r="H382" s="101"/>
      <c r="I382" s="101"/>
      <c r="J382" s="101"/>
      <c r="K382" s="101"/>
    </row>
    <row r="383" spans="2:11">
      <c r="B383" s="100"/>
      <c r="C383" s="101"/>
      <c r="D383" s="101"/>
      <c r="E383" s="101"/>
      <c r="F383" s="101"/>
      <c r="G383" s="101"/>
      <c r="H383" s="101"/>
      <c r="I383" s="101"/>
      <c r="J383" s="101"/>
      <c r="K383" s="101"/>
    </row>
    <row r="384" spans="2:11">
      <c r="B384" s="100"/>
      <c r="C384" s="101"/>
      <c r="D384" s="101"/>
      <c r="E384" s="101"/>
      <c r="F384" s="101"/>
      <c r="G384" s="101"/>
      <c r="H384" s="101"/>
      <c r="I384" s="101"/>
      <c r="J384" s="101"/>
      <c r="K384" s="101"/>
    </row>
    <row r="385" spans="2:11">
      <c r="B385" s="100"/>
      <c r="C385" s="101"/>
      <c r="D385" s="101"/>
      <c r="E385" s="101"/>
      <c r="F385" s="101"/>
      <c r="G385" s="101"/>
      <c r="H385" s="101"/>
      <c r="I385" s="101"/>
      <c r="J385" s="101"/>
      <c r="K385" s="101"/>
    </row>
    <row r="386" spans="2:11">
      <c r="B386" s="100"/>
      <c r="C386" s="101"/>
      <c r="D386" s="101"/>
      <c r="E386" s="101"/>
      <c r="F386" s="101"/>
      <c r="G386" s="101"/>
      <c r="H386" s="101"/>
      <c r="I386" s="101"/>
      <c r="J386" s="101"/>
      <c r="K386" s="101"/>
    </row>
    <row r="387" spans="2:11">
      <c r="B387" s="100"/>
      <c r="C387" s="101"/>
      <c r="D387" s="101"/>
      <c r="E387" s="101"/>
      <c r="F387" s="101"/>
      <c r="G387" s="101"/>
      <c r="H387" s="101"/>
      <c r="I387" s="101"/>
      <c r="J387" s="101"/>
      <c r="K387" s="101"/>
    </row>
    <row r="388" spans="2:11">
      <c r="B388" s="100"/>
      <c r="C388" s="101"/>
      <c r="D388" s="101"/>
      <c r="E388" s="101"/>
      <c r="F388" s="101"/>
      <c r="G388" s="101"/>
      <c r="H388" s="101"/>
      <c r="I388" s="101"/>
      <c r="J388" s="101"/>
      <c r="K388" s="101"/>
    </row>
    <row r="389" spans="2:11">
      <c r="B389" s="100"/>
      <c r="C389" s="101"/>
      <c r="D389" s="101"/>
      <c r="E389" s="101"/>
      <c r="F389" s="101"/>
      <c r="G389" s="101"/>
      <c r="H389" s="101"/>
      <c r="I389" s="101"/>
      <c r="J389" s="101"/>
      <c r="K389" s="101"/>
    </row>
    <row r="390" spans="2:11">
      <c r="B390" s="100"/>
      <c r="C390" s="101"/>
      <c r="D390" s="101"/>
      <c r="E390" s="101"/>
      <c r="F390" s="101"/>
      <c r="G390" s="101"/>
      <c r="H390" s="101"/>
      <c r="I390" s="101"/>
      <c r="J390" s="101"/>
      <c r="K390" s="101"/>
    </row>
    <row r="391" spans="2:11">
      <c r="B391" s="100"/>
      <c r="C391" s="101"/>
      <c r="D391" s="101"/>
      <c r="E391" s="101"/>
      <c r="F391" s="101"/>
      <c r="G391" s="101"/>
      <c r="H391" s="101"/>
      <c r="I391" s="101"/>
      <c r="J391" s="101"/>
      <c r="K391" s="101"/>
    </row>
    <row r="392" spans="2:11">
      <c r="B392" s="100"/>
      <c r="C392" s="101"/>
      <c r="D392" s="101"/>
      <c r="E392" s="101"/>
      <c r="F392" s="101"/>
      <c r="G392" s="101"/>
      <c r="H392" s="101"/>
      <c r="I392" s="101"/>
      <c r="J392" s="101"/>
      <c r="K392" s="101"/>
    </row>
    <row r="393" spans="2:11">
      <c r="B393" s="100"/>
      <c r="C393" s="101"/>
      <c r="D393" s="101"/>
      <c r="E393" s="101"/>
      <c r="F393" s="101"/>
      <c r="G393" s="101"/>
      <c r="H393" s="101"/>
      <c r="I393" s="101"/>
      <c r="J393" s="101"/>
      <c r="K393" s="101"/>
    </row>
    <row r="394" spans="2:11">
      <c r="B394" s="100"/>
      <c r="C394" s="101"/>
      <c r="D394" s="101"/>
      <c r="E394" s="101"/>
      <c r="F394" s="101"/>
      <c r="G394" s="101"/>
      <c r="H394" s="101"/>
      <c r="I394" s="101"/>
      <c r="J394" s="101"/>
      <c r="K394" s="101"/>
    </row>
    <row r="395" spans="2:11">
      <c r="B395" s="100"/>
      <c r="C395" s="101"/>
      <c r="D395" s="101"/>
      <c r="E395" s="101"/>
      <c r="F395" s="101"/>
      <c r="G395" s="101"/>
      <c r="H395" s="101"/>
      <c r="I395" s="101"/>
      <c r="J395" s="101"/>
      <c r="K395" s="101"/>
    </row>
    <row r="396" spans="2:11">
      <c r="B396" s="100"/>
      <c r="C396" s="101"/>
      <c r="D396" s="101"/>
      <c r="E396" s="101"/>
      <c r="F396" s="101"/>
      <c r="G396" s="101"/>
      <c r="H396" s="101"/>
      <c r="I396" s="101"/>
      <c r="J396" s="101"/>
      <c r="K396" s="101"/>
    </row>
    <row r="397" spans="2:11">
      <c r="B397" s="100"/>
      <c r="C397" s="101"/>
      <c r="D397" s="101"/>
      <c r="E397" s="101"/>
      <c r="F397" s="101"/>
      <c r="G397" s="101"/>
      <c r="H397" s="101"/>
      <c r="I397" s="101"/>
      <c r="J397" s="101"/>
      <c r="K397" s="101"/>
    </row>
    <row r="398" spans="2:11">
      <c r="B398" s="100"/>
      <c r="C398" s="101"/>
      <c r="D398" s="101"/>
      <c r="E398" s="101"/>
      <c r="F398" s="101"/>
      <c r="G398" s="101"/>
      <c r="H398" s="101"/>
      <c r="I398" s="101"/>
      <c r="J398" s="101"/>
      <c r="K398" s="101"/>
    </row>
    <row r="399" spans="2:11">
      <c r="B399" s="100"/>
      <c r="C399" s="101"/>
      <c r="D399" s="101"/>
      <c r="E399" s="101"/>
      <c r="F399" s="101"/>
      <c r="G399" s="101"/>
      <c r="H399" s="101"/>
      <c r="I399" s="101"/>
      <c r="J399" s="101"/>
      <c r="K399" s="101"/>
    </row>
    <row r="400" spans="2:11">
      <c r="B400" s="100"/>
      <c r="C400" s="101"/>
      <c r="D400" s="101"/>
      <c r="E400" s="101"/>
      <c r="F400" s="101"/>
      <c r="G400" s="101"/>
      <c r="H400" s="101"/>
      <c r="I400" s="101"/>
      <c r="J400" s="101"/>
      <c r="K400" s="101"/>
    </row>
    <row r="401" spans="2:11">
      <c r="B401" s="100"/>
      <c r="C401" s="101"/>
      <c r="D401" s="101"/>
      <c r="E401" s="101"/>
      <c r="F401" s="101"/>
      <c r="G401" s="101"/>
      <c r="H401" s="101"/>
      <c r="I401" s="101"/>
      <c r="J401" s="101"/>
      <c r="K401" s="101"/>
    </row>
    <row r="402" spans="2:11">
      <c r="B402" s="100"/>
      <c r="C402" s="101"/>
      <c r="D402" s="101"/>
      <c r="E402" s="101"/>
      <c r="F402" s="101"/>
      <c r="G402" s="101"/>
      <c r="H402" s="101"/>
      <c r="I402" s="101"/>
      <c r="J402" s="101"/>
      <c r="K402" s="101"/>
    </row>
    <row r="403" spans="2:11">
      <c r="B403" s="100"/>
      <c r="C403" s="101"/>
      <c r="D403" s="101"/>
      <c r="E403" s="101"/>
      <c r="F403" s="101"/>
      <c r="G403" s="101"/>
      <c r="H403" s="101"/>
      <c r="I403" s="101"/>
      <c r="J403" s="101"/>
      <c r="K403" s="101"/>
    </row>
    <row r="404" spans="2:11">
      <c r="B404" s="100"/>
      <c r="C404" s="101"/>
      <c r="D404" s="101"/>
      <c r="E404" s="101"/>
      <c r="F404" s="101"/>
      <c r="G404" s="101"/>
      <c r="H404" s="101"/>
      <c r="I404" s="101"/>
      <c r="J404" s="101"/>
      <c r="K404" s="101"/>
    </row>
    <row r="405" spans="2:11">
      <c r="B405" s="100"/>
      <c r="C405" s="101"/>
      <c r="D405" s="101"/>
      <c r="E405" s="101"/>
      <c r="F405" s="101"/>
      <c r="G405" s="101"/>
      <c r="H405" s="101"/>
      <c r="I405" s="101"/>
      <c r="J405" s="101"/>
      <c r="K405" s="101"/>
    </row>
    <row r="406" spans="2:11">
      <c r="B406" s="100"/>
      <c r="C406" s="101"/>
      <c r="D406" s="101"/>
      <c r="E406" s="101"/>
      <c r="F406" s="101"/>
      <c r="G406" s="101"/>
      <c r="H406" s="101"/>
      <c r="I406" s="101"/>
      <c r="J406" s="101"/>
      <c r="K406" s="101"/>
    </row>
    <row r="407" spans="2:11">
      <c r="B407" s="100"/>
      <c r="C407" s="101"/>
      <c r="D407" s="101"/>
      <c r="E407" s="101"/>
      <c r="F407" s="101"/>
      <c r="G407" s="101"/>
      <c r="H407" s="101"/>
      <c r="I407" s="101"/>
      <c r="J407" s="101"/>
      <c r="K407" s="101"/>
    </row>
    <row r="408" spans="2:11">
      <c r="B408" s="100"/>
      <c r="C408" s="101"/>
      <c r="D408" s="101"/>
      <c r="E408" s="101"/>
      <c r="F408" s="101"/>
      <c r="G408" s="101"/>
      <c r="H408" s="101"/>
      <c r="I408" s="101"/>
      <c r="J408" s="101"/>
      <c r="K408" s="101"/>
    </row>
    <row r="409" spans="2:11">
      <c r="B409" s="100"/>
      <c r="C409" s="101"/>
      <c r="D409" s="101"/>
      <c r="E409" s="101"/>
      <c r="F409" s="101"/>
      <c r="G409" s="101"/>
      <c r="H409" s="101"/>
      <c r="I409" s="101"/>
      <c r="J409" s="101"/>
      <c r="K409" s="101"/>
    </row>
    <row r="410" spans="2:11">
      <c r="B410" s="100"/>
      <c r="C410" s="101"/>
      <c r="D410" s="101"/>
      <c r="E410" s="101"/>
      <c r="F410" s="101"/>
      <c r="G410" s="101"/>
      <c r="H410" s="101"/>
      <c r="I410" s="101"/>
      <c r="J410" s="101"/>
      <c r="K410" s="101"/>
    </row>
    <row r="411" spans="2:11">
      <c r="B411" s="100"/>
      <c r="C411" s="101"/>
      <c r="D411" s="101"/>
      <c r="E411" s="101"/>
      <c r="F411" s="101"/>
      <c r="G411" s="101"/>
      <c r="H411" s="101"/>
      <c r="I411" s="101"/>
      <c r="J411" s="101"/>
      <c r="K411" s="101"/>
    </row>
    <row r="412" spans="2:11">
      <c r="B412" s="100"/>
      <c r="C412" s="101"/>
      <c r="D412" s="101"/>
      <c r="E412" s="101"/>
      <c r="F412" s="101"/>
      <c r="G412" s="101"/>
      <c r="H412" s="101"/>
      <c r="I412" s="101"/>
      <c r="J412" s="101"/>
      <c r="K412" s="101"/>
    </row>
    <row r="413" spans="2:11">
      <c r="B413" s="100"/>
      <c r="C413" s="101"/>
      <c r="D413" s="101"/>
      <c r="E413" s="101"/>
      <c r="F413" s="101"/>
      <c r="G413" s="101"/>
      <c r="H413" s="101"/>
      <c r="I413" s="101"/>
      <c r="J413" s="101"/>
      <c r="K413" s="101"/>
    </row>
    <row r="414" spans="2:11">
      <c r="B414" s="100"/>
      <c r="C414" s="101"/>
      <c r="D414" s="101"/>
      <c r="E414" s="101"/>
      <c r="F414" s="101"/>
      <c r="G414" s="101"/>
      <c r="H414" s="101"/>
      <c r="I414" s="101"/>
      <c r="J414" s="101"/>
      <c r="K414" s="101"/>
    </row>
    <row r="415" spans="2:11">
      <c r="B415" s="100"/>
      <c r="C415" s="101"/>
      <c r="D415" s="101"/>
      <c r="E415" s="101"/>
      <c r="F415" s="101"/>
      <c r="G415" s="101"/>
      <c r="H415" s="101"/>
      <c r="I415" s="101"/>
      <c r="J415" s="101"/>
      <c r="K415" s="101"/>
    </row>
    <row r="416" spans="2:11">
      <c r="B416" s="100"/>
      <c r="C416" s="101"/>
      <c r="D416" s="101"/>
      <c r="E416" s="101"/>
      <c r="F416" s="101"/>
      <c r="G416" s="101"/>
      <c r="H416" s="101"/>
      <c r="I416" s="101"/>
      <c r="J416" s="101"/>
      <c r="K416" s="101"/>
    </row>
    <row r="417" spans="2:11">
      <c r="B417" s="100"/>
      <c r="C417" s="101"/>
      <c r="D417" s="101"/>
      <c r="E417" s="101"/>
      <c r="F417" s="101"/>
      <c r="G417" s="101"/>
      <c r="H417" s="101"/>
      <c r="I417" s="101"/>
      <c r="J417" s="101"/>
      <c r="K417" s="101"/>
    </row>
    <row r="418" spans="2:11">
      <c r="B418" s="100"/>
      <c r="C418" s="101"/>
      <c r="D418" s="101"/>
      <c r="E418" s="101"/>
      <c r="F418" s="101"/>
      <c r="G418" s="101"/>
      <c r="H418" s="101"/>
      <c r="I418" s="101"/>
      <c r="J418" s="101"/>
      <c r="K418" s="101"/>
    </row>
    <row r="419" spans="2:11">
      <c r="B419" s="100"/>
      <c r="C419" s="101"/>
      <c r="D419" s="101"/>
      <c r="E419" s="101"/>
      <c r="F419" s="101"/>
      <c r="G419" s="101"/>
      <c r="H419" s="101"/>
      <c r="I419" s="101"/>
      <c r="J419" s="101"/>
      <c r="K419" s="101"/>
    </row>
    <row r="420" spans="2:11">
      <c r="B420" s="100"/>
      <c r="C420" s="101"/>
      <c r="D420" s="101"/>
      <c r="E420" s="101"/>
      <c r="F420" s="101"/>
      <c r="G420" s="101"/>
      <c r="H420" s="101"/>
      <c r="I420" s="101"/>
      <c r="J420" s="101"/>
      <c r="K420" s="101"/>
    </row>
    <row r="421" spans="2:11">
      <c r="B421" s="100"/>
      <c r="C421" s="101"/>
      <c r="D421" s="101"/>
      <c r="E421" s="101"/>
      <c r="F421" s="101"/>
      <c r="G421" s="101"/>
      <c r="H421" s="101"/>
      <c r="I421" s="101"/>
      <c r="J421" s="101"/>
      <c r="K421" s="101"/>
    </row>
    <row r="422" spans="2:11">
      <c r="B422" s="100"/>
      <c r="C422" s="101"/>
      <c r="D422" s="101"/>
      <c r="E422" s="101"/>
      <c r="F422" s="101"/>
      <c r="G422" s="101"/>
      <c r="H422" s="101"/>
      <c r="I422" s="101"/>
      <c r="J422" s="101"/>
      <c r="K422" s="101"/>
    </row>
    <row r="423" spans="2:11">
      <c r="B423" s="100"/>
      <c r="C423" s="101"/>
      <c r="D423" s="101"/>
      <c r="E423" s="101"/>
      <c r="F423" s="101"/>
      <c r="G423" s="101"/>
      <c r="H423" s="101"/>
      <c r="I423" s="101"/>
      <c r="J423" s="101"/>
      <c r="K423" s="101"/>
    </row>
    <row r="424" spans="2:11">
      <c r="B424" s="100"/>
      <c r="C424" s="101"/>
      <c r="D424" s="101"/>
      <c r="E424" s="101"/>
      <c r="F424" s="101"/>
      <c r="G424" s="101"/>
      <c r="H424" s="101"/>
      <c r="I424" s="101"/>
      <c r="J424" s="101"/>
      <c r="K424" s="101"/>
    </row>
    <row r="425" spans="2:11">
      <c r="B425" s="100"/>
      <c r="C425" s="101"/>
      <c r="D425" s="101"/>
      <c r="E425" s="101"/>
      <c r="F425" s="101"/>
      <c r="G425" s="101"/>
      <c r="H425" s="101"/>
      <c r="I425" s="101"/>
      <c r="J425" s="101"/>
      <c r="K425" s="101"/>
    </row>
    <row r="426" spans="2:11">
      <c r="B426" s="100"/>
      <c r="C426" s="101"/>
      <c r="D426" s="101"/>
      <c r="E426" s="101"/>
      <c r="F426" s="101"/>
      <c r="G426" s="101"/>
      <c r="H426" s="101"/>
      <c r="I426" s="101"/>
      <c r="J426" s="101"/>
      <c r="K426" s="101"/>
    </row>
    <row r="427" spans="2:11">
      <c r="B427" s="100"/>
      <c r="C427" s="101"/>
      <c r="D427" s="101"/>
      <c r="E427" s="101"/>
      <c r="F427" s="101"/>
      <c r="G427" s="101"/>
      <c r="H427" s="101"/>
      <c r="I427" s="101"/>
      <c r="J427" s="101"/>
      <c r="K427" s="101"/>
    </row>
    <row r="428" spans="2:11">
      <c r="B428" s="100"/>
      <c r="C428" s="101"/>
      <c r="D428" s="101"/>
      <c r="E428" s="101"/>
      <c r="F428" s="101"/>
      <c r="G428" s="101"/>
      <c r="H428" s="101"/>
      <c r="I428" s="101"/>
      <c r="J428" s="101"/>
      <c r="K428" s="101"/>
    </row>
    <row r="429" spans="2:11">
      <c r="B429" s="100"/>
      <c r="C429" s="101"/>
      <c r="D429" s="101"/>
      <c r="E429" s="101"/>
      <c r="F429" s="101"/>
      <c r="G429" s="101"/>
      <c r="H429" s="101"/>
      <c r="I429" s="101"/>
      <c r="J429" s="101"/>
      <c r="K429" s="101"/>
    </row>
    <row r="430" spans="2:11">
      <c r="B430" s="100"/>
      <c r="C430" s="101"/>
      <c r="D430" s="101"/>
      <c r="E430" s="101"/>
      <c r="F430" s="101"/>
      <c r="G430" s="101"/>
      <c r="H430" s="101"/>
      <c r="I430" s="101"/>
      <c r="J430" s="101"/>
      <c r="K430" s="101"/>
    </row>
    <row r="431" spans="2:11">
      <c r="B431" s="100"/>
      <c r="C431" s="101"/>
      <c r="D431" s="101"/>
      <c r="E431" s="101"/>
      <c r="F431" s="101"/>
      <c r="G431" s="101"/>
      <c r="H431" s="101"/>
      <c r="I431" s="101"/>
      <c r="J431" s="101"/>
      <c r="K431" s="101"/>
    </row>
    <row r="432" spans="2:11">
      <c r="B432" s="100"/>
      <c r="C432" s="101"/>
      <c r="D432" s="101"/>
      <c r="E432" s="101"/>
      <c r="F432" s="101"/>
      <c r="G432" s="101"/>
      <c r="H432" s="101"/>
      <c r="I432" s="101"/>
      <c r="J432" s="101"/>
      <c r="K432" s="101"/>
    </row>
    <row r="433" spans="2:11">
      <c r="B433" s="100"/>
      <c r="C433" s="101"/>
      <c r="D433" s="101"/>
      <c r="E433" s="101"/>
      <c r="F433" s="101"/>
      <c r="G433" s="101"/>
      <c r="H433" s="101"/>
      <c r="I433" s="101"/>
      <c r="J433" s="101"/>
      <c r="K433" s="101"/>
    </row>
    <row r="434" spans="2:11">
      <c r="B434" s="100"/>
      <c r="C434" s="101"/>
      <c r="D434" s="101"/>
      <c r="E434" s="101"/>
      <c r="F434" s="101"/>
      <c r="G434" s="101"/>
      <c r="H434" s="101"/>
      <c r="I434" s="101"/>
      <c r="J434" s="101"/>
      <c r="K434" s="101"/>
    </row>
    <row r="435" spans="2:11">
      <c r="B435" s="100"/>
      <c r="C435" s="101"/>
      <c r="D435" s="101"/>
      <c r="E435" s="101"/>
      <c r="F435" s="101"/>
      <c r="G435" s="101"/>
      <c r="H435" s="101"/>
      <c r="I435" s="101"/>
      <c r="J435" s="101"/>
      <c r="K435" s="101"/>
    </row>
    <row r="436" spans="2:11">
      <c r="B436" s="100"/>
      <c r="C436" s="101"/>
      <c r="D436" s="101"/>
      <c r="E436" s="101"/>
      <c r="F436" s="101"/>
      <c r="G436" s="101"/>
      <c r="H436" s="101"/>
      <c r="I436" s="101"/>
      <c r="J436" s="101"/>
      <c r="K436" s="101"/>
    </row>
    <row r="437" spans="2:11">
      <c r="B437" s="100"/>
      <c r="C437" s="101"/>
      <c r="D437" s="101"/>
      <c r="E437" s="101"/>
      <c r="F437" s="101"/>
      <c r="G437" s="101"/>
      <c r="H437" s="101"/>
      <c r="I437" s="101"/>
      <c r="J437" s="101"/>
      <c r="K437" s="101"/>
    </row>
    <row r="438" spans="2:11">
      <c r="B438" s="100"/>
      <c r="C438" s="101"/>
      <c r="D438" s="101"/>
      <c r="E438" s="101"/>
      <c r="F438" s="101"/>
      <c r="G438" s="101"/>
      <c r="H438" s="101"/>
      <c r="I438" s="101"/>
      <c r="J438" s="101"/>
      <c r="K438" s="101"/>
    </row>
    <row r="439" spans="2:11">
      <c r="B439" s="100"/>
      <c r="C439" s="101"/>
      <c r="D439" s="101"/>
      <c r="E439" s="101"/>
      <c r="F439" s="101"/>
      <c r="G439" s="101"/>
      <c r="H439" s="101"/>
      <c r="I439" s="101"/>
      <c r="J439" s="101"/>
      <c r="K439" s="101"/>
    </row>
    <row r="440" spans="2:11">
      <c r="B440" s="100"/>
      <c r="C440" s="101"/>
      <c r="D440" s="101"/>
      <c r="E440" s="101"/>
      <c r="F440" s="101"/>
      <c r="G440" s="101"/>
      <c r="H440" s="101"/>
      <c r="I440" s="101"/>
      <c r="J440" s="101"/>
      <c r="K440" s="101"/>
    </row>
    <row r="441" spans="2:11">
      <c r="B441" s="100"/>
      <c r="C441" s="101"/>
      <c r="D441" s="101"/>
      <c r="E441" s="101"/>
      <c r="F441" s="101"/>
      <c r="G441" s="101"/>
      <c r="H441" s="101"/>
      <c r="I441" s="101"/>
      <c r="J441" s="101"/>
      <c r="K441" s="101"/>
    </row>
    <row r="442" spans="2:11">
      <c r="B442" s="100"/>
      <c r="C442" s="101"/>
      <c r="D442" s="101"/>
      <c r="E442" s="101"/>
      <c r="F442" s="101"/>
      <c r="G442" s="101"/>
      <c r="H442" s="101"/>
      <c r="I442" s="101"/>
      <c r="J442" s="101"/>
      <c r="K442" s="101"/>
    </row>
    <row r="443" spans="2:11">
      <c r="B443" s="100"/>
      <c r="C443" s="101"/>
      <c r="D443" s="101"/>
      <c r="E443" s="101"/>
      <c r="F443" s="101"/>
      <c r="G443" s="101"/>
      <c r="H443" s="101"/>
      <c r="I443" s="101"/>
      <c r="J443" s="101"/>
      <c r="K443" s="101"/>
    </row>
    <row r="444" spans="2:11">
      <c r="B444" s="100"/>
      <c r="C444" s="101"/>
      <c r="D444" s="101"/>
      <c r="E444" s="101"/>
      <c r="F444" s="101"/>
      <c r="G444" s="101"/>
      <c r="H444" s="101"/>
      <c r="I444" s="101"/>
      <c r="J444" s="101"/>
      <c r="K444" s="101"/>
    </row>
    <row r="445" spans="2:11">
      <c r="B445" s="100"/>
      <c r="C445" s="101"/>
      <c r="D445" s="101"/>
      <c r="E445" s="101"/>
      <c r="F445" s="101"/>
      <c r="G445" s="101"/>
      <c r="H445" s="101"/>
      <c r="I445" s="101"/>
      <c r="J445" s="101"/>
      <c r="K445" s="101"/>
    </row>
    <row r="446" spans="2:11">
      <c r="B446" s="100"/>
      <c r="C446" s="101"/>
      <c r="D446" s="101"/>
      <c r="E446" s="101"/>
      <c r="F446" s="101"/>
      <c r="G446" s="101"/>
      <c r="H446" s="101"/>
      <c r="I446" s="101"/>
      <c r="J446" s="101"/>
      <c r="K446" s="101"/>
    </row>
    <row r="447" spans="2:11">
      <c r="B447" s="100"/>
      <c r="C447" s="101"/>
      <c r="D447" s="101"/>
      <c r="E447" s="101"/>
      <c r="F447" s="101"/>
      <c r="G447" s="101"/>
      <c r="H447" s="101"/>
      <c r="I447" s="101"/>
      <c r="J447" s="101"/>
      <c r="K447" s="101"/>
    </row>
    <row r="448" spans="2:11">
      <c r="B448" s="100"/>
      <c r="C448" s="101"/>
      <c r="D448" s="101"/>
      <c r="E448" s="101"/>
      <c r="F448" s="101"/>
      <c r="G448" s="101"/>
      <c r="H448" s="101"/>
      <c r="I448" s="101"/>
      <c r="J448" s="101"/>
      <c r="K448" s="101"/>
    </row>
    <row r="449" spans="2:11">
      <c r="B449" s="100"/>
      <c r="C449" s="101"/>
      <c r="D449" s="101"/>
      <c r="E449" s="101"/>
      <c r="F449" s="101"/>
      <c r="G449" s="101"/>
      <c r="H449" s="101"/>
      <c r="I449" s="101"/>
      <c r="J449" s="101"/>
      <c r="K449" s="101"/>
    </row>
    <row r="450" spans="2:11">
      <c r="B450" s="100"/>
      <c r="C450" s="101"/>
      <c r="D450" s="101"/>
      <c r="E450" s="101"/>
      <c r="F450" s="101"/>
      <c r="G450" s="101"/>
      <c r="H450" s="101"/>
      <c r="I450" s="101"/>
      <c r="J450" s="101"/>
      <c r="K450" s="101"/>
    </row>
    <row r="451" spans="2:11">
      <c r="B451" s="100"/>
      <c r="C451" s="101"/>
      <c r="D451" s="101"/>
      <c r="E451" s="101"/>
      <c r="F451" s="101"/>
      <c r="G451" s="101"/>
      <c r="H451" s="101"/>
      <c r="I451" s="101"/>
      <c r="J451" s="101"/>
      <c r="K451" s="101"/>
    </row>
    <row r="452" spans="2:11">
      <c r="B452" s="100"/>
      <c r="C452" s="101"/>
      <c r="D452" s="101"/>
      <c r="E452" s="101"/>
      <c r="F452" s="101"/>
      <c r="G452" s="101"/>
      <c r="H452" s="101"/>
      <c r="I452" s="101"/>
      <c r="J452" s="101"/>
      <c r="K452" s="101"/>
    </row>
    <row r="453" spans="2:11">
      <c r="B453" s="100"/>
      <c r="C453" s="101"/>
      <c r="D453" s="101"/>
      <c r="E453" s="101"/>
      <c r="F453" s="101"/>
      <c r="G453" s="101"/>
      <c r="H453" s="101"/>
      <c r="I453" s="101"/>
      <c r="J453" s="101"/>
      <c r="K453" s="101"/>
    </row>
    <row r="454" spans="2:11">
      <c r="B454" s="100"/>
      <c r="C454" s="101"/>
      <c r="D454" s="101"/>
      <c r="E454" s="101"/>
      <c r="F454" s="101"/>
      <c r="G454" s="101"/>
      <c r="H454" s="101"/>
      <c r="I454" s="101"/>
      <c r="J454" s="101"/>
      <c r="K454" s="101"/>
    </row>
    <row r="455" spans="2:11">
      <c r="B455" s="100"/>
      <c r="C455" s="101"/>
      <c r="D455" s="101"/>
      <c r="E455" s="101"/>
      <c r="F455" s="101"/>
      <c r="G455" s="101"/>
      <c r="H455" s="101"/>
      <c r="I455" s="101"/>
      <c r="J455" s="101"/>
      <c r="K455" s="101"/>
    </row>
    <row r="456" spans="2:11">
      <c r="B456" s="100"/>
      <c r="C456" s="101"/>
      <c r="D456" s="101"/>
      <c r="E456" s="101"/>
      <c r="F456" s="101"/>
      <c r="G456" s="101"/>
      <c r="H456" s="101"/>
      <c r="I456" s="101"/>
      <c r="J456" s="101"/>
      <c r="K456" s="101"/>
    </row>
    <row r="457" spans="2:11">
      <c r="B457" s="100"/>
      <c r="C457" s="101"/>
      <c r="D457" s="101"/>
      <c r="E457" s="101"/>
      <c r="F457" s="101"/>
      <c r="G457" s="101"/>
      <c r="H457" s="101"/>
      <c r="I457" s="101"/>
      <c r="J457" s="101"/>
      <c r="K457" s="101"/>
    </row>
    <row r="458" spans="2:11">
      <c r="B458" s="100"/>
      <c r="C458" s="101"/>
      <c r="D458" s="101"/>
      <c r="E458" s="101"/>
      <c r="F458" s="101"/>
      <c r="G458" s="101"/>
      <c r="H458" s="101"/>
      <c r="I458" s="101"/>
      <c r="J458" s="101"/>
      <c r="K458" s="101"/>
    </row>
    <row r="459" spans="2:11">
      <c r="B459" s="100"/>
      <c r="C459" s="101"/>
      <c r="D459" s="101"/>
      <c r="E459" s="101"/>
      <c r="F459" s="101"/>
      <c r="G459" s="101"/>
      <c r="H459" s="101"/>
      <c r="I459" s="101"/>
      <c r="J459" s="101"/>
      <c r="K459" s="101"/>
    </row>
    <row r="460" spans="2:11">
      <c r="B460" s="100"/>
      <c r="C460" s="101"/>
      <c r="D460" s="101"/>
      <c r="E460" s="101"/>
      <c r="F460" s="101"/>
      <c r="G460" s="101"/>
      <c r="H460" s="101"/>
      <c r="I460" s="101"/>
      <c r="J460" s="101"/>
      <c r="K460" s="101"/>
    </row>
    <row r="461" spans="2:11">
      <c r="B461" s="100"/>
      <c r="C461" s="101"/>
      <c r="D461" s="101"/>
      <c r="E461" s="101"/>
      <c r="F461" s="101"/>
      <c r="G461" s="101"/>
      <c r="H461" s="101"/>
      <c r="I461" s="101"/>
      <c r="J461" s="101"/>
      <c r="K461" s="101"/>
    </row>
    <row r="462" spans="2:11">
      <c r="B462" s="100"/>
      <c r="C462" s="101"/>
      <c r="D462" s="101"/>
      <c r="E462" s="101"/>
      <c r="F462" s="101"/>
      <c r="G462" s="101"/>
      <c r="H462" s="101"/>
      <c r="I462" s="101"/>
      <c r="J462" s="101"/>
      <c r="K462" s="101"/>
    </row>
    <row r="463" spans="2:11">
      <c r="B463" s="100"/>
      <c r="C463" s="101"/>
      <c r="D463" s="101"/>
      <c r="E463" s="101"/>
      <c r="F463" s="101"/>
      <c r="G463" s="101"/>
      <c r="H463" s="101"/>
      <c r="I463" s="101"/>
      <c r="J463" s="101"/>
      <c r="K463" s="101"/>
    </row>
    <row r="464" spans="2:11">
      <c r="B464" s="100"/>
      <c r="C464" s="101"/>
      <c r="D464" s="101"/>
      <c r="E464" s="101"/>
      <c r="F464" s="101"/>
      <c r="G464" s="101"/>
      <c r="H464" s="101"/>
      <c r="I464" s="101"/>
      <c r="J464" s="101"/>
      <c r="K464" s="101"/>
    </row>
    <row r="465" spans="2:11">
      <c r="B465" s="100"/>
      <c r="C465" s="101"/>
      <c r="D465" s="101"/>
      <c r="E465" s="101"/>
      <c r="F465" s="101"/>
      <c r="G465" s="101"/>
      <c r="H465" s="101"/>
      <c r="I465" s="101"/>
      <c r="J465" s="101"/>
      <c r="K465" s="101"/>
    </row>
    <row r="466" spans="2:11">
      <c r="B466" s="100"/>
      <c r="C466" s="101"/>
      <c r="D466" s="101"/>
      <c r="E466" s="101"/>
      <c r="F466" s="101"/>
      <c r="G466" s="101"/>
      <c r="H466" s="101"/>
      <c r="I466" s="101"/>
      <c r="J466" s="101"/>
      <c r="K466" s="101"/>
    </row>
    <row r="467" spans="2:11">
      <c r="B467" s="100"/>
      <c r="C467" s="101"/>
      <c r="D467" s="101"/>
      <c r="E467" s="101"/>
      <c r="F467" s="101"/>
      <c r="G467" s="101"/>
      <c r="H467" s="101"/>
      <c r="I467" s="101"/>
      <c r="J467" s="101"/>
      <c r="K467" s="101"/>
    </row>
    <row r="468" spans="2:11">
      <c r="B468" s="100"/>
      <c r="C468" s="101"/>
      <c r="D468" s="101"/>
      <c r="E468" s="101"/>
      <c r="F468" s="101"/>
      <c r="G468" s="101"/>
      <c r="H468" s="101"/>
      <c r="I468" s="101"/>
      <c r="J468" s="101"/>
      <c r="K468" s="101"/>
    </row>
    <row r="469" spans="2:11">
      <c r="B469" s="100"/>
      <c r="C469" s="101"/>
      <c r="D469" s="101"/>
      <c r="E469" s="101"/>
      <c r="F469" s="101"/>
      <c r="G469" s="101"/>
      <c r="H469" s="101"/>
      <c r="I469" s="101"/>
      <c r="J469" s="101"/>
      <c r="K469" s="101"/>
    </row>
    <row r="470" spans="2:11">
      <c r="B470" s="100"/>
      <c r="C470" s="101"/>
      <c r="D470" s="101"/>
      <c r="E470" s="101"/>
      <c r="F470" s="101"/>
      <c r="G470" s="101"/>
      <c r="H470" s="101"/>
      <c r="I470" s="101"/>
      <c r="J470" s="101"/>
      <c r="K470" s="101"/>
    </row>
    <row r="471" spans="2:11">
      <c r="B471" s="100"/>
      <c r="C471" s="101"/>
      <c r="D471" s="101"/>
      <c r="E471" s="101"/>
      <c r="F471" s="101"/>
      <c r="G471" s="101"/>
      <c r="H471" s="101"/>
      <c r="I471" s="101"/>
      <c r="J471" s="101"/>
      <c r="K471" s="101"/>
    </row>
    <row r="472" spans="2:11">
      <c r="B472" s="100"/>
      <c r="C472" s="101"/>
      <c r="D472" s="101"/>
      <c r="E472" s="101"/>
      <c r="F472" s="101"/>
      <c r="G472" s="101"/>
      <c r="H472" s="101"/>
      <c r="I472" s="101"/>
      <c r="J472" s="101"/>
      <c r="K472" s="101"/>
    </row>
    <row r="473" spans="2:11">
      <c r="B473" s="100"/>
      <c r="C473" s="101"/>
      <c r="D473" s="101"/>
      <c r="E473" s="101"/>
      <c r="F473" s="101"/>
      <c r="G473" s="101"/>
      <c r="H473" s="101"/>
      <c r="I473" s="101"/>
      <c r="J473" s="101"/>
      <c r="K473" s="101"/>
    </row>
    <row r="474" spans="2:11">
      <c r="B474" s="100"/>
      <c r="C474" s="101"/>
      <c r="D474" s="101"/>
      <c r="E474" s="101"/>
      <c r="F474" s="101"/>
      <c r="G474" s="101"/>
      <c r="H474" s="101"/>
      <c r="I474" s="101"/>
      <c r="J474" s="101"/>
      <c r="K474" s="101"/>
    </row>
    <row r="475" spans="2:11">
      <c r="B475" s="100"/>
      <c r="C475" s="101"/>
      <c r="D475" s="101"/>
      <c r="E475" s="101"/>
      <c r="F475" s="101"/>
      <c r="G475" s="101"/>
      <c r="H475" s="101"/>
      <c r="I475" s="101"/>
      <c r="J475" s="101"/>
      <c r="K475" s="101"/>
    </row>
    <row r="476" spans="2:11">
      <c r="B476" s="100"/>
      <c r="C476" s="101"/>
      <c r="D476" s="101"/>
      <c r="E476" s="101"/>
      <c r="F476" s="101"/>
      <c r="G476" s="101"/>
      <c r="H476" s="101"/>
      <c r="I476" s="101"/>
      <c r="J476" s="101"/>
      <c r="K476" s="101"/>
    </row>
    <row r="477" spans="2:11">
      <c r="B477" s="100"/>
      <c r="C477" s="101"/>
      <c r="D477" s="101"/>
      <c r="E477" s="101"/>
      <c r="F477" s="101"/>
      <c r="G477" s="101"/>
      <c r="H477" s="101"/>
      <c r="I477" s="101"/>
      <c r="J477" s="101"/>
      <c r="K477" s="101"/>
    </row>
    <row r="478" spans="2:11">
      <c r="B478" s="100"/>
      <c r="C478" s="101"/>
      <c r="D478" s="101"/>
      <c r="E478" s="101"/>
      <c r="F478" s="101"/>
      <c r="G478" s="101"/>
      <c r="H478" s="101"/>
      <c r="I478" s="101"/>
      <c r="J478" s="101"/>
      <c r="K478" s="101"/>
    </row>
    <row r="479" spans="2:11">
      <c r="B479" s="100"/>
      <c r="C479" s="101"/>
      <c r="D479" s="101"/>
      <c r="E479" s="101"/>
      <c r="F479" s="101"/>
      <c r="G479" s="101"/>
      <c r="H479" s="101"/>
      <c r="I479" s="101"/>
      <c r="J479" s="101"/>
      <c r="K479" s="101"/>
    </row>
    <row r="480" spans="2:11">
      <c r="B480" s="100"/>
      <c r="C480" s="101"/>
      <c r="D480" s="101"/>
      <c r="E480" s="101"/>
      <c r="F480" s="101"/>
      <c r="G480" s="101"/>
      <c r="H480" s="101"/>
      <c r="I480" s="101"/>
      <c r="J480" s="101"/>
      <c r="K480" s="101"/>
    </row>
    <row r="481" spans="2:11">
      <c r="B481" s="100"/>
      <c r="C481" s="101"/>
      <c r="D481" s="101"/>
      <c r="E481" s="101"/>
      <c r="F481" s="101"/>
      <c r="G481" s="101"/>
      <c r="H481" s="101"/>
      <c r="I481" s="101"/>
      <c r="J481" s="101"/>
      <c r="K481" s="101"/>
    </row>
    <row r="482" spans="2:11">
      <c r="B482" s="100"/>
      <c r="C482" s="101"/>
      <c r="D482" s="101"/>
      <c r="E482" s="101"/>
      <c r="F482" s="101"/>
      <c r="G482" s="101"/>
      <c r="H482" s="101"/>
      <c r="I482" s="101"/>
      <c r="J482" s="101"/>
      <c r="K482" s="101"/>
    </row>
    <row r="483" spans="2:11">
      <c r="B483" s="100"/>
      <c r="C483" s="101"/>
      <c r="D483" s="101"/>
      <c r="E483" s="101"/>
      <c r="F483" s="101"/>
      <c r="G483" s="101"/>
      <c r="H483" s="101"/>
      <c r="I483" s="101"/>
      <c r="J483" s="101"/>
      <c r="K483" s="101"/>
    </row>
    <row r="484" spans="2:11">
      <c r="B484" s="100"/>
      <c r="C484" s="101"/>
      <c r="D484" s="101"/>
      <c r="E484" s="101"/>
      <c r="F484" s="101"/>
      <c r="G484" s="101"/>
      <c r="H484" s="101"/>
      <c r="I484" s="101"/>
      <c r="J484" s="101"/>
      <c r="K484" s="101"/>
    </row>
    <row r="485" spans="2:11">
      <c r="B485" s="100"/>
      <c r="C485" s="101"/>
      <c r="D485" s="101"/>
      <c r="E485" s="101"/>
      <c r="F485" s="101"/>
      <c r="G485" s="101"/>
      <c r="H485" s="101"/>
      <c r="I485" s="101"/>
      <c r="J485" s="101"/>
      <c r="K485" s="101"/>
    </row>
    <row r="486" spans="2:11">
      <c r="B486" s="100"/>
      <c r="C486" s="101"/>
      <c r="D486" s="101"/>
      <c r="E486" s="101"/>
      <c r="F486" s="101"/>
      <c r="G486" s="101"/>
      <c r="H486" s="101"/>
      <c r="I486" s="101"/>
      <c r="J486" s="101"/>
      <c r="K486" s="101"/>
    </row>
    <row r="487" spans="2:11">
      <c r="B487" s="100"/>
      <c r="C487" s="101"/>
      <c r="D487" s="101"/>
      <c r="E487" s="101"/>
      <c r="F487" s="101"/>
      <c r="G487" s="101"/>
      <c r="H487" s="101"/>
      <c r="I487" s="101"/>
      <c r="J487" s="101"/>
      <c r="K487" s="101"/>
    </row>
    <row r="488" spans="2:11">
      <c r="B488" s="100"/>
      <c r="C488" s="101"/>
      <c r="D488" s="101"/>
      <c r="E488" s="101"/>
      <c r="F488" s="101"/>
      <c r="G488" s="101"/>
      <c r="H488" s="101"/>
      <c r="I488" s="101"/>
      <c r="J488" s="101"/>
      <c r="K488" s="101"/>
    </row>
    <row r="489" spans="2:11">
      <c r="B489" s="100"/>
      <c r="C489" s="101"/>
      <c r="D489" s="101"/>
      <c r="E489" s="101"/>
      <c r="F489" s="101"/>
      <c r="G489" s="101"/>
      <c r="H489" s="101"/>
      <c r="I489" s="101"/>
      <c r="J489" s="101"/>
      <c r="K489" s="101"/>
    </row>
    <row r="490" spans="2:11">
      <c r="B490" s="100"/>
      <c r="C490" s="101"/>
      <c r="D490" s="101"/>
      <c r="E490" s="101"/>
      <c r="F490" s="101"/>
      <c r="G490" s="101"/>
      <c r="H490" s="101"/>
      <c r="I490" s="101"/>
      <c r="J490" s="101"/>
      <c r="K490" s="101"/>
    </row>
    <row r="491" spans="2:11">
      <c r="B491" s="100"/>
      <c r="C491" s="101"/>
      <c r="D491" s="101"/>
      <c r="E491" s="101"/>
      <c r="F491" s="101"/>
      <c r="G491" s="101"/>
      <c r="H491" s="101"/>
      <c r="I491" s="101"/>
      <c r="J491" s="101"/>
      <c r="K491" s="101"/>
    </row>
    <row r="492" spans="2:11">
      <c r="B492" s="100"/>
      <c r="C492" s="101"/>
      <c r="D492" s="101"/>
      <c r="E492" s="101"/>
      <c r="F492" s="101"/>
      <c r="G492" s="101"/>
      <c r="H492" s="101"/>
      <c r="I492" s="101"/>
      <c r="J492" s="101"/>
      <c r="K492" s="101"/>
    </row>
    <row r="493" spans="2:11">
      <c r="B493" s="100"/>
      <c r="C493" s="101"/>
      <c r="D493" s="101"/>
      <c r="E493" s="101"/>
      <c r="F493" s="101"/>
      <c r="G493" s="101"/>
      <c r="H493" s="101"/>
      <c r="I493" s="101"/>
      <c r="J493" s="101"/>
      <c r="K493" s="101"/>
    </row>
    <row r="494" spans="2:11">
      <c r="B494" s="100"/>
      <c r="C494" s="101"/>
      <c r="D494" s="101"/>
      <c r="E494" s="101"/>
      <c r="F494" s="101"/>
      <c r="G494" s="101"/>
      <c r="H494" s="101"/>
      <c r="I494" s="101"/>
      <c r="J494" s="101"/>
      <c r="K494" s="101"/>
    </row>
    <row r="495" spans="2:11">
      <c r="B495" s="100"/>
      <c r="C495" s="101"/>
      <c r="D495" s="101"/>
      <c r="E495" s="101"/>
      <c r="F495" s="101"/>
      <c r="G495" s="101"/>
      <c r="H495" s="101"/>
      <c r="I495" s="101"/>
      <c r="J495" s="101"/>
      <c r="K495" s="101"/>
    </row>
    <row r="496" spans="2:11">
      <c r="B496" s="100"/>
      <c r="C496" s="101"/>
      <c r="D496" s="101"/>
      <c r="E496" s="101"/>
      <c r="F496" s="101"/>
      <c r="G496" s="101"/>
      <c r="H496" s="101"/>
      <c r="I496" s="101"/>
      <c r="J496" s="101"/>
      <c r="K496" s="101"/>
    </row>
    <row r="497" spans="2:11">
      <c r="B497" s="100"/>
      <c r="C497" s="101"/>
      <c r="D497" s="101"/>
      <c r="E497" s="101"/>
      <c r="F497" s="101"/>
      <c r="G497" s="101"/>
      <c r="H497" s="101"/>
      <c r="I497" s="101"/>
      <c r="J497" s="101"/>
      <c r="K497" s="101"/>
    </row>
    <row r="498" spans="2:11">
      <c r="B498" s="100"/>
      <c r="C498" s="101"/>
      <c r="D498" s="101"/>
      <c r="E498" s="101"/>
      <c r="F498" s="101"/>
      <c r="G498" s="101"/>
      <c r="H498" s="101"/>
      <c r="I498" s="101"/>
      <c r="J498" s="101"/>
      <c r="K498" s="101"/>
    </row>
    <row r="499" spans="2:11">
      <c r="B499" s="100"/>
      <c r="C499" s="101"/>
      <c r="D499" s="101"/>
      <c r="E499" s="101"/>
      <c r="F499" s="101"/>
      <c r="G499" s="101"/>
      <c r="H499" s="101"/>
      <c r="I499" s="101"/>
      <c r="J499" s="101"/>
      <c r="K499" s="101"/>
    </row>
    <row r="500" spans="2:11">
      <c r="B500" s="100"/>
      <c r="C500" s="101"/>
      <c r="D500" s="101"/>
      <c r="E500" s="101"/>
      <c r="F500" s="101"/>
      <c r="G500" s="101"/>
      <c r="H500" s="101"/>
      <c r="I500" s="101"/>
      <c r="J500" s="101"/>
      <c r="K500" s="101"/>
    </row>
    <row r="501" spans="2:11">
      <c r="C501" s="1"/>
    </row>
    <row r="502" spans="2:11">
      <c r="C502" s="1"/>
    </row>
    <row r="503" spans="2:11">
      <c r="C503" s="1"/>
    </row>
    <row r="504" spans="2:11">
      <c r="C504" s="1"/>
    </row>
    <row r="505" spans="2:11">
      <c r="C505" s="1"/>
    </row>
    <row r="506" spans="2:11">
      <c r="C506" s="1"/>
    </row>
    <row r="507" spans="2:11">
      <c r="C507" s="1"/>
    </row>
    <row r="508" spans="2:11">
      <c r="C508" s="1"/>
    </row>
    <row r="509" spans="2:11">
      <c r="C509" s="1"/>
    </row>
    <row r="510" spans="2:11">
      <c r="C510" s="1"/>
    </row>
    <row r="511" spans="2:11">
      <c r="C511" s="1"/>
    </row>
    <row r="512" spans="2:11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sheetProtection sheet="1" objects="1" scenarios="1"/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B1:L574"/>
  <sheetViews>
    <sheetView rightToLeft="1" workbookViewId="0">
      <selection sqref="A1:XFD1048576"/>
    </sheetView>
  </sheetViews>
  <sheetFormatPr defaultColWidth="9.140625" defaultRowHeight="18"/>
  <cols>
    <col min="1" max="1" width="6.28515625" style="1" customWidth="1"/>
    <col min="2" max="2" width="25.5703125" style="2" bestFit="1" customWidth="1"/>
    <col min="3" max="3" width="41.7109375" style="2" bestFit="1" customWidth="1"/>
    <col min="4" max="4" width="18.140625" style="2" bestFit="1" customWidth="1"/>
    <col min="5" max="5" width="9" style="1" bestFit="1" customWidth="1"/>
    <col min="6" max="6" width="11.28515625" style="1" bestFit="1" customWidth="1"/>
    <col min="7" max="7" width="9" style="1" bestFit="1" customWidth="1"/>
    <col min="8" max="8" width="7.42578125" style="1" bestFit="1" customWidth="1"/>
    <col min="9" max="9" width="7.85546875" style="1" customWidth="1"/>
    <col min="10" max="10" width="6.85546875" style="1" bestFit="1" customWidth="1"/>
    <col min="11" max="11" width="9.140625" style="1" bestFit="1" customWidth="1"/>
    <col min="12" max="12" width="9.28515625" style="1" bestFit="1" customWidth="1"/>
    <col min="13" max="16384" width="9.140625" style="1"/>
  </cols>
  <sheetData>
    <row r="1" spans="2:12">
      <c r="B1" s="46" t="s">
        <v>140</v>
      </c>
      <c r="C1" s="46" t="s" vm="1">
        <v>218</v>
      </c>
    </row>
    <row r="2" spans="2:12">
      <c r="B2" s="46" t="s">
        <v>139</v>
      </c>
      <c r="C2" s="46" t="s">
        <v>219</v>
      </c>
    </row>
    <row r="3" spans="2:12">
      <c r="B3" s="46" t="s">
        <v>141</v>
      </c>
      <c r="C3" s="46" t="s">
        <v>2690</v>
      </c>
    </row>
    <row r="4" spans="2:12">
      <c r="B4" s="46" t="s">
        <v>142</v>
      </c>
      <c r="C4" s="46" t="s">
        <v>2691</v>
      </c>
    </row>
    <row r="6" spans="2:12" ht="26.25" customHeight="1">
      <c r="B6" s="156" t="s">
        <v>168</v>
      </c>
      <c r="C6" s="157"/>
      <c r="D6" s="157"/>
      <c r="E6" s="157"/>
      <c r="F6" s="157"/>
      <c r="G6" s="157"/>
      <c r="H6" s="157"/>
      <c r="I6" s="157"/>
      <c r="J6" s="157"/>
      <c r="K6" s="157"/>
      <c r="L6" s="158"/>
    </row>
    <row r="7" spans="2:12" ht="26.25" customHeight="1">
      <c r="B7" s="156" t="s">
        <v>93</v>
      </c>
      <c r="C7" s="157"/>
      <c r="D7" s="157"/>
      <c r="E7" s="157"/>
      <c r="F7" s="157"/>
      <c r="G7" s="157"/>
      <c r="H7" s="157"/>
      <c r="I7" s="157"/>
      <c r="J7" s="157"/>
      <c r="K7" s="157"/>
      <c r="L7" s="158"/>
    </row>
    <row r="8" spans="2:12" s="3" customFormat="1" ht="63">
      <c r="B8" s="21" t="s">
        <v>110</v>
      </c>
      <c r="C8" s="29" t="s">
        <v>44</v>
      </c>
      <c r="D8" s="29" t="s">
        <v>63</v>
      </c>
      <c r="E8" s="29" t="s">
        <v>97</v>
      </c>
      <c r="F8" s="29" t="s">
        <v>98</v>
      </c>
      <c r="G8" s="29" t="s">
        <v>194</v>
      </c>
      <c r="H8" s="29" t="s">
        <v>193</v>
      </c>
      <c r="I8" s="29" t="s">
        <v>105</v>
      </c>
      <c r="J8" s="29" t="s">
        <v>57</v>
      </c>
      <c r="K8" s="29" t="s">
        <v>143</v>
      </c>
      <c r="L8" s="30" t="s">
        <v>145</v>
      </c>
    </row>
    <row r="9" spans="2:12" s="3" customFormat="1" ht="24" customHeight="1">
      <c r="B9" s="14"/>
      <c r="C9" s="15"/>
      <c r="D9" s="15"/>
      <c r="E9" s="15"/>
      <c r="F9" s="15" t="s">
        <v>21</v>
      </c>
      <c r="G9" s="15" t="s">
        <v>201</v>
      </c>
      <c r="H9" s="15"/>
      <c r="I9" s="15" t="s">
        <v>197</v>
      </c>
      <c r="J9" s="31" t="s">
        <v>19</v>
      </c>
      <c r="K9" s="31" t="s">
        <v>19</v>
      </c>
      <c r="L9" s="32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</row>
    <row r="11" spans="2:12" s="4" customFormat="1" ht="18" customHeight="1">
      <c r="B11" s="94" t="s">
        <v>47</v>
      </c>
      <c r="C11" s="94"/>
      <c r="D11" s="95"/>
      <c r="E11" s="95"/>
      <c r="F11" s="108"/>
      <c r="G11" s="97"/>
      <c r="H11" s="109"/>
      <c r="I11" s="97">
        <v>0.21422718599999999</v>
      </c>
      <c r="J11" s="98"/>
      <c r="K11" s="98">
        <f>IFERROR(I11/$I$11,0)</f>
        <v>1</v>
      </c>
      <c r="L11" s="98">
        <f>I11/'סכום נכסי הקרן'!$C$42</f>
        <v>1.7685548784055811E-6</v>
      </c>
    </row>
    <row r="12" spans="2:12" ht="21" customHeight="1">
      <c r="B12" s="119" t="s">
        <v>1988</v>
      </c>
      <c r="C12" s="94"/>
      <c r="D12" s="95"/>
      <c r="E12" s="95"/>
      <c r="F12" s="108"/>
      <c r="G12" s="97"/>
      <c r="H12" s="109"/>
      <c r="I12" s="97">
        <v>0.21422718599999999</v>
      </c>
      <c r="J12" s="98"/>
      <c r="K12" s="98">
        <f t="shared" ref="K12:K15" si="0">IFERROR(I12/$I$11,0)</f>
        <v>1</v>
      </c>
      <c r="L12" s="98">
        <f>I12/'סכום נכסי הקרן'!$C$42</f>
        <v>1.7685548784055811E-6</v>
      </c>
    </row>
    <row r="13" spans="2:12">
      <c r="B13" s="99" t="s">
        <v>1989</v>
      </c>
      <c r="C13" s="94">
        <v>8944</v>
      </c>
      <c r="D13" s="95" t="s">
        <v>613</v>
      </c>
      <c r="E13" s="95" t="s">
        <v>127</v>
      </c>
      <c r="F13" s="108">
        <v>44607</v>
      </c>
      <c r="G13" s="97">
        <v>1259.4711</v>
      </c>
      <c r="H13" s="109">
        <v>17.0045</v>
      </c>
      <c r="I13" s="97">
        <v>0.21416676300000001</v>
      </c>
      <c r="J13" s="98">
        <v>7.5610580856691795E-6</v>
      </c>
      <c r="K13" s="98">
        <f t="shared" si="0"/>
        <v>0.99971794896283628</v>
      </c>
      <c r="L13" s="98">
        <f>I13/'סכום נכסי הקרן'!$C$42</f>
        <v>1.7680560556678459E-6</v>
      </c>
    </row>
    <row r="14" spans="2:12">
      <c r="B14" s="99" t="s">
        <v>1990</v>
      </c>
      <c r="C14" s="94" t="s">
        <v>1991</v>
      </c>
      <c r="D14" s="95" t="s">
        <v>1341</v>
      </c>
      <c r="E14" s="95" t="s">
        <v>127</v>
      </c>
      <c r="F14" s="108">
        <v>44628</v>
      </c>
      <c r="G14" s="97">
        <v>2234.5455000000002</v>
      </c>
      <c r="H14" s="109">
        <v>1E-4</v>
      </c>
      <c r="I14" s="97">
        <v>2.2350000000000002E-6</v>
      </c>
      <c r="J14" s="98">
        <v>2.4567447197803E-5</v>
      </c>
      <c r="K14" s="98">
        <f t="shared" si="0"/>
        <v>1.0432849545061944E-5</v>
      </c>
      <c r="L14" s="98">
        <f>I14/'סכום נכסי הקרן'!$C$42</f>
        <v>1.8451066958590748E-11</v>
      </c>
    </row>
    <row r="15" spans="2:12">
      <c r="B15" s="99" t="s">
        <v>1992</v>
      </c>
      <c r="C15" s="94">
        <v>8731</v>
      </c>
      <c r="D15" s="95" t="s">
        <v>149</v>
      </c>
      <c r="E15" s="95" t="s">
        <v>127</v>
      </c>
      <c r="F15" s="108">
        <v>44537</v>
      </c>
      <c r="G15" s="97">
        <v>268.14546000000001</v>
      </c>
      <c r="H15" s="109">
        <v>2.1700000000000001E-2</v>
      </c>
      <c r="I15" s="97">
        <v>5.8187999999999999E-5</v>
      </c>
      <c r="J15" s="98">
        <v>4.0979868709372851E-5</v>
      </c>
      <c r="K15" s="98">
        <f t="shared" si="0"/>
        <v>2.7161818761882071E-4</v>
      </c>
      <c r="L15" s="98">
        <f>I15/'סכום נכסי הקרן'!$C$42</f>
        <v>4.8037167077694776E-10</v>
      </c>
    </row>
    <row r="16" spans="2:12">
      <c r="B16" s="94"/>
      <c r="C16" s="94"/>
      <c r="D16" s="94"/>
      <c r="E16" s="94"/>
      <c r="F16" s="94"/>
      <c r="G16" s="97"/>
      <c r="H16" s="109"/>
      <c r="I16" s="94"/>
      <c r="J16" s="94"/>
      <c r="K16" s="98"/>
      <c r="L16" s="94"/>
    </row>
    <row r="17" spans="2:12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</row>
    <row r="18" spans="2:12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</row>
    <row r="19" spans="2:12">
      <c r="B19" s="141"/>
      <c r="C19" s="94"/>
      <c r="D19" s="94"/>
      <c r="E19" s="94"/>
      <c r="F19" s="94"/>
      <c r="G19" s="94"/>
      <c r="H19" s="94"/>
      <c r="I19" s="94"/>
      <c r="J19" s="94"/>
      <c r="K19" s="94"/>
      <c r="L19" s="94"/>
    </row>
    <row r="20" spans="2:12">
      <c r="B20" s="141"/>
      <c r="C20" s="94"/>
      <c r="D20" s="94"/>
      <c r="E20" s="94"/>
      <c r="F20" s="94"/>
      <c r="G20" s="94"/>
      <c r="H20" s="94"/>
      <c r="I20" s="94"/>
      <c r="J20" s="94"/>
      <c r="K20" s="94"/>
      <c r="L20" s="94"/>
    </row>
    <row r="21" spans="2:12">
      <c r="B21" s="141"/>
      <c r="C21" s="94"/>
      <c r="D21" s="94"/>
      <c r="E21" s="94"/>
      <c r="F21" s="94"/>
      <c r="G21" s="94"/>
      <c r="H21" s="94"/>
      <c r="I21" s="94"/>
      <c r="J21" s="94"/>
      <c r="K21" s="94"/>
      <c r="L21" s="94"/>
    </row>
    <row r="22" spans="2:12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</row>
    <row r="23" spans="2:12"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</row>
    <row r="24" spans="2:12"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</row>
    <row r="25" spans="2:12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</row>
    <row r="26" spans="2:12"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</row>
    <row r="27" spans="2:12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</row>
    <row r="28" spans="2:12"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</row>
    <row r="29" spans="2:12"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</row>
    <row r="30" spans="2:12"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</row>
    <row r="31" spans="2:12"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</row>
    <row r="32" spans="2:12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</row>
    <row r="33" spans="2:12"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</row>
    <row r="34" spans="2:12"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</row>
    <row r="35" spans="2:12"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</row>
    <row r="36" spans="2:12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</row>
    <row r="37" spans="2:12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</row>
    <row r="38" spans="2:12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</row>
    <row r="39" spans="2:12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</row>
    <row r="40" spans="2:12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</row>
    <row r="41" spans="2:12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</row>
    <row r="42" spans="2:12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</row>
    <row r="43" spans="2:12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</row>
    <row r="44" spans="2:12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</row>
    <row r="45" spans="2:12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</row>
    <row r="46" spans="2:12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</row>
    <row r="47" spans="2:12"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</row>
    <row r="48" spans="2:12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</row>
    <row r="49" spans="2:12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</row>
    <row r="50" spans="2:12"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</row>
    <row r="51" spans="2:12"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</row>
    <row r="52" spans="2:12"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</row>
    <row r="53" spans="2:12"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</row>
    <row r="54" spans="2:12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</row>
    <row r="55" spans="2:12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</row>
    <row r="56" spans="2:12"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</row>
    <row r="57" spans="2:12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</row>
    <row r="58" spans="2:12"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</row>
    <row r="59" spans="2:12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</row>
    <row r="60" spans="2:12"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</row>
    <row r="61" spans="2:12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</row>
    <row r="62" spans="2:12"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</row>
    <row r="63" spans="2:12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</row>
    <row r="64" spans="2:12"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</row>
    <row r="65" spans="2:12"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</row>
    <row r="66" spans="2:12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</row>
    <row r="67" spans="2:12"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</row>
    <row r="68" spans="2:12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</row>
    <row r="69" spans="2:12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</row>
    <row r="70" spans="2:1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</row>
    <row r="71" spans="2:1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</row>
    <row r="72" spans="2:12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</row>
    <row r="73" spans="2:12"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</row>
    <row r="74" spans="2:12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</row>
    <row r="75" spans="2:12"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</row>
    <row r="76" spans="2:12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</row>
    <row r="77" spans="2:12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</row>
    <row r="78" spans="2:12"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</row>
    <row r="79" spans="2:12"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</row>
    <row r="80" spans="2:12"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</row>
    <row r="81" spans="2:12"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</row>
    <row r="82" spans="2:12"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</row>
    <row r="83" spans="2:12"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</row>
    <row r="84" spans="2:12"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</row>
    <row r="85" spans="2:12"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</row>
    <row r="86" spans="2:12"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</row>
    <row r="87" spans="2:12"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</row>
    <row r="88" spans="2:12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</row>
    <row r="89" spans="2:12"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</row>
    <row r="90" spans="2:12"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</row>
    <row r="91" spans="2:12"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</row>
    <row r="92" spans="2:12"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</row>
    <row r="93" spans="2:12"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</row>
    <row r="94" spans="2:12"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</row>
    <row r="95" spans="2:12"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</row>
    <row r="96" spans="2:12"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</row>
    <row r="97" spans="2:12"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</row>
    <row r="98" spans="2:12"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</row>
    <row r="99" spans="2:12"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</row>
    <row r="100" spans="2:12"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</row>
    <row r="101" spans="2:12"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</row>
    <row r="102" spans="2:12"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</row>
    <row r="103" spans="2:12"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</row>
    <row r="104" spans="2:12"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</row>
    <row r="105" spans="2:12"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</row>
    <row r="106" spans="2:12"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</row>
    <row r="107" spans="2:12"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</row>
    <row r="108" spans="2:12"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</row>
    <row r="109" spans="2:12"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</row>
    <row r="110" spans="2:12"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</row>
    <row r="111" spans="2:12"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</row>
    <row r="112" spans="2:12"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</row>
    <row r="113" spans="2:12"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</row>
    <row r="114" spans="2:12"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</row>
    <row r="115" spans="2:12"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</row>
    <row r="116" spans="2:12">
      <c r="B116" s="100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</row>
    <row r="117" spans="2:12">
      <c r="B117" s="100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</row>
    <row r="118" spans="2:12">
      <c r="B118" s="100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</row>
    <row r="119" spans="2:12">
      <c r="B119" s="100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</row>
    <row r="120" spans="2:12">
      <c r="B120" s="100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</row>
    <row r="121" spans="2:12">
      <c r="B121" s="100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</row>
    <row r="122" spans="2:12">
      <c r="B122" s="100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</row>
    <row r="123" spans="2:12">
      <c r="B123" s="100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</row>
    <row r="124" spans="2:12">
      <c r="B124" s="100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</row>
    <row r="125" spans="2:12">
      <c r="B125" s="100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</row>
    <row r="126" spans="2:12">
      <c r="B126" s="100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</row>
    <row r="127" spans="2:12">
      <c r="B127" s="100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</row>
    <row r="128" spans="2:12">
      <c r="B128" s="100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</row>
    <row r="129" spans="2:12">
      <c r="B129" s="100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</row>
    <row r="130" spans="2:12">
      <c r="B130" s="100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</row>
    <row r="131" spans="2:12">
      <c r="B131" s="100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</row>
    <row r="132" spans="2:12">
      <c r="B132" s="100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</row>
    <row r="133" spans="2:12">
      <c r="B133" s="100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</row>
    <row r="134" spans="2:12">
      <c r="B134" s="100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</row>
    <row r="135" spans="2:12">
      <c r="B135" s="100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</row>
    <row r="136" spans="2:12">
      <c r="B136" s="100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</row>
    <row r="137" spans="2:12">
      <c r="B137" s="100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</row>
    <row r="138" spans="2:12">
      <c r="B138" s="100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</row>
    <row r="139" spans="2:12">
      <c r="B139" s="100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</row>
    <row r="140" spans="2:12">
      <c r="B140" s="100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</row>
    <row r="141" spans="2:12">
      <c r="B141" s="100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</row>
    <row r="142" spans="2:12">
      <c r="B142" s="100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</row>
    <row r="143" spans="2:12">
      <c r="B143" s="100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</row>
    <row r="144" spans="2:12">
      <c r="B144" s="100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</row>
    <row r="145" spans="2:12">
      <c r="B145" s="100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</row>
    <row r="146" spans="2:12">
      <c r="B146" s="100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</row>
    <row r="147" spans="2:12">
      <c r="B147" s="100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</row>
    <row r="148" spans="2:12">
      <c r="B148" s="100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</row>
    <row r="149" spans="2:12">
      <c r="B149" s="100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</row>
    <row r="150" spans="2:12">
      <c r="B150" s="100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</row>
    <row r="151" spans="2:12">
      <c r="B151" s="100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</row>
    <row r="152" spans="2:12">
      <c r="B152" s="100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</row>
    <row r="153" spans="2:12">
      <c r="B153" s="100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</row>
    <row r="154" spans="2:12">
      <c r="B154" s="100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</row>
    <row r="155" spans="2:12">
      <c r="B155" s="100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</row>
    <row r="156" spans="2:12">
      <c r="B156" s="100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</row>
    <row r="157" spans="2:12">
      <c r="B157" s="100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</row>
    <row r="158" spans="2:12">
      <c r="B158" s="100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</row>
    <row r="159" spans="2:12">
      <c r="B159" s="100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</row>
    <row r="160" spans="2:12">
      <c r="B160" s="100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</row>
    <row r="161" spans="2:12">
      <c r="B161" s="100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</row>
    <row r="162" spans="2:12">
      <c r="B162" s="100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</row>
    <row r="163" spans="2:12">
      <c r="B163" s="100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</row>
    <row r="164" spans="2:12">
      <c r="B164" s="100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</row>
    <row r="165" spans="2:12">
      <c r="B165" s="100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</row>
    <row r="166" spans="2:12">
      <c r="B166" s="100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</row>
    <row r="167" spans="2:12">
      <c r="B167" s="100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</row>
    <row r="168" spans="2:12">
      <c r="B168" s="100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</row>
    <row r="169" spans="2:12">
      <c r="B169" s="100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</row>
    <row r="170" spans="2:12">
      <c r="B170" s="100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</row>
    <row r="171" spans="2:12">
      <c r="B171" s="100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</row>
    <row r="172" spans="2:12">
      <c r="B172" s="100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</row>
    <row r="173" spans="2:12">
      <c r="B173" s="100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</row>
    <row r="174" spans="2:12">
      <c r="B174" s="100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</row>
    <row r="175" spans="2:12">
      <c r="B175" s="100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</row>
    <row r="176" spans="2:12">
      <c r="B176" s="100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</row>
    <row r="177" spans="2:12">
      <c r="B177" s="100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</row>
    <row r="178" spans="2:12">
      <c r="B178" s="100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</row>
    <row r="179" spans="2:12">
      <c r="B179" s="100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</row>
    <row r="180" spans="2:12">
      <c r="B180" s="100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</row>
    <row r="181" spans="2:12">
      <c r="B181" s="100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</row>
    <row r="182" spans="2:12">
      <c r="B182" s="100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</row>
    <row r="183" spans="2:12">
      <c r="B183" s="100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</row>
    <row r="184" spans="2:12">
      <c r="B184" s="100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</row>
    <row r="185" spans="2:12">
      <c r="B185" s="100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</row>
    <row r="186" spans="2:12">
      <c r="B186" s="100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</row>
    <row r="187" spans="2:12">
      <c r="B187" s="100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</row>
    <row r="188" spans="2:12">
      <c r="B188" s="100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</row>
    <row r="189" spans="2:12">
      <c r="B189" s="100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</row>
    <row r="190" spans="2:12">
      <c r="B190" s="100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</row>
    <row r="191" spans="2:12">
      <c r="B191" s="100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</row>
    <row r="192" spans="2:12">
      <c r="B192" s="100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</row>
    <row r="193" spans="2:12">
      <c r="B193" s="100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</row>
    <row r="194" spans="2:12">
      <c r="B194" s="100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</row>
    <row r="195" spans="2:12">
      <c r="B195" s="100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</row>
    <row r="196" spans="2:12">
      <c r="B196" s="100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</row>
    <row r="197" spans="2:12">
      <c r="B197" s="100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</row>
    <row r="198" spans="2:12">
      <c r="B198" s="100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</row>
    <row r="199" spans="2:12">
      <c r="B199" s="100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</row>
    <row r="200" spans="2:12">
      <c r="B200" s="100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</row>
    <row r="201" spans="2:12">
      <c r="B201" s="100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</row>
    <row r="202" spans="2:12">
      <c r="B202" s="100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</row>
    <row r="203" spans="2:12">
      <c r="B203" s="100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</row>
    <row r="204" spans="2:12">
      <c r="B204" s="100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</row>
    <row r="205" spans="2:12">
      <c r="B205" s="100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</row>
    <row r="206" spans="2:12">
      <c r="B206" s="100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</row>
    <row r="207" spans="2:12">
      <c r="B207" s="100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</row>
    <row r="208" spans="2:12">
      <c r="B208" s="100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</row>
    <row r="209" spans="2:12">
      <c r="B209" s="100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</row>
    <row r="210" spans="2:12">
      <c r="B210" s="100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</row>
    <row r="211" spans="2:12">
      <c r="B211" s="100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</row>
    <row r="212" spans="2:12">
      <c r="B212" s="100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</row>
    <row r="213" spans="2:12">
      <c r="B213" s="100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</row>
    <row r="214" spans="2:12">
      <c r="B214" s="100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</row>
    <row r="215" spans="2:12">
      <c r="B215" s="100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</row>
    <row r="216" spans="2:12">
      <c r="B216" s="100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</row>
    <row r="217" spans="2:12">
      <c r="B217" s="100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</row>
    <row r="218" spans="2:12">
      <c r="B218" s="100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</row>
    <row r="219" spans="2:12">
      <c r="B219" s="100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</row>
    <row r="220" spans="2:12">
      <c r="B220" s="100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</row>
    <row r="221" spans="2:12">
      <c r="B221" s="100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</row>
    <row r="222" spans="2:12">
      <c r="B222" s="100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</row>
    <row r="223" spans="2:12">
      <c r="B223" s="100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</row>
    <row r="224" spans="2:12">
      <c r="B224" s="100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</row>
    <row r="225" spans="2:12">
      <c r="B225" s="100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</row>
    <row r="226" spans="2:12">
      <c r="B226" s="100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</row>
    <row r="227" spans="2:12">
      <c r="B227" s="100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</row>
    <row r="228" spans="2:12">
      <c r="B228" s="100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</row>
    <row r="229" spans="2:12">
      <c r="B229" s="100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</row>
    <row r="230" spans="2:12">
      <c r="B230" s="100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</row>
    <row r="231" spans="2:12">
      <c r="B231" s="100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</row>
    <row r="232" spans="2:12">
      <c r="B232" s="100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</row>
    <row r="233" spans="2:12">
      <c r="B233" s="100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</row>
    <row r="234" spans="2:12">
      <c r="B234" s="100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</row>
    <row r="235" spans="2:12">
      <c r="B235" s="100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</row>
    <row r="236" spans="2:12">
      <c r="B236" s="100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</row>
    <row r="237" spans="2:12">
      <c r="B237" s="100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</row>
    <row r="238" spans="2:12">
      <c r="B238" s="100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</row>
    <row r="239" spans="2:12">
      <c r="B239" s="100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</row>
    <row r="240" spans="2:12">
      <c r="B240" s="100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</row>
    <row r="241" spans="2:12">
      <c r="B241" s="100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</row>
    <row r="242" spans="2:12">
      <c r="B242" s="100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</row>
    <row r="243" spans="2:12">
      <c r="B243" s="100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</row>
    <row r="244" spans="2:12">
      <c r="B244" s="100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</row>
    <row r="245" spans="2:12">
      <c r="B245" s="100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</row>
    <row r="246" spans="2:12">
      <c r="B246" s="100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</row>
    <row r="247" spans="2:12">
      <c r="B247" s="100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</row>
    <row r="248" spans="2:12">
      <c r="B248" s="100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</row>
    <row r="249" spans="2:12">
      <c r="B249" s="100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</row>
    <row r="250" spans="2:12">
      <c r="B250" s="100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</row>
    <row r="251" spans="2:12">
      <c r="B251" s="100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</row>
    <row r="252" spans="2:12">
      <c r="B252" s="100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</row>
    <row r="253" spans="2:12">
      <c r="B253" s="100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</row>
    <row r="254" spans="2:12">
      <c r="B254" s="100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</row>
    <row r="255" spans="2:12">
      <c r="B255" s="100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</row>
    <row r="256" spans="2:12">
      <c r="B256" s="100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</row>
    <row r="257" spans="2:12">
      <c r="B257" s="100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</row>
    <row r="258" spans="2:12">
      <c r="B258" s="100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</row>
    <row r="259" spans="2:12">
      <c r="B259" s="100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</row>
    <row r="260" spans="2:12">
      <c r="B260" s="100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</row>
    <row r="261" spans="2:12">
      <c r="B261" s="100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</row>
    <row r="262" spans="2:12">
      <c r="B262" s="100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</row>
    <row r="263" spans="2:12">
      <c r="B263" s="100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</row>
    <row r="264" spans="2:12">
      <c r="B264" s="100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</row>
    <row r="265" spans="2:12">
      <c r="B265" s="100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</row>
    <row r="266" spans="2:12">
      <c r="B266" s="100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</row>
    <row r="267" spans="2:12">
      <c r="B267" s="100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</row>
    <row r="268" spans="2:12">
      <c r="B268" s="100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</row>
    <row r="269" spans="2:12">
      <c r="B269" s="100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</row>
    <row r="270" spans="2:12">
      <c r="B270" s="100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</row>
    <row r="271" spans="2:12">
      <c r="B271" s="100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</row>
    <row r="272" spans="2:12">
      <c r="B272" s="100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</row>
    <row r="273" spans="2:12">
      <c r="B273" s="100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</row>
    <row r="274" spans="2:12">
      <c r="B274" s="100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</row>
    <row r="275" spans="2:12">
      <c r="B275" s="100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</row>
    <row r="276" spans="2:12">
      <c r="B276" s="100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</row>
    <row r="277" spans="2:12">
      <c r="B277" s="100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</row>
    <row r="278" spans="2:12">
      <c r="B278" s="100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</row>
    <row r="279" spans="2:12">
      <c r="B279" s="100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</row>
    <row r="280" spans="2:12">
      <c r="B280" s="100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</row>
    <row r="281" spans="2:12">
      <c r="B281" s="100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</row>
    <row r="282" spans="2:12">
      <c r="B282" s="100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</row>
    <row r="283" spans="2:12">
      <c r="B283" s="100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</row>
    <row r="284" spans="2:12">
      <c r="B284" s="100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</row>
    <row r="285" spans="2:12">
      <c r="B285" s="100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</row>
    <row r="286" spans="2:12">
      <c r="B286" s="100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</row>
    <row r="287" spans="2:12">
      <c r="B287" s="100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</row>
    <row r="288" spans="2:12">
      <c r="B288" s="100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</row>
    <row r="289" spans="2:12">
      <c r="B289" s="100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</row>
    <row r="290" spans="2:12">
      <c r="B290" s="100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</row>
    <row r="291" spans="2:12">
      <c r="B291" s="100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</row>
    <row r="292" spans="2:12">
      <c r="B292" s="100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</row>
    <row r="293" spans="2:12">
      <c r="B293" s="100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</row>
    <row r="294" spans="2:12">
      <c r="B294" s="100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</row>
    <row r="295" spans="2:12">
      <c r="B295" s="100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</row>
    <row r="296" spans="2:12">
      <c r="B296" s="100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</row>
    <row r="297" spans="2:12">
      <c r="B297" s="100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</row>
    <row r="298" spans="2:12">
      <c r="B298" s="100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</row>
    <row r="299" spans="2:12">
      <c r="B299" s="100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</row>
    <row r="300" spans="2:12">
      <c r="B300" s="100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</row>
    <row r="301" spans="2:12">
      <c r="B301" s="100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</row>
    <row r="302" spans="2:12">
      <c r="B302" s="100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</row>
    <row r="303" spans="2:12">
      <c r="B303" s="100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</row>
    <row r="304" spans="2:12">
      <c r="B304" s="100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</row>
    <row r="305" spans="2:12">
      <c r="B305" s="100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</row>
    <row r="306" spans="2:12">
      <c r="B306" s="100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</row>
    <row r="307" spans="2:12">
      <c r="B307" s="100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</row>
    <row r="308" spans="2:12">
      <c r="B308" s="100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</row>
    <row r="309" spans="2:12">
      <c r="B309" s="100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</row>
    <row r="310" spans="2:12">
      <c r="B310" s="100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</row>
    <row r="311" spans="2:12">
      <c r="B311" s="100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</row>
    <row r="312" spans="2:12">
      <c r="B312" s="100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</row>
    <row r="313" spans="2:12">
      <c r="B313" s="100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</row>
    <row r="314" spans="2:12">
      <c r="B314" s="100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</row>
    <row r="315" spans="2:12">
      <c r="B315" s="100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</row>
    <row r="316" spans="2:12">
      <c r="B316" s="100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</row>
    <row r="317" spans="2:12">
      <c r="B317" s="100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</row>
    <row r="318" spans="2:12">
      <c r="B318" s="100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</row>
    <row r="319" spans="2:12">
      <c r="B319" s="100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</row>
    <row r="320" spans="2:12">
      <c r="B320" s="100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</row>
    <row r="321" spans="2:12">
      <c r="B321" s="100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</row>
    <row r="322" spans="2:12">
      <c r="B322" s="100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</row>
    <row r="323" spans="2:12">
      <c r="B323" s="100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</row>
    <row r="324" spans="2:12">
      <c r="B324" s="100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</row>
    <row r="325" spans="2:12">
      <c r="B325" s="100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</row>
    <row r="326" spans="2:12">
      <c r="B326" s="100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</row>
    <row r="327" spans="2:12">
      <c r="B327" s="100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</row>
    <row r="328" spans="2:12">
      <c r="B328" s="100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</row>
    <row r="329" spans="2:12">
      <c r="B329" s="100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</row>
    <row r="330" spans="2:12">
      <c r="B330" s="100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</row>
    <row r="331" spans="2:12">
      <c r="B331" s="100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</row>
    <row r="332" spans="2:12">
      <c r="B332" s="100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</row>
    <row r="333" spans="2:12">
      <c r="B333" s="100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</row>
    <row r="334" spans="2:12">
      <c r="B334" s="100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</row>
    <row r="335" spans="2:12">
      <c r="B335" s="100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</row>
    <row r="336" spans="2:12">
      <c r="B336" s="100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</row>
    <row r="337" spans="2:12">
      <c r="B337" s="100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</row>
    <row r="338" spans="2:12">
      <c r="B338" s="100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</row>
    <row r="339" spans="2:12">
      <c r="B339" s="100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</row>
    <row r="340" spans="2:12">
      <c r="B340" s="100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</row>
    <row r="341" spans="2:12">
      <c r="B341" s="100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</row>
    <row r="342" spans="2:12">
      <c r="B342" s="100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</row>
    <row r="343" spans="2:12">
      <c r="B343" s="100"/>
      <c r="C343" s="101"/>
      <c r="D343" s="101"/>
      <c r="E343" s="101"/>
      <c r="F343" s="101"/>
      <c r="G343" s="101"/>
      <c r="H343" s="101"/>
      <c r="I343" s="101"/>
      <c r="J343" s="101"/>
      <c r="K343" s="101"/>
      <c r="L343" s="101"/>
    </row>
    <row r="344" spans="2:12">
      <c r="B344" s="100"/>
      <c r="C344" s="101"/>
      <c r="D344" s="101"/>
      <c r="E344" s="101"/>
      <c r="F344" s="101"/>
      <c r="G344" s="101"/>
      <c r="H344" s="101"/>
      <c r="I344" s="101"/>
      <c r="J344" s="101"/>
      <c r="K344" s="101"/>
      <c r="L344" s="101"/>
    </row>
    <row r="345" spans="2:12">
      <c r="B345" s="100"/>
      <c r="C345" s="101"/>
      <c r="D345" s="101"/>
      <c r="E345" s="101"/>
      <c r="F345" s="101"/>
      <c r="G345" s="101"/>
      <c r="H345" s="101"/>
      <c r="I345" s="101"/>
      <c r="J345" s="101"/>
      <c r="K345" s="101"/>
      <c r="L345" s="101"/>
    </row>
    <row r="346" spans="2:12">
      <c r="B346" s="100"/>
      <c r="C346" s="101"/>
      <c r="D346" s="101"/>
      <c r="E346" s="101"/>
      <c r="F346" s="101"/>
      <c r="G346" s="101"/>
      <c r="H346" s="101"/>
      <c r="I346" s="101"/>
      <c r="J346" s="101"/>
      <c r="K346" s="101"/>
      <c r="L346" s="101"/>
    </row>
    <row r="347" spans="2:12">
      <c r="B347" s="100"/>
      <c r="C347" s="101"/>
      <c r="D347" s="101"/>
      <c r="E347" s="101"/>
      <c r="F347" s="101"/>
      <c r="G347" s="101"/>
      <c r="H347" s="101"/>
      <c r="I347" s="101"/>
      <c r="J347" s="101"/>
      <c r="K347" s="101"/>
      <c r="L347" s="101"/>
    </row>
    <row r="348" spans="2:12">
      <c r="B348" s="100"/>
      <c r="C348" s="101"/>
      <c r="D348" s="101"/>
      <c r="E348" s="101"/>
      <c r="F348" s="101"/>
      <c r="G348" s="101"/>
      <c r="H348" s="101"/>
      <c r="I348" s="101"/>
      <c r="J348" s="101"/>
      <c r="K348" s="101"/>
      <c r="L348" s="101"/>
    </row>
    <row r="349" spans="2:12">
      <c r="B349" s="100"/>
      <c r="C349" s="101"/>
      <c r="D349" s="101"/>
      <c r="E349" s="101"/>
      <c r="F349" s="101"/>
      <c r="G349" s="101"/>
      <c r="H349" s="101"/>
      <c r="I349" s="101"/>
      <c r="J349" s="101"/>
      <c r="K349" s="101"/>
      <c r="L349" s="101"/>
    </row>
    <row r="350" spans="2:12">
      <c r="B350" s="100"/>
      <c r="C350" s="101"/>
      <c r="D350" s="101"/>
      <c r="E350" s="101"/>
      <c r="F350" s="101"/>
      <c r="G350" s="101"/>
      <c r="H350" s="101"/>
      <c r="I350" s="101"/>
      <c r="J350" s="101"/>
      <c r="K350" s="101"/>
      <c r="L350" s="101"/>
    </row>
    <row r="351" spans="2:12">
      <c r="B351" s="100"/>
      <c r="C351" s="101"/>
      <c r="D351" s="101"/>
      <c r="E351" s="101"/>
      <c r="F351" s="101"/>
      <c r="G351" s="101"/>
      <c r="H351" s="101"/>
      <c r="I351" s="101"/>
      <c r="J351" s="101"/>
      <c r="K351" s="101"/>
      <c r="L351" s="101"/>
    </row>
    <row r="352" spans="2:12">
      <c r="B352" s="100"/>
      <c r="C352" s="101"/>
      <c r="D352" s="101"/>
      <c r="E352" s="101"/>
      <c r="F352" s="101"/>
      <c r="G352" s="101"/>
      <c r="H352" s="101"/>
      <c r="I352" s="101"/>
      <c r="J352" s="101"/>
      <c r="K352" s="101"/>
      <c r="L352" s="101"/>
    </row>
    <row r="353" spans="2:12">
      <c r="B353" s="100"/>
      <c r="C353" s="101"/>
      <c r="D353" s="101"/>
      <c r="E353" s="101"/>
      <c r="F353" s="101"/>
      <c r="G353" s="101"/>
      <c r="H353" s="101"/>
      <c r="I353" s="101"/>
      <c r="J353" s="101"/>
      <c r="K353" s="101"/>
      <c r="L353" s="101"/>
    </row>
    <row r="354" spans="2:12">
      <c r="B354" s="100"/>
      <c r="C354" s="101"/>
      <c r="D354" s="101"/>
      <c r="E354" s="101"/>
      <c r="F354" s="101"/>
      <c r="G354" s="101"/>
      <c r="H354" s="101"/>
      <c r="I354" s="101"/>
      <c r="J354" s="101"/>
      <c r="K354" s="101"/>
      <c r="L354" s="101"/>
    </row>
    <row r="355" spans="2:12">
      <c r="B355" s="100"/>
      <c r="C355" s="101"/>
      <c r="D355" s="101"/>
      <c r="E355" s="101"/>
      <c r="F355" s="101"/>
      <c r="G355" s="101"/>
      <c r="H355" s="101"/>
      <c r="I355" s="101"/>
      <c r="J355" s="101"/>
      <c r="K355" s="101"/>
      <c r="L355" s="101"/>
    </row>
    <row r="356" spans="2:12">
      <c r="B356" s="100"/>
      <c r="C356" s="101"/>
      <c r="D356" s="101"/>
      <c r="E356" s="101"/>
      <c r="F356" s="101"/>
      <c r="G356" s="101"/>
      <c r="H356" s="101"/>
      <c r="I356" s="101"/>
      <c r="J356" s="101"/>
      <c r="K356" s="101"/>
      <c r="L356" s="101"/>
    </row>
    <row r="357" spans="2:12">
      <c r="B357" s="100"/>
      <c r="C357" s="101"/>
      <c r="D357" s="101"/>
      <c r="E357" s="101"/>
      <c r="F357" s="101"/>
      <c r="G357" s="101"/>
      <c r="H357" s="101"/>
      <c r="I357" s="101"/>
      <c r="J357" s="101"/>
      <c r="K357" s="101"/>
      <c r="L357" s="101"/>
    </row>
    <row r="358" spans="2:12">
      <c r="B358" s="100"/>
      <c r="C358" s="101"/>
      <c r="D358" s="101"/>
      <c r="E358" s="101"/>
      <c r="F358" s="101"/>
      <c r="G358" s="101"/>
      <c r="H358" s="101"/>
      <c r="I358" s="101"/>
      <c r="J358" s="101"/>
      <c r="K358" s="101"/>
      <c r="L358" s="101"/>
    </row>
    <row r="359" spans="2:12">
      <c r="B359" s="100"/>
      <c r="C359" s="101"/>
      <c r="D359" s="101"/>
      <c r="E359" s="101"/>
      <c r="F359" s="101"/>
      <c r="G359" s="101"/>
      <c r="H359" s="101"/>
      <c r="I359" s="101"/>
      <c r="J359" s="101"/>
      <c r="K359" s="101"/>
      <c r="L359" s="101"/>
    </row>
    <row r="360" spans="2:12">
      <c r="B360" s="100"/>
      <c r="C360" s="101"/>
      <c r="D360" s="101"/>
      <c r="E360" s="101"/>
      <c r="F360" s="101"/>
      <c r="G360" s="101"/>
      <c r="H360" s="101"/>
      <c r="I360" s="101"/>
      <c r="J360" s="101"/>
      <c r="K360" s="101"/>
      <c r="L360" s="101"/>
    </row>
    <row r="361" spans="2:12">
      <c r="B361" s="100"/>
      <c r="C361" s="101"/>
      <c r="D361" s="101"/>
      <c r="E361" s="101"/>
      <c r="F361" s="101"/>
      <c r="G361" s="101"/>
      <c r="H361" s="101"/>
      <c r="I361" s="101"/>
      <c r="J361" s="101"/>
      <c r="K361" s="101"/>
      <c r="L361" s="101"/>
    </row>
    <row r="362" spans="2:12">
      <c r="B362" s="100"/>
      <c r="C362" s="101"/>
      <c r="D362" s="101"/>
      <c r="E362" s="101"/>
      <c r="F362" s="101"/>
      <c r="G362" s="101"/>
      <c r="H362" s="101"/>
      <c r="I362" s="101"/>
      <c r="J362" s="101"/>
      <c r="K362" s="101"/>
      <c r="L362" s="101"/>
    </row>
    <row r="363" spans="2:12">
      <c r="B363" s="100"/>
      <c r="C363" s="101"/>
      <c r="D363" s="101"/>
      <c r="E363" s="101"/>
      <c r="F363" s="101"/>
      <c r="G363" s="101"/>
      <c r="H363" s="101"/>
      <c r="I363" s="101"/>
      <c r="J363" s="101"/>
      <c r="K363" s="101"/>
      <c r="L363" s="101"/>
    </row>
    <row r="364" spans="2:12">
      <c r="B364" s="100"/>
      <c r="C364" s="101"/>
      <c r="D364" s="101"/>
      <c r="E364" s="101"/>
      <c r="F364" s="101"/>
      <c r="G364" s="101"/>
      <c r="H364" s="101"/>
      <c r="I364" s="101"/>
      <c r="J364" s="101"/>
      <c r="K364" s="101"/>
      <c r="L364" s="101"/>
    </row>
    <row r="365" spans="2:12">
      <c r="B365" s="100"/>
      <c r="C365" s="101"/>
      <c r="D365" s="101"/>
      <c r="E365" s="101"/>
      <c r="F365" s="101"/>
      <c r="G365" s="101"/>
      <c r="H365" s="101"/>
      <c r="I365" s="101"/>
      <c r="J365" s="101"/>
      <c r="K365" s="101"/>
      <c r="L365" s="101"/>
    </row>
    <row r="366" spans="2:12">
      <c r="B366" s="100"/>
      <c r="C366" s="101"/>
      <c r="D366" s="101"/>
      <c r="E366" s="101"/>
      <c r="F366" s="101"/>
      <c r="G366" s="101"/>
      <c r="H366" s="101"/>
      <c r="I366" s="101"/>
      <c r="J366" s="101"/>
      <c r="K366" s="101"/>
      <c r="L366" s="101"/>
    </row>
    <row r="367" spans="2:12">
      <c r="B367" s="100"/>
      <c r="C367" s="101"/>
      <c r="D367" s="101"/>
      <c r="E367" s="101"/>
      <c r="F367" s="101"/>
      <c r="G367" s="101"/>
      <c r="H367" s="101"/>
      <c r="I367" s="101"/>
      <c r="J367" s="101"/>
      <c r="K367" s="101"/>
      <c r="L367" s="101"/>
    </row>
    <row r="368" spans="2:12">
      <c r="B368" s="100"/>
      <c r="C368" s="101"/>
      <c r="D368" s="101"/>
      <c r="E368" s="101"/>
      <c r="F368" s="101"/>
      <c r="G368" s="101"/>
      <c r="H368" s="101"/>
      <c r="I368" s="101"/>
      <c r="J368" s="101"/>
      <c r="K368" s="101"/>
      <c r="L368" s="101"/>
    </row>
    <row r="369" spans="2:12">
      <c r="B369" s="100"/>
      <c r="C369" s="101"/>
      <c r="D369" s="101"/>
      <c r="E369" s="101"/>
      <c r="F369" s="101"/>
      <c r="G369" s="101"/>
      <c r="H369" s="101"/>
      <c r="I369" s="101"/>
      <c r="J369" s="101"/>
      <c r="K369" s="101"/>
      <c r="L369" s="101"/>
    </row>
    <row r="370" spans="2:12">
      <c r="B370" s="100"/>
      <c r="C370" s="101"/>
      <c r="D370" s="101"/>
      <c r="E370" s="101"/>
      <c r="F370" s="101"/>
      <c r="G370" s="101"/>
      <c r="H370" s="101"/>
      <c r="I370" s="101"/>
      <c r="J370" s="101"/>
      <c r="K370" s="101"/>
      <c r="L370" s="101"/>
    </row>
    <row r="371" spans="2:12">
      <c r="B371" s="100"/>
      <c r="C371" s="101"/>
      <c r="D371" s="101"/>
      <c r="E371" s="101"/>
      <c r="F371" s="101"/>
      <c r="G371" s="101"/>
      <c r="H371" s="101"/>
      <c r="I371" s="101"/>
      <c r="J371" s="101"/>
      <c r="K371" s="101"/>
      <c r="L371" s="101"/>
    </row>
    <row r="372" spans="2:12">
      <c r="B372" s="100"/>
      <c r="C372" s="101"/>
      <c r="D372" s="101"/>
      <c r="E372" s="101"/>
      <c r="F372" s="101"/>
      <c r="G372" s="101"/>
      <c r="H372" s="101"/>
      <c r="I372" s="101"/>
      <c r="J372" s="101"/>
      <c r="K372" s="101"/>
      <c r="L372" s="101"/>
    </row>
    <row r="373" spans="2:12">
      <c r="B373" s="100"/>
      <c r="C373" s="101"/>
      <c r="D373" s="101"/>
      <c r="E373" s="101"/>
      <c r="F373" s="101"/>
      <c r="G373" s="101"/>
      <c r="H373" s="101"/>
      <c r="I373" s="101"/>
      <c r="J373" s="101"/>
      <c r="K373" s="101"/>
      <c r="L373" s="101"/>
    </row>
    <row r="374" spans="2:12">
      <c r="B374" s="100"/>
      <c r="C374" s="101"/>
      <c r="D374" s="101"/>
      <c r="E374" s="101"/>
      <c r="F374" s="101"/>
      <c r="G374" s="101"/>
      <c r="H374" s="101"/>
      <c r="I374" s="101"/>
      <c r="J374" s="101"/>
      <c r="K374" s="101"/>
      <c r="L374" s="101"/>
    </row>
    <row r="375" spans="2:12">
      <c r="B375" s="100"/>
      <c r="C375" s="101"/>
      <c r="D375" s="101"/>
      <c r="E375" s="101"/>
      <c r="F375" s="101"/>
      <c r="G375" s="101"/>
      <c r="H375" s="101"/>
      <c r="I375" s="101"/>
      <c r="J375" s="101"/>
      <c r="K375" s="101"/>
      <c r="L375" s="101"/>
    </row>
    <row r="376" spans="2:12">
      <c r="B376" s="100"/>
      <c r="C376" s="101"/>
      <c r="D376" s="101"/>
      <c r="E376" s="101"/>
      <c r="F376" s="101"/>
      <c r="G376" s="101"/>
      <c r="H376" s="101"/>
      <c r="I376" s="101"/>
      <c r="J376" s="101"/>
      <c r="K376" s="101"/>
      <c r="L376" s="101"/>
    </row>
    <row r="377" spans="2:12">
      <c r="B377" s="100"/>
      <c r="C377" s="101"/>
      <c r="D377" s="101"/>
      <c r="E377" s="101"/>
      <c r="F377" s="101"/>
      <c r="G377" s="101"/>
      <c r="H377" s="101"/>
      <c r="I377" s="101"/>
      <c r="J377" s="101"/>
      <c r="K377" s="101"/>
      <c r="L377" s="101"/>
    </row>
    <row r="378" spans="2:12">
      <c r="B378" s="100"/>
      <c r="C378" s="101"/>
      <c r="D378" s="101"/>
      <c r="E378" s="101"/>
      <c r="F378" s="101"/>
      <c r="G378" s="101"/>
      <c r="H378" s="101"/>
      <c r="I378" s="101"/>
      <c r="J378" s="101"/>
      <c r="K378" s="101"/>
      <c r="L378" s="101"/>
    </row>
    <row r="379" spans="2:12">
      <c r="B379" s="100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</row>
    <row r="380" spans="2:12">
      <c r="B380" s="100"/>
      <c r="C380" s="101"/>
      <c r="D380" s="101"/>
      <c r="E380" s="101"/>
      <c r="F380" s="101"/>
      <c r="G380" s="101"/>
      <c r="H380" s="101"/>
      <c r="I380" s="101"/>
      <c r="J380" s="101"/>
      <c r="K380" s="101"/>
      <c r="L380" s="101"/>
    </row>
    <row r="381" spans="2:12">
      <c r="B381" s="100"/>
      <c r="C381" s="101"/>
      <c r="D381" s="101"/>
      <c r="E381" s="101"/>
      <c r="F381" s="101"/>
      <c r="G381" s="101"/>
      <c r="H381" s="101"/>
      <c r="I381" s="101"/>
      <c r="J381" s="101"/>
      <c r="K381" s="101"/>
      <c r="L381" s="101"/>
    </row>
    <row r="382" spans="2:12">
      <c r="B382" s="100"/>
      <c r="C382" s="101"/>
      <c r="D382" s="101"/>
      <c r="E382" s="101"/>
      <c r="F382" s="101"/>
      <c r="G382" s="101"/>
      <c r="H382" s="101"/>
      <c r="I382" s="101"/>
      <c r="J382" s="101"/>
      <c r="K382" s="101"/>
      <c r="L382" s="101"/>
    </row>
    <row r="383" spans="2:12">
      <c r="B383" s="100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</row>
    <row r="384" spans="2:12">
      <c r="B384" s="100"/>
      <c r="C384" s="101"/>
      <c r="D384" s="101"/>
      <c r="E384" s="101"/>
      <c r="F384" s="101"/>
      <c r="G384" s="101"/>
      <c r="H384" s="101"/>
      <c r="I384" s="101"/>
      <c r="J384" s="101"/>
      <c r="K384" s="101"/>
      <c r="L384" s="101"/>
    </row>
    <row r="385" spans="2:12">
      <c r="B385" s="100"/>
      <c r="C385" s="101"/>
      <c r="D385" s="101"/>
      <c r="E385" s="101"/>
      <c r="F385" s="101"/>
      <c r="G385" s="101"/>
      <c r="H385" s="101"/>
      <c r="I385" s="101"/>
      <c r="J385" s="101"/>
      <c r="K385" s="101"/>
      <c r="L385" s="101"/>
    </row>
    <row r="386" spans="2:12">
      <c r="B386" s="100"/>
      <c r="C386" s="101"/>
      <c r="D386" s="101"/>
      <c r="E386" s="101"/>
      <c r="F386" s="101"/>
      <c r="G386" s="101"/>
      <c r="H386" s="101"/>
      <c r="I386" s="101"/>
      <c r="J386" s="101"/>
      <c r="K386" s="101"/>
      <c r="L386" s="101"/>
    </row>
    <row r="387" spans="2:12">
      <c r="B387" s="100"/>
      <c r="C387" s="101"/>
      <c r="D387" s="101"/>
      <c r="E387" s="101"/>
      <c r="F387" s="101"/>
      <c r="G387" s="101"/>
      <c r="H387" s="101"/>
      <c r="I387" s="101"/>
      <c r="J387" s="101"/>
      <c r="K387" s="101"/>
      <c r="L387" s="101"/>
    </row>
    <row r="388" spans="2:12">
      <c r="B388" s="100"/>
      <c r="C388" s="101"/>
      <c r="D388" s="101"/>
      <c r="E388" s="101"/>
      <c r="F388" s="101"/>
      <c r="G388" s="101"/>
      <c r="H388" s="101"/>
      <c r="I388" s="101"/>
      <c r="J388" s="101"/>
      <c r="K388" s="101"/>
      <c r="L388" s="101"/>
    </row>
    <row r="389" spans="2:12">
      <c r="B389" s="100"/>
      <c r="C389" s="101"/>
      <c r="D389" s="101"/>
      <c r="E389" s="101"/>
      <c r="F389" s="101"/>
      <c r="G389" s="101"/>
      <c r="H389" s="101"/>
      <c r="I389" s="101"/>
      <c r="J389" s="101"/>
      <c r="K389" s="101"/>
      <c r="L389" s="101"/>
    </row>
    <row r="390" spans="2:12">
      <c r="B390" s="100"/>
      <c r="C390" s="101"/>
      <c r="D390" s="101"/>
      <c r="E390" s="101"/>
      <c r="F390" s="101"/>
      <c r="G390" s="101"/>
      <c r="H390" s="101"/>
      <c r="I390" s="101"/>
      <c r="J390" s="101"/>
      <c r="K390" s="101"/>
      <c r="L390" s="101"/>
    </row>
    <row r="391" spans="2:12">
      <c r="B391" s="100"/>
      <c r="C391" s="101"/>
      <c r="D391" s="101"/>
      <c r="E391" s="101"/>
      <c r="F391" s="101"/>
      <c r="G391" s="101"/>
      <c r="H391" s="101"/>
      <c r="I391" s="101"/>
      <c r="J391" s="101"/>
      <c r="K391" s="101"/>
      <c r="L391" s="101"/>
    </row>
    <row r="392" spans="2:12">
      <c r="B392" s="100"/>
      <c r="C392" s="101"/>
      <c r="D392" s="101"/>
      <c r="E392" s="101"/>
      <c r="F392" s="101"/>
      <c r="G392" s="101"/>
      <c r="H392" s="101"/>
      <c r="I392" s="101"/>
      <c r="J392" s="101"/>
      <c r="K392" s="101"/>
      <c r="L392" s="101"/>
    </row>
    <row r="393" spans="2:12">
      <c r="B393" s="100"/>
      <c r="C393" s="101"/>
      <c r="D393" s="101"/>
      <c r="E393" s="101"/>
      <c r="F393" s="101"/>
      <c r="G393" s="101"/>
      <c r="H393" s="101"/>
      <c r="I393" s="101"/>
      <c r="J393" s="101"/>
      <c r="K393" s="101"/>
      <c r="L393" s="101"/>
    </row>
    <row r="394" spans="2:12">
      <c r="B394" s="100"/>
      <c r="C394" s="101"/>
      <c r="D394" s="101"/>
      <c r="E394" s="101"/>
      <c r="F394" s="101"/>
      <c r="G394" s="101"/>
      <c r="H394" s="101"/>
      <c r="I394" s="101"/>
      <c r="J394" s="101"/>
      <c r="K394" s="101"/>
      <c r="L394" s="101"/>
    </row>
    <row r="395" spans="2:12">
      <c r="B395" s="100"/>
      <c r="C395" s="101"/>
      <c r="D395" s="101"/>
      <c r="E395" s="101"/>
      <c r="F395" s="101"/>
      <c r="G395" s="101"/>
      <c r="H395" s="101"/>
      <c r="I395" s="101"/>
      <c r="J395" s="101"/>
      <c r="K395" s="101"/>
      <c r="L395" s="101"/>
    </row>
    <row r="396" spans="2:12">
      <c r="B396" s="100"/>
      <c r="C396" s="101"/>
      <c r="D396" s="101"/>
      <c r="E396" s="101"/>
      <c r="F396" s="101"/>
      <c r="G396" s="101"/>
      <c r="H396" s="101"/>
      <c r="I396" s="101"/>
      <c r="J396" s="101"/>
      <c r="K396" s="101"/>
      <c r="L396" s="101"/>
    </row>
    <row r="397" spans="2:12">
      <c r="B397" s="100"/>
      <c r="C397" s="101"/>
      <c r="D397" s="101"/>
      <c r="E397" s="101"/>
      <c r="F397" s="101"/>
      <c r="G397" s="101"/>
      <c r="H397" s="101"/>
      <c r="I397" s="101"/>
      <c r="J397" s="101"/>
      <c r="K397" s="101"/>
      <c r="L397" s="101"/>
    </row>
    <row r="398" spans="2:12">
      <c r="B398" s="100"/>
      <c r="C398" s="101"/>
      <c r="D398" s="101"/>
      <c r="E398" s="101"/>
      <c r="F398" s="101"/>
      <c r="G398" s="101"/>
      <c r="H398" s="101"/>
      <c r="I398" s="101"/>
      <c r="J398" s="101"/>
      <c r="K398" s="101"/>
      <c r="L398" s="101"/>
    </row>
    <row r="399" spans="2:12">
      <c r="B399" s="100"/>
      <c r="C399" s="101"/>
      <c r="D399" s="101"/>
      <c r="E399" s="101"/>
      <c r="F399" s="101"/>
      <c r="G399" s="101"/>
      <c r="H399" s="101"/>
      <c r="I399" s="101"/>
      <c r="J399" s="101"/>
      <c r="K399" s="101"/>
      <c r="L399" s="101"/>
    </row>
    <row r="400" spans="2:12">
      <c r="B400" s="100"/>
      <c r="C400" s="101"/>
      <c r="D400" s="101"/>
      <c r="E400" s="101"/>
      <c r="F400" s="101"/>
      <c r="G400" s="101"/>
      <c r="H400" s="101"/>
      <c r="I400" s="101"/>
      <c r="J400" s="101"/>
      <c r="K400" s="101"/>
      <c r="L400" s="101"/>
    </row>
    <row r="401" spans="2:12">
      <c r="B401" s="100"/>
      <c r="C401" s="101"/>
      <c r="D401" s="101"/>
      <c r="E401" s="101"/>
      <c r="F401" s="101"/>
      <c r="G401" s="101"/>
      <c r="H401" s="101"/>
      <c r="I401" s="101"/>
      <c r="J401" s="101"/>
      <c r="K401" s="101"/>
      <c r="L401" s="101"/>
    </row>
    <row r="402" spans="2:12">
      <c r="B402" s="100"/>
      <c r="C402" s="101"/>
      <c r="D402" s="101"/>
      <c r="E402" s="101"/>
      <c r="F402" s="101"/>
      <c r="G402" s="101"/>
      <c r="H402" s="101"/>
      <c r="I402" s="101"/>
      <c r="J402" s="101"/>
      <c r="K402" s="101"/>
      <c r="L402" s="101"/>
    </row>
    <row r="403" spans="2:12">
      <c r="B403" s="100"/>
      <c r="C403" s="101"/>
      <c r="D403" s="101"/>
      <c r="E403" s="101"/>
      <c r="F403" s="101"/>
      <c r="G403" s="101"/>
      <c r="H403" s="101"/>
      <c r="I403" s="101"/>
      <c r="J403" s="101"/>
      <c r="K403" s="101"/>
      <c r="L403" s="101"/>
    </row>
    <row r="404" spans="2:12">
      <c r="B404" s="100"/>
      <c r="C404" s="101"/>
      <c r="D404" s="101"/>
      <c r="E404" s="101"/>
      <c r="F404" s="101"/>
      <c r="G404" s="101"/>
      <c r="H404" s="101"/>
      <c r="I404" s="101"/>
      <c r="J404" s="101"/>
      <c r="K404" s="101"/>
      <c r="L404" s="101"/>
    </row>
    <row r="405" spans="2:12">
      <c r="B405" s="100"/>
      <c r="C405" s="101"/>
      <c r="D405" s="101"/>
      <c r="E405" s="101"/>
      <c r="F405" s="101"/>
      <c r="G405" s="101"/>
      <c r="H405" s="101"/>
      <c r="I405" s="101"/>
      <c r="J405" s="101"/>
      <c r="K405" s="101"/>
      <c r="L405" s="101"/>
    </row>
    <row r="406" spans="2:12">
      <c r="B406" s="100"/>
      <c r="C406" s="101"/>
      <c r="D406" s="101"/>
      <c r="E406" s="101"/>
      <c r="F406" s="101"/>
      <c r="G406" s="101"/>
      <c r="H406" s="101"/>
      <c r="I406" s="101"/>
      <c r="J406" s="101"/>
      <c r="K406" s="101"/>
      <c r="L406" s="101"/>
    </row>
    <row r="407" spans="2:12">
      <c r="B407" s="100"/>
      <c r="C407" s="101"/>
      <c r="D407" s="101"/>
      <c r="E407" s="101"/>
      <c r="F407" s="101"/>
      <c r="G407" s="101"/>
      <c r="H407" s="101"/>
      <c r="I407" s="101"/>
      <c r="J407" s="101"/>
      <c r="K407" s="101"/>
      <c r="L407" s="101"/>
    </row>
    <row r="408" spans="2:12">
      <c r="B408" s="100"/>
      <c r="C408" s="101"/>
      <c r="D408" s="101"/>
      <c r="E408" s="101"/>
      <c r="F408" s="101"/>
      <c r="G408" s="101"/>
      <c r="H408" s="101"/>
      <c r="I408" s="101"/>
      <c r="J408" s="101"/>
      <c r="K408" s="101"/>
      <c r="L408" s="101"/>
    </row>
    <row r="409" spans="2:12">
      <c r="B409" s="100"/>
      <c r="C409" s="101"/>
      <c r="D409" s="101"/>
      <c r="E409" s="101"/>
      <c r="F409" s="101"/>
      <c r="G409" s="101"/>
      <c r="H409" s="101"/>
      <c r="I409" s="101"/>
      <c r="J409" s="101"/>
      <c r="K409" s="101"/>
      <c r="L409" s="101"/>
    </row>
    <row r="410" spans="2:12">
      <c r="B410" s="100"/>
      <c r="C410" s="101"/>
      <c r="D410" s="101"/>
      <c r="E410" s="101"/>
      <c r="F410" s="101"/>
      <c r="G410" s="101"/>
      <c r="H410" s="101"/>
      <c r="I410" s="101"/>
      <c r="J410" s="101"/>
      <c r="K410" s="101"/>
      <c r="L410" s="101"/>
    </row>
    <row r="411" spans="2:12">
      <c r="B411" s="100"/>
      <c r="C411" s="101"/>
      <c r="D411" s="101"/>
      <c r="E411" s="101"/>
      <c r="F411" s="101"/>
      <c r="G411" s="101"/>
      <c r="H411" s="101"/>
      <c r="I411" s="101"/>
      <c r="J411" s="101"/>
      <c r="K411" s="101"/>
      <c r="L411" s="101"/>
    </row>
    <row r="412" spans="2:12">
      <c r="B412" s="100"/>
      <c r="C412" s="101"/>
      <c r="D412" s="101"/>
      <c r="E412" s="101"/>
      <c r="F412" s="101"/>
      <c r="G412" s="101"/>
      <c r="H412" s="101"/>
      <c r="I412" s="101"/>
      <c r="J412" s="101"/>
      <c r="K412" s="101"/>
      <c r="L412" s="101"/>
    </row>
    <row r="413" spans="2:12">
      <c r="B413" s="100"/>
      <c r="C413" s="101"/>
      <c r="D413" s="101"/>
      <c r="E413" s="101"/>
      <c r="F413" s="101"/>
      <c r="G413" s="101"/>
      <c r="H413" s="101"/>
      <c r="I413" s="101"/>
      <c r="J413" s="101"/>
      <c r="K413" s="101"/>
      <c r="L413" s="101"/>
    </row>
    <row r="414" spans="2:12">
      <c r="B414" s="100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</row>
    <row r="415" spans="2:12">
      <c r="B415" s="100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</row>
    <row r="416" spans="2:12">
      <c r="B416" s="100"/>
      <c r="C416" s="101"/>
      <c r="D416" s="101"/>
      <c r="E416" s="101"/>
      <c r="F416" s="101"/>
      <c r="G416" s="101"/>
      <c r="H416" s="101"/>
      <c r="I416" s="101"/>
      <c r="J416" s="101"/>
      <c r="K416" s="101"/>
      <c r="L416" s="101"/>
    </row>
    <row r="417" spans="2:12">
      <c r="B417" s="100"/>
      <c r="C417" s="101"/>
      <c r="D417" s="101"/>
      <c r="E417" s="101"/>
      <c r="F417" s="101"/>
      <c r="G417" s="101"/>
      <c r="H417" s="101"/>
      <c r="I417" s="101"/>
      <c r="J417" s="101"/>
      <c r="K417" s="101"/>
      <c r="L417" s="101"/>
    </row>
    <row r="418" spans="2:12">
      <c r="B418" s="100"/>
      <c r="C418" s="101"/>
      <c r="D418" s="101"/>
      <c r="E418" s="101"/>
      <c r="F418" s="101"/>
      <c r="G418" s="101"/>
      <c r="H418" s="101"/>
      <c r="I418" s="101"/>
      <c r="J418" s="101"/>
      <c r="K418" s="101"/>
      <c r="L418" s="101"/>
    </row>
    <row r="419" spans="2:12">
      <c r="B419" s="100"/>
      <c r="C419" s="101"/>
      <c r="D419" s="101"/>
      <c r="E419" s="101"/>
      <c r="F419" s="101"/>
      <c r="G419" s="101"/>
      <c r="H419" s="101"/>
      <c r="I419" s="101"/>
      <c r="J419" s="101"/>
      <c r="K419" s="101"/>
      <c r="L419" s="101"/>
    </row>
    <row r="420" spans="2:12">
      <c r="B420" s="100"/>
      <c r="C420" s="101"/>
      <c r="D420" s="101"/>
      <c r="E420" s="101"/>
      <c r="F420" s="101"/>
      <c r="G420" s="101"/>
      <c r="H420" s="101"/>
      <c r="I420" s="101"/>
      <c r="J420" s="101"/>
      <c r="K420" s="101"/>
      <c r="L420" s="101"/>
    </row>
    <row r="421" spans="2:12">
      <c r="B421" s="100"/>
      <c r="C421" s="101"/>
      <c r="D421" s="101"/>
      <c r="E421" s="101"/>
      <c r="F421" s="101"/>
      <c r="G421" s="101"/>
      <c r="H421" s="101"/>
      <c r="I421" s="101"/>
      <c r="J421" s="101"/>
      <c r="K421" s="101"/>
      <c r="L421" s="101"/>
    </row>
    <row r="422" spans="2:12">
      <c r="B422" s="100"/>
      <c r="C422" s="101"/>
      <c r="D422" s="101"/>
      <c r="E422" s="101"/>
      <c r="F422" s="101"/>
      <c r="G422" s="101"/>
      <c r="H422" s="101"/>
      <c r="I422" s="101"/>
      <c r="J422" s="101"/>
      <c r="K422" s="101"/>
      <c r="L422" s="101"/>
    </row>
    <row r="423" spans="2:12">
      <c r="B423" s="100"/>
      <c r="C423" s="101"/>
      <c r="D423" s="101"/>
      <c r="E423" s="101"/>
      <c r="F423" s="101"/>
      <c r="G423" s="101"/>
      <c r="H423" s="101"/>
      <c r="I423" s="101"/>
      <c r="J423" s="101"/>
      <c r="K423" s="101"/>
      <c r="L423" s="101"/>
    </row>
    <row r="424" spans="2:12">
      <c r="B424" s="100"/>
      <c r="C424" s="101"/>
      <c r="D424" s="101"/>
      <c r="E424" s="101"/>
      <c r="F424" s="101"/>
      <c r="G424" s="101"/>
      <c r="H424" s="101"/>
      <c r="I424" s="101"/>
      <c r="J424" s="101"/>
      <c r="K424" s="101"/>
      <c r="L424" s="101"/>
    </row>
    <row r="425" spans="2:12">
      <c r="B425" s="100"/>
      <c r="C425" s="101"/>
      <c r="D425" s="101"/>
      <c r="E425" s="101"/>
      <c r="F425" s="101"/>
      <c r="G425" s="101"/>
      <c r="H425" s="101"/>
      <c r="I425" s="101"/>
      <c r="J425" s="101"/>
      <c r="K425" s="101"/>
      <c r="L425" s="101"/>
    </row>
    <row r="426" spans="2:12">
      <c r="B426" s="100"/>
      <c r="C426" s="101"/>
      <c r="D426" s="101"/>
      <c r="E426" s="101"/>
      <c r="F426" s="101"/>
      <c r="G426" s="101"/>
      <c r="H426" s="101"/>
      <c r="I426" s="101"/>
      <c r="J426" s="101"/>
      <c r="K426" s="101"/>
      <c r="L426" s="101"/>
    </row>
    <row r="427" spans="2:12">
      <c r="B427" s="100"/>
      <c r="C427" s="101"/>
      <c r="D427" s="101"/>
      <c r="E427" s="101"/>
      <c r="F427" s="101"/>
      <c r="G427" s="101"/>
      <c r="H427" s="101"/>
      <c r="I427" s="101"/>
      <c r="J427" s="101"/>
      <c r="K427" s="101"/>
      <c r="L427" s="101"/>
    </row>
    <row r="428" spans="2:12">
      <c r="B428" s="100"/>
      <c r="C428" s="101"/>
      <c r="D428" s="101"/>
      <c r="E428" s="101"/>
      <c r="F428" s="101"/>
      <c r="G428" s="101"/>
      <c r="H428" s="101"/>
      <c r="I428" s="101"/>
      <c r="J428" s="101"/>
      <c r="K428" s="101"/>
      <c r="L428" s="101"/>
    </row>
    <row r="429" spans="2:12">
      <c r="B429" s="100"/>
      <c r="C429" s="101"/>
      <c r="D429" s="101"/>
      <c r="E429" s="101"/>
      <c r="F429" s="101"/>
      <c r="G429" s="101"/>
      <c r="H429" s="101"/>
      <c r="I429" s="101"/>
      <c r="J429" s="101"/>
      <c r="K429" s="101"/>
      <c r="L429" s="101"/>
    </row>
    <row r="430" spans="2:12">
      <c r="B430" s="100"/>
      <c r="C430" s="101"/>
      <c r="D430" s="101"/>
      <c r="E430" s="101"/>
      <c r="F430" s="101"/>
      <c r="G430" s="101"/>
      <c r="H430" s="101"/>
      <c r="I430" s="101"/>
      <c r="J430" s="101"/>
      <c r="K430" s="101"/>
      <c r="L430" s="101"/>
    </row>
    <row r="431" spans="2:12">
      <c r="B431" s="100"/>
      <c r="C431" s="101"/>
      <c r="D431" s="101"/>
      <c r="E431" s="101"/>
      <c r="F431" s="101"/>
      <c r="G431" s="101"/>
      <c r="H431" s="101"/>
      <c r="I431" s="101"/>
      <c r="J431" s="101"/>
      <c r="K431" s="101"/>
      <c r="L431" s="101"/>
    </row>
    <row r="432" spans="2:12">
      <c r="B432" s="100"/>
      <c r="C432" s="101"/>
      <c r="D432" s="101"/>
      <c r="E432" s="101"/>
      <c r="F432" s="101"/>
      <c r="G432" s="101"/>
      <c r="H432" s="101"/>
      <c r="I432" s="101"/>
      <c r="J432" s="101"/>
      <c r="K432" s="101"/>
      <c r="L432" s="101"/>
    </row>
    <row r="433" spans="2:12">
      <c r="B433" s="100"/>
      <c r="C433" s="101"/>
      <c r="D433" s="101"/>
      <c r="E433" s="101"/>
      <c r="F433" s="101"/>
      <c r="G433" s="101"/>
      <c r="H433" s="101"/>
      <c r="I433" s="101"/>
      <c r="J433" s="101"/>
      <c r="K433" s="101"/>
      <c r="L433" s="101"/>
    </row>
    <row r="434" spans="2:12">
      <c r="B434" s="100"/>
      <c r="C434" s="101"/>
      <c r="D434" s="101"/>
      <c r="E434" s="101"/>
      <c r="F434" s="101"/>
      <c r="G434" s="101"/>
      <c r="H434" s="101"/>
      <c r="I434" s="101"/>
      <c r="J434" s="101"/>
      <c r="K434" s="101"/>
      <c r="L434" s="101"/>
    </row>
    <row r="435" spans="2:12">
      <c r="B435" s="100"/>
      <c r="C435" s="101"/>
      <c r="D435" s="101"/>
      <c r="E435" s="101"/>
      <c r="F435" s="101"/>
      <c r="G435" s="101"/>
      <c r="H435" s="101"/>
      <c r="I435" s="101"/>
      <c r="J435" s="101"/>
      <c r="K435" s="101"/>
      <c r="L435" s="101"/>
    </row>
    <row r="436" spans="2:12">
      <c r="B436" s="100"/>
      <c r="C436" s="101"/>
      <c r="D436" s="101"/>
      <c r="E436" s="101"/>
      <c r="F436" s="101"/>
      <c r="G436" s="101"/>
      <c r="H436" s="101"/>
      <c r="I436" s="101"/>
      <c r="J436" s="101"/>
      <c r="K436" s="101"/>
      <c r="L436" s="101"/>
    </row>
    <row r="437" spans="2:12">
      <c r="B437" s="100"/>
      <c r="C437" s="101"/>
      <c r="D437" s="101"/>
      <c r="E437" s="101"/>
      <c r="F437" s="101"/>
      <c r="G437" s="101"/>
      <c r="H437" s="101"/>
      <c r="I437" s="101"/>
      <c r="J437" s="101"/>
      <c r="K437" s="101"/>
      <c r="L437" s="101"/>
    </row>
    <row r="438" spans="2:12">
      <c r="B438" s="100"/>
      <c r="C438" s="101"/>
      <c r="D438" s="101"/>
      <c r="E438" s="101"/>
      <c r="F438" s="101"/>
      <c r="G438" s="101"/>
      <c r="H438" s="101"/>
      <c r="I438" s="101"/>
      <c r="J438" s="101"/>
      <c r="K438" s="101"/>
      <c r="L438" s="101"/>
    </row>
    <row r="439" spans="2:12">
      <c r="B439" s="100"/>
      <c r="C439" s="101"/>
      <c r="D439" s="101"/>
      <c r="E439" s="101"/>
      <c r="F439" s="101"/>
      <c r="G439" s="101"/>
      <c r="H439" s="101"/>
      <c r="I439" s="101"/>
      <c r="J439" s="101"/>
      <c r="K439" s="101"/>
      <c r="L439" s="101"/>
    </row>
    <row r="440" spans="2:12">
      <c r="B440" s="100"/>
      <c r="C440" s="101"/>
      <c r="D440" s="101"/>
      <c r="E440" s="101"/>
      <c r="F440" s="101"/>
      <c r="G440" s="101"/>
      <c r="H440" s="101"/>
      <c r="I440" s="101"/>
      <c r="J440" s="101"/>
      <c r="K440" s="101"/>
      <c r="L440" s="101"/>
    </row>
    <row r="441" spans="2:12">
      <c r="B441" s="100"/>
      <c r="C441" s="101"/>
      <c r="D441" s="101"/>
      <c r="E441" s="101"/>
      <c r="F441" s="101"/>
      <c r="G441" s="101"/>
      <c r="H441" s="101"/>
      <c r="I441" s="101"/>
      <c r="J441" s="101"/>
      <c r="K441" s="101"/>
      <c r="L441" s="101"/>
    </row>
    <row r="442" spans="2:12">
      <c r="B442" s="100"/>
      <c r="C442" s="101"/>
      <c r="D442" s="101"/>
      <c r="E442" s="101"/>
      <c r="F442" s="101"/>
      <c r="G442" s="101"/>
      <c r="H442" s="101"/>
      <c r="I442" s="101"/>
      <c r="J442" s="101"/>
      <c r="K442" s="101"/>
      <c r="L442" s="101"/>
    </row>
    <row r="443" spans="2:12">
      <c r="B443" s="100"/>
      <c r="C443" s="101"/>
      <c r="D443" s="101"/>
      <c r="E443" s="101"/>
      <c r="F443" s="101"/>
      <c r="G443" s="101"/>
      <c r="H443" s="101"/>
      <c r="I443" s="101"/>
      <c r="J443" s="101"/>
      <c r="K443" s="101"/>
      <c r="L443" s="101"/>
    </row>
    <row r="444" spans="2:12">
      <c r="B444" s="100"/>
      <c r="C444" s="101"/>
      <c r="D444" s="101"/>
      <c r="E444" s="101"/>
      <c r="F444" s="101"/>
      <c r="G444" s="101"/>
      <c r="H444" s="101"/>
      <c r="I444" s="101"/>
      <c r="J444" s="101"/>
      <c r="K444" s="101"/>
      <c r="L444" s="101"/>
    </row>
    <row r="445" spans="2:12">
      <c r="B445" s="100"/>
      <c r="C445" s="101"/>
      <c r="D445" s="101"/>
      <c r="E445" s="101"/>
      <c r="F445" s="101"/>
      <c r="G445" s="101"/>
      <c r="H445" s="101"/>
      <c r="I445" s="101"/>
      <c r="J445" s="101"/>
      <c r="K445" s="101"/>
      <c r="L445" s="101"/>
    </row>
    <row r="446" spans="2:12">
      <c r="B446" s="100"/>
      <c r="C446" s="101"/>
      <c r="D446" s="101"/>
      <c r="E446" s="101"/>
      <c r="F446" s="101"/>
      <c r="G446" s="101"/>
      <c r="H446" s="101"/>
      <c r="I446" s="101"/>
      <c r="J446" s="101"/>
      <c r="K446" s="101"/>
      <c r="L446" s="101"/>
    </row>
    <row r="447" spans="2:12">
      <c r="B447" s="100"/>
      <c r="C447" s="101"/>
      <c r="D447" s="101"/>
      <c r="E447" s="101"/>
      <c r="F447" s="101"/>
      <c r="G447" s="101"/>
      <c r="H447" s="101"/>
      <c r="I447" s="101"/>
      <c r="J447" s="101"/>
      <c r="K447" s="101"/>
      <c r="L447" s="101"/>
    </row>
    <row r="448" spans="2:12">
      <c r="B448" s="100"/>
      <c r="C448" s="101"/>
      <c r="D448" s="101"/>
      <c r="E448" s="101"/>
      <c r="F448" s="101"/>
      <c r="G448" s="101"/>
      <c r="H448" s="101"/>
      <c r="I448" s="101"/>
      <c r="J448" s="101"/>
      <c r="K448" s="101"/>
      <c r="L448" s="101"/>
    </row>
    <row r="449" spans="2:12">
      <c r="B449" s="100"/>
      <c r="C449" s="101"/>
      <c r="D449" s="101"/>
      <c r="E449" s="101"/>
      <c r="F449" s="101"/>
      <c r="G449" s="101"/>
      <c r="H449" s="101"/>
      <c r="I449" s="101"/>
      <c r="J449" s="101"/>
      <c r="K449" s="101"/>
      <c r="L449" s="101"/>
    </row>
    <row r="450" spans="2:12">
      <c r="B450" s="100"/>
      <c r="C450" s="101"/>
      <c r="D450" s="101"/>
      <c r="E450" s="101"/>
      <c r="F450" s="101"/>
      <c r="G450" s="101"/>
      <c r="H450" s="101"/>
      <c r="I450" s="101"/>
      <c r="J450" s="101"/>
      <c r="K450" s="101"/>
      <c r="L450" s="101"/>
    </row>
    <row r="451" spans="2:12">
      <c r="B451" s="100"/>
      <c r="C451" s="101"/>
      <c r="D451" s="101"/>
      <c r="E451" s="101"/>
      <c r="F451" s="101"/>
      <c r="G451" s="101"/>
      <c r="H451" s="101"/>
      <c r="I451" s="101"/>
      <c r="J451" s="101"/>
      <c r="K451" s="101"/>
      <c r="L451" s="101"/>
    </row>
    <row r="452" spans="2:12">
      <c r="B452" s="100"/>
      <c r="C452" s="101"/>
      <c r="D452" s="101"/>
      <c r="E452" s="101"/>
      <c r="F452" s="101"/>
      <c r="G452" s="101"/>
      <c r="H452" s="101"/>
      <c r="I452" s="101"/>
      <c r="J452" s="101"/>
      <c r="K452" s="101"/>
      <c r="L452" s="101"/>
    </row>
    <row r="453" spans="2:12">
      <c r="B453" s="100"/>
      <c r="C453" s="101"/>
      <c r="D453" s="101"/>
      <c r="E453" s="101"/>
      <c r="F453" s="101"/>
      <c r="G453" s="101"/>
      <c r="H453" s="101"/>
      <c r="I453" s="101"/>
      <c r="J453" s="101"/>
      <c r="K453" s="101"/>
      <c r="L453" s="101"/>
    </row>
    <row r="454" spans="2:12">
      <c r="B454" s="100"/>
      <c r="C454" s="101"/>
      <c r="D454" s="101"/>
      <c r="E454" s="101"/>
      <c r="F454" s="101"/>
      <c r="G454" s="101"/>
      <c r="H454" s="101"/>
      <c r="I454" s="101"/>
      <c r="J454" s="101"/>
      <c r="K454" s="101"/>
      <c r="L454" s="101"/>
    </row>
    <row r="455" spans="2:12">
      <c r="B455" s="100"/>
      <c r="C455" s="101"/>
      <c r="D455" s="101"/>
      <c r="E455" s="101"/>
      <c r="F455" s="101"/>
      <c r="G455" s="101"/>
      <c r="H455" s="101"/>
      <c r="I455" s="101"/>
      <c r="J455" s="101"/>
      <c r="K455" s="101"/>
      <c r="L455" s="101"/>
    </row>
    <row r="456" spans="2:12">
      <c r="B456" s="100"/>
      <c r="C456" s="101"/>
      <c r="D456" s="101"/>
      <c r="E456" s="101"/>
      <c r="F456" s="101"/>
      <c r="G456" s="101"/>
      <c r="H456" s="101"/>
      <c r="I456" s="101"/>
      <c r="J456" s="101"/>
      <c r="K456" s="101"/>
      <c r="L456" s="101"/>
    </row>
    <row r="457" spans="2:12">
      <c r="B457" s="100"/>
      <c r="C457" s="101"/>
      <c r="D457" s="101"/>
      <c r="E457" s="101"/>
      <c r="F457" s="101"/>
      <c r="G457" s="101"/>
      <c r="H457" s="101"/>
      <c r="I457" s="101"/>
      <c r="J457" s="101"/>
      <c r="K457" s="101"/>
      <c r="L457" s="101"/>
    </row>
    <row r="458" spans="2:12">
      <c r="B458" s="100"/>
      <c r="C458" s="101"/>
      <c r="D458" s="101"/>
      <c r="E458" s="101"/>
      <c r="F458" s="101"/>
      <c r="G458" s="101"/>
      <c r="H458" s="101"/>
      <c r="I458" s="101"/>
      <c r="J458" s="101"/>
      <c r="K458" s="101"/>
      <c r="L458" s="101"/>
    </row>
    <row r="459" spans="2:12">
      <c r="B459" s="100"/>
      <c r="C459" s="101"/>
      <c r="D459" s="101"/>
      <c r="E459" s="101"/>
      <c r="F459" s="101"/>
      <c r="G459" s="101"/>
      <c r="H459" s="101"/>
      <c r="I459" s="101"/>
      <c r="J459" s="101"/>
      <c r="K459" s="101"/>
      <c r="L459" s="101"/>
    </row>
    <row r="460" spans="2:12">
      <c r="B460" s="100"/>
      <c r="C460" s="101"/>
      <c r="D460" s="101"/>
      <c r="E460" s="101"/>
      <c r="F460" s="101"/>
      <c r="G460" s="101"/>
      <c r="H460" s="101"/>
      <c r="I460" s="101"/>
      <c r="J460" s="101"/>
      <c r="K460" s="101"/>
      <c r="L460" s="101"/>
    </row>
    <row r="461" spans="2:12">
      <c r="B461" s="100"/>
      <c r="C461" s="101"/>
      <c r="D461" s="101"/>
      <c r="E461" s="101"/>
      <c r="F461" s="101"/>
      <c r="G461" s="101"/>
      <c r="H461" s="101"/>
      <c r="I461" s="101"/>
      <c r="J461" s="101"/>
      <c r="K461" s="101"/>
      <c r="L461" s="101"/>
    </row>
    <row r="462" spans="2:12">
      <c r="B462" s="100"/>
      <c r="C462" s="101"/>
      <c r="D462" s="101"/>
      <c r="E462" s="101"/>
      <c r="F462" s="101"/>
      <c r="G462" s="101"/>
      <c r="H462" s="101"/>
      <c r="I462" s="101"/>
      <c r="J462" s="101"/>
      <c r="K462" s="101"/>
      <c r="L462" s="101"/>
    </row>
    <row r="463" spans="2:12">
      <c r="B463" s="100"/>
      <c r="C463" s="101"/>
      <c r="D463" s="101"/>
      <c r="E463" s="101"/>
      <c r="F463" s="101"/>
      <c r="G463" s="101"/>
      <c r="H463" s="101"/>
      <c r="I463" s="101"/>
      <c r="J463" s="101"/>
      <c r="K463" s="101"/>
      <c r="L463" s="101"/>
    </row>
    <row r="464" spans="2:12">
      <c r="B464" s="100"/>
      <c r="C464" s="101"/>
      <c r="D464" s="101"/>
      <c r="E464" s="101"/>
      <c r="F464" s="101"/>
      <c r="G464" s="101"/>
      <c r="H464" s="101"/>
      <c r="I464" s="101"/>
      <c r="J464" s="101"/>
      <c r="K464" s="101"/>
      <c r="L464" s="101"/>
    </row>
    <row r="465" spans="2:12">
      <c r="B465" s="100"/>
      <c r="C465" s="101"/>
      <c r="D465" s="101"/>
      <c r="E465" s="101"/>
      <c r="F465" s="101"/>
      <c r="G465" s="101"/>
      <c r="H465" s="101"/>
      <c r="I465" s="101"/>
      <c r="J465" s="101"/>
      <c r="K465" s="101"/>
      <c r="L465" s="101"/>
    </row>
    <row r="466" spans="2:12">
      <c r="B466" s="100"/>
      <c r="C466" s="101"/>
      <c r="D466" s="101"/>
      <c r="E466" s="101"/>
      <c r="F466" s="101"/>
      <c r="G466" s="101"/>
      <c r="H466" s="101"/>
      <c r="I466" s="101"/>
      <c r="J466" s="101"/>
      <c r="K466" s="101"/>
      <c r="L466" s="101"/>
    </row>
    <row r="467" spans="2:12">
      <c r="B467" s="100"/>
      <c r="C467" s="101"/>
      <c r="D467" s="101"/>
      <c r="E467" s="101"/>
      <c r="F467" s="101"/>
      <c r="G467" s="101"/>
      <c r="H467" s="101"/>
      <c r="I467" s="101"/>
      <c r="J467" s="101"/>
      <c r="K467" s="101"/>
      <c r="L467" s="101"/>
    </row>
    <row r="468" spans="2:12">
      <c r="B468" s="100"/>
      <c r="C468" s="101"/>
      <c r="D468" s="101"/>
      <c r="E468" s="101"/>
      <c r="F468" s="101"/>
      <c r="G468" s="101"/>
      <c r="H468" s="101"/>
      <c r="I468" s="101"/>
      <c r="J468" s="101"/>
      <c r="K468" s="101"/>
      <c r="L468" s="101"/>
    </row>
    <row r="469" spans="2:12">
      <c r="B469" s="100"/>
      <c r="C469" s="101"/>
      <c r="D469" s="101"/>
      <c r="E469" s="101"/>
      <c r="F469" s="101"/>
      <c r="G469" s="101"/>
      <c r="H469" s="101"/>
      <c r="I469" s="101"/>
      <c r="J469" s="101"/>
      <c r="K469" s="101"/>
      <c r="L469" s="101"/>
    </row>
    <row r="470" spans="2:12">
      <c r="B470" s="100"/>
      <c r="C470" s="101"/>
      <c r="D470" s="101"/>
      <c r="E470" s="101"/>
      <c r="F470" s="101"/>
      <c r="G470" s="101"/>
      <c r="H470" s="101"/>
      <c r="I470" s="101"/>
      <c r="J470" s="101"/>
      <c r="K470" s="101"/>
      <c r="L470" s="101"/>
    </row>
    <row r="471" spans="2:12">
      <c r="B471" s="100"/>
      <c r="C471" s="101"/>
      <c r="D471" s="101"/>
      <c r="E471" s="101"/>
      <c r="F471" s="101"/>
      <c r="G471" s="101"/>
      <c r="H471" s="101"/>
      <c r="I471" s="101"/>
      <c r="J471" s="101"/>
      <c r="K471" s="101"/>
      <c r="L471" s="101"/>
    </row>
    <row r="472" spans="2:12">
      <c r="B472" s="100"/>
      <c r="C472" s="101"/>
      <c r="D472" s="101"/>
      <c r="E472" s="101"/>
      <c r="F472" s="101"/>
      <c r="G472" s="101"/>
      <c r="H472" s="101"/>
      <c r="I472" s="101"/>
      <c r="J472" s="101"/>
      <c r="K472" s="101"/>
      <c r="L472" s="101"/>
    </row>
    <row r="473" spans="2:12">
      <c r="B473" s="100"/>
      <c r="C473" s="101"/>
      <c r="D473" s="101"/>
      <c r="E473" s="101"/>
      <c r="F473" s="101"/>
      <c r="G473" s="101"/>
      <c r="H473" s="101"/>
      <c r="I473" s="101"/>
      <c r="J473" s="101"/>
      <c r="K473" s="101"/>
      <c r="L473" s="101"/>
    </row>
    <row r="474" spans="2:12">
      <c r="B474" s="100"/>
      <c r="C474" s="101"/>
      <c r="D474" s="101"/>
      <c r="E474" s="101"/>
      <c r="F474" s="101"/>
      <c r="G474" s="101"/>
      <c r="H474" s="101"/>
      <c r="I474" s="101"/>
      <c r="J474" s="101"/>
      <c r="K474" s="101"/>
      <c r="L474" s="101"/>
    </row>
    <row r="475" spans="2:12">
      <c r="B475" s="100"/>
      <c r="C475" s="101"/>
      <c r="D475" s="101"/>
      <c r="E475" s="101"/>
      <c r="F475" s="101"/>
      <c r="G475" s="101"/>
      <c r="H475" s="101"/>
      <c r="I475" s="101"/>
      <c r="J475" s="101"/>
      <c r="K475" s="101"/>
      <c r="L475" s="101"/>
    </row>
    <row r="476" spans="2:12">
      <c r="B476" s="100"/>
      <c r="C476" s="101"/>
      <c r="D476" s="101"/>
      <c r="E476" s="101"/>
      <c r="F476" s="101"/>
      <c r="G476" s="101"/>
      <c r="H476" s="101"/>
      <c r="I476" s="101"/>
      <c r="J476" s="101"/>
      <c r="K476" s="101"/>
      <c r="L476" s="101"/>
    </row>
    <row r="477" spans="2:12">
      <c r="B477" s="100"/>
      <c r="C477" s="101"/>
      <c r="D477" s="101"/>
      <c r="E477" s="101"/>
      <c r="F477" s="101"/>
      <c r="G477" s="101"/>
      <c r="H477" s="101"/>
      <c r="I477" s="101"/>
      <c r="J477" s="101"/>
      <c r="K477" s="101"/>
      <c r="L477" s="101"/>
    </row>
    <row r="478" spans="2:12">
      <c r="B478" s="100"/>
      <c r="C478" s="101"/>
      <c r="D478" s="101"/>
      <c r="E478" s="101"/>
      <c r="F478" s="101"/>
      <c r="G478" s="101"/>
      <c r="H478" s="101"/>
      <c r="I478" s="101"/>
      <c r="J478" s="101"/>
      <c r="K478" s="101"/>
      <c r="L478" s="101"/>
    </row>
    <row r="479" spans="2:12">
      <c r="B479" s="100"/>
      <c r="C479" s="101"/>
      <c r="D479" s="101"/>
      <c r="E479" s="101"/>
      <c r="F479" s="101"/>
      <c r="G479" s="101"/>
      <c r="H479" s="101"/>
      <c r="I479" s="101"/>
      <c r="J479" s="101"/>
      <c r="K479" s="101"/>
      <c r="L479" s="101"/>
    </row>
    <row r="480" spans="2:12">
      <c r="B480" s="100"/>
      <c r="C480" s="101"/>
      <c r="D480" s="101"/>
      <c r="E480" s="101"/>
      <c r="F480" s="101"/>
      <c r="G480" s="101"/>
      <c r="H480" s="101"/>
      <c r="I480" s="101"/>
      <c r="J480" s="101"/>
      <c r="K480" s="101"/>
      <c r="L480" s="101"/>
    </row>
    <row r="481" spans="2:12">
      <c r="B481" s="100"/>
      <c r="C481" s="101"/>
      <c r="D481" s="101"/>
      <c r="E481" s="101"/>
      <c r="F481" s="101"/>
      <c r="G481" s="101"/>
      <c r="H481" s="101"/>
      <c r="I481" s="101"/>
      <c r="J481" s="101"/>
      <c r="K481" s="101"/>
      <c r="L481" s="101"/>
    </row>
    <row r="482" spans="2:12">
      <c r="B482" s="100"/>
      <c r="C482" s="101"/>
      <c r="D482" s="101"/>
      <c r="E482" s="101"/>
      <c r="F482" s="101"/>
      <c r="G482" s="101"/>
      <c r="H482" s="101"/>
      <c r="I482" s="101"/>
      <c r="J482" s="101"/>
      <c r="K482" s="101"/>
      <c r="L482" s="101"/>
    </row>
    <row r="483" spans="2:12">
      <c r="B483" s="100"/>
      <c r="C483" s="101"/>
      <c r="D483" s="101"/>
      <c r="E483" s="101"/>
      <c r="F483" s="101"/>
      <c r="G483" s="101"/>
      <c r="H483" s="101"/>
      <c r="I483" s="101"/>
      <c r="J483" s="101"/>
      <c r="K483" s="101"/>
      <c r="L483" s="101"/>
    </row>
    <row r="484" spans="2:12">
      <c r="B484" s="100"/>
      <c r="C484" s="101"/>
      <c r="D484" s="101"/>
      <c r="E484" s="101"/>
      <c r="F484" s="101"/>
      <c r="G484" s="101"/>
      <c r="H484" s="101"/>
      <c r="I484" s="101"/>
      <c r="J484" s="101"/>
      <c r="K484" s="101"/>
      <c r="L484" s="101"/>
    </row>
    <row r="485" spans="2:12">
      <c r="B485" s="100"/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</row>
    <row r="486" spans="2:12">
      <c r="B486" s="100"/>
      <c r="C486" s="101"/>
      <c r="D486" s="101"/>
      <c r="E486" s="101"/>
      <c r="F486" s="101"/>
      <c r="G486" s="101"/>
      <c r="H486" s="101"/>
      <c r="I486" s="101"/>
      <c r="J486" s="101"/>
      <c r="K486" s="101"/>
      <c r="L486" s="101"/>
    </row>
    <row r="487" spans="2:12">
      <c r="B487" s="100"/>
      <c r="C487" s="101"/>
      <c r="D487" s="101"/>
      <c r="E487" s="101"/>
      <c r="F487" s="101"/>
      <c r="G487" s="101"/>
      <c r="H487" s="101"/>
      <c r="I487" s="101"/>
      <c r="J487" s="101"/>
      <c r="K487" s="101"/>
      <c r="L487" s="101"/>
    </row>
    <row r="488" spans="2:12">
      <c r="B488" s="100"/>
      <c r="C488" s="101"/>
      <c r="D488" s="101"/>
      <c r="E488" s="101"/>
      <c r="F488" s="101"/>
      <c r="G488" s="101"/>
      <c r="H488" s="101"/>
      <c r="I488" s="101"/>
      <c r="J488" s="101"/>
      <c r="K488" s="101"/>
      <c r="L488" s="101"/>
    </row>
    <row r="489" spans="2:12">
      <c r="B489" s="100"/>
      <c r="C489" s="101"/>
      <c r="D489" s="101"/>
      <c r="E489" s="101"/>
      <c r="F489" s="101"/>
      <c r="G489" s="101"/>
      <c r="H489" s="101"/>
      <c r="I489" s="101"/>
      <c r="J489" s="101"/>
      <c r="K489" s="101"/>
      <c r="L489" s="101"/>
    </row>
    <row r="490" spans="2:12">
      <c r="B490" s="100"/>
      <c r="C490" s="101"/>
      <c r="D490" s="101"/>
      <c r="E490" s="101"/>
      <c r="F490" s="101"/>
      <c r="G490" s="101"/>
      <c r="H490" s="101"/>
      <c r="I490" s="101"/>
      <c r="J490" s="101"/>
      <c r="K490" s="101"/>
      <c r="L490" s="101"/>
    </row>
    <row r="491" spans="2:12">
      <c r="B491" s="100"/>
      <c r="C491" s="101"/>
      <c r="D491" s="101"/>
      <c r="E491" s="101"/>
      <c r="F491" s="101"/>
      <c r="G491" s="101"/>
      <c r="H491" s="101"/>
      <c r="I491" s="101"/>
      <c r="J491" s="101"/>
      <c r="K491" s="101"/>
      <c r="L491" s="101"/>
    </row>
    <row r="492" spans="2:12">
      <c r="B492" s="100"/>
      <c r="C492" s="101"/>
      <c r="D492" s="101"/>
      <c r="E492" s="101"/>
      <c r="F492" s="101"/>
      <c r="G492" s="101"/>
      <c r="H492" s="101"/>
      <c r="I492" s="101"/>
      <c r="J492" s="101"/>
      <c r="K492" s="101"/>
      <c r="L492" s="101"/>
    </row>
    <row r="493" spans="2:12">
      <c r="B493" s="100"/>
      <c r="C493" s="101"/>
      <c r="D493" s="101"/>
      <c r="E493" s="101"/>
      <c r="F493" s="101"/>
      <c r="G493" s="101"/>
      <c r="H493" s="101"/>
      <c r="I493" s="101"/>
      <c r="J493" s="101"/>
      <c r="K493" s="101"/>
      <c r="L493" s="101"/>
    </row>
    <row r="494" spans="2:12">
      <c r="B494" s="100"/>
      <c r="C494" s="101"/>
      <c r="D494" s="101"/>
      <c r="E494" s="101"/>
      <c r="F494" s="101"/>
      <c r="G494" s="101"/>
      <c r="H494" s="101"/>
      <c r="I494" s="101"/>
      <c r="J494" s="101"/>
      <c r="K494" s="101"/>
      <c r="L494" s="101"/>
    </row>
    <row r="495" spans="2:12">
      <c r="B495" s="100"/>
      <c r="C495" s="101"/>
      <c r="D495" s="101"/>
      <c r="E495" s="101"/>
      <c r="F495" s="101"/>
      <c r="G495" s="101"/>
      <c r="H495" s="101"/>
      <c r="I495" s="101"/>
      <c r="J495" s="101"/>
      <c r="K495" s="101"/>
      <c r="L495" s="101"/>
    </row>
    <row r="496" spans="2:12">
      <c r="B496" s="100"/>
      <c r="C496" s="101"/>
      <c r="D496" s="101"/>
      <c r="E496" s="101"/>
      <c r="F496" s="101"/>
      <c r="G496" s="101"/>
      <c r="H496" s="101"/>
      <c r="I496" s="101"/>
      <c r="J496" s="101"/>
      <c r="K496" s="101"/>
      <c r="L496" s="101"/>
    </row>
    <row r="497" spans="2:12">
      <c r="B497" s="100"/>
      <c r="C497" s="101"/>
      <c r="D497" s="101"/>
      <c r="E497" s="101"/>
      <c r="F497" s="101"/>
      <c r="G497" s="101"/>
      <c r="H497" s="101"/>
      <c r="I497" s="101"/>
      <c r="J497" s="101"/>
      <c r="K497" s="101"/>
      <c r="L497" s="101"/>
    </row>
    <row r="498" spans="2:12">
      <c r="B498" s="100"/>
      <c r="C498" s="101"/>
      <c r="D498" s="101"/>
      <c r="E498" s="101"/>
      <c r="F498" s="101"/>
      <c r="G498" s="101"/>
      <c r="H498" s="101"/>
      <c r="I498" s="101"/>
      <c r="J498" s="101"/>
      <c r="K498" s="101"/>
      <c r="L498" s="101"/>
    </row>
    <row r="499" spans="2:12">
      <c r="B499" s="100"/>
      <c r="C499" s="101"/>
      <c r="D499" s="101"/>
      <c r="E499" s="101"/>
      <c r="F499" s="101"/>
      <c r="G499" s="101"/>
      <c r="H499" s="101"/>
      <c r="I499" s="101"/>
      <c r="J499" s="101"/>
      <c r="K499" s="101"/>
      <c r="L499" s="101"/>
    </row>
    <row r="500" spans="2:12">
      <c r="B500" s="100"/>
      <c r="C500" s="101"/>
      <c r="D500" s="101"/>
      <c r="E500" s="101"/>
      <c r="F500" s="101"/>
      <c r="G500" s="101"/>
      <c r="H500" s="101"/>
      <c r="I500" s="101"/>
      <c r="J500" s="101"/>
      <c r="K500" s="101"/>
      <c r="L500" s="101"/>
    </row>
    <row r="501" spans="2:12">
      <c r="B501" s="100"/>
      <c r="C501" s="101"/>
      <c r="D501" s="101"/>
      <c r="E501" s="101"/>
      <c r="F501" s="101"/>
      <c r="G501" s="101"/>
      <c r="H501" s="101"/>
      <c r="I501" s="101"/>
      <c r="J501" s="101"/>
      <c r="K501" s="101"/>
      <c r="L501" s="101"/>
    </row>
    <row r="502" spans="2:12">
      <c r="B502" s="100"/>
      <c r="C502" s="101"/>
      <c r="D502" s="101"/>
      <c r="E502" s="101"/>
      <c r="F502" s="101"/>
      <c r="G502" s="101"/>
      <c r="H502" s="101"/>
      <c r="I502" s="101"/>
      <c r="J502" s="101"/>
      <c r="K502" s="101"/>
      <c r="L502" s="101"/>
    </row>
    <row r="503" spans="2:12">
      <c r="B503" s="100"/>
      <c r="C503" s="101"/>
      <c r="D503" s="101"/>
      <c r="E503" s="101"/>
      <c r="F503" s="101"/>
      <c r="G503" s="101"/>
      <c r="H503" s="101"/>
      <c r="I503" s="101"/>
      <c r="J503" s="101"/>
      <c r="K503" s="101"/>
      <c r="L503" s="101"/>
    </row>
    <row r="504" spans="2:12">
      <c r="B504" s="100"/>
      <c r="C504" s="101"/>
      <c r="D504" s="101"/>
      <c r="E504" s="101"/>
      <c r="F504" s="101"/>
      <c r="G504" s="101"/>
      <c r="H504" s="101"/>
      <c r="I504" s="101"/>
      <c r="J504" s="101"/>
      <c r="K504" s="101"/>
      <c r="L504" s="101"/>
    </row>
    <row r="505" spans="2:12">
      <c r="B505" s="100"/>
      <c r="C505" s="101"/>
      <c r="D505" s="101"/>
      <c r="E505" s="101"/>
      <c r="F505" s="101"/>
      <c r="G505" s="101"/>
      <c r="H505" s="101"/>
      <c r="I505" s="101"/>
      <c r="J505" s="101"/>
      <c r="K505" s="101"/>
      <c r="L505" s="101"/>
    </row>
    <row r="506" spans="2:12">
      <c r="B506" s="100"/>
      <c r="C506" s="101"/>
      <c r="D506" s="101"/>
      <c r="E506" s="101"/>
      <c r="F506" s="101"/>
      <c r="G506" s="101"/>
      <c r="H506" s="101"/>
      <c r="I506" s="101"/>
      <c r="J506" s="101"/>
      <c r="K506" s="101"/>
      <c r="L506" s="101"/>
    </row>
    <row r="507" spans="2:12">
      <c r="B507" s="100"/>
      <c r="C507" s="101"/>
      <c r="D507" s="101"/>
      <c r="E507" s="101"/>
      <c r="F507" s="101"/>
      <c r="G507" s="101"/>
      <c r="H507" s="101"/>
      <c r="I507" s="101"/>
      <c r="J507" s="101"/>
      <c r="K507" s="101"/>
      <c r="L507" s="101"/>
    </row>
    <row r="508" spans="2:12">
      <c r="B508" s="100"/>
      <c r="C508" s="101"/>
      <c r="D508" s="101"/>
      <c r="E508" s="101"/>
      <c r="F508" s="101"/>
      <c r="G508" s="101"/>
      <c r="H508" s="101"/>
      <c r="I508" s="101"/>
      <c r="J508" s="101"/>
      <c r="K508" s="101"/>
      <c r="L508" s="101"/>
    </row>
    <row r="509" spans="2:12">
      <c r="B509" s="100"/>
      <c r="C509" s="101"/>
      <c r="D509" s="101"/>
      <c r="E509" s="101"/>
      <c r="F509" s="101"/>
      <c r="G509" s="101"/>
      <c r="H509" s="101"/>
      <c r="I509" s="101"/>
      <c r="J509" s="101"/>
      <c r="K509" s="101"/>
      <c r="L509" s="101"/>
    </row>
    <row r="510" spans="2:12">
      <c r="B510" s="100"/>
      <c r="C510" s="101"/>
      <c r="D510" s="101"/>
      <c r="E510" s="101"/>
      <c r="F510" s="101"/>
      <c r="G510" s="101"/>
      <c r="H510" s="101"/>
      <c r="I510" s="101"/>
      <c r="J510" s="101"/>
      <c r="K510" s="101"/>
      <c r="L510" s="101"/>
    </row>
    <row r="511" spans="2:12">
      <c r="B511" s="100"/>
      <c r="C511" s="101"/>
      <c r="D511" s="101"/>
      <c r="E511" s="101"/>
      <c r="F511" s="101"/>
      <c r="G511" s="101"/>
      <c r="H511" s="101"/>
      <c r="I511" s="101"/>
      <c r="J511" s="101"/>
      <c r="K511" s="101"/>
      <c r="L511" s="101"/>
    </row>
    <row r="512" spans="2:12">
      <c r="B512" s="100"/>
      <c r="C512" s="101"/>
      <c r="D512" s="101"/>
      <c r="E512" s="101"/>
      <c r="F512" s="101"/>
      <c r="G512" s="101"/>
      <c r="H512" s="101"/>
      <c r="I512" s="101"/>
      <c r="J512" s="101"/>
      <c r="K512" s="101"/>
      <c r="L512" s="101"/>
    </row>
    <row r="513" spans="2:12">
      <c r="B513" s="100"/>
      <c r="C513" s="101"/>
      <c r="D513" s="101"/>
      <c r="E513" s="101"/>
      <c r="F513" s="101"/>
      <c r="G513" s="101"/>
      <c r="H513" s="101"/>
      <c r="I513" s="101"/>
      <c r="J513" s="101"/>
      <c r="K513" s="101"/>
      <c r="L513" s="101"/>
    </row>
    <row r="514" spans="2:12">
      <c r="B514" s="100"/>
      <c r="C514" s="101"/>
      <c r="D514" s="101"/>
      <c r="E514" s="101"/>
      <c r="F514" s="101"/>
      <c r="G514" s="101"/>
      <c r="H514" s="101"/>
      <c r="I514" s="101"/>
      <c r="J514" s="101"/>
      <c r="K514" s="101"/>
      <c r="L514" s="101"/>
    </row>
    <row r="515" spans="2:12">
      <c r="B515" s="100"/>
      <c r="C515" s="101"/>
      <c r="D515" s="101"/>
      <c r="E515" s="101"/>
      <c r="F515" s="101"/>
      <c r="G515" s="101"/>
      <c r="H515" s="101"/>
      <c r="I515" s="101"/>
      <c r="J515" s="101"/>
      <c r="K515" s="101"/>
      <c r="L515" s="101"/>
    </row>
    <row r="516" spans="2:12">
      <c r="B516" s="100"/>
      <c r="C516" s="101"/>
      <c r="D516" s="101"/>
      <c r="E516" s="101"/>
      <c r="F516" s="101"/>
      <c r="G516" s="101"/>
      <c r="H516" s="101"/>
      <c r="I516" s="101"/>
      <c r="J516" s="101"/>
      <c r="K516" s="101"/>
      <c r="L516" s="101"/>
    </row>
    <row r="517" spans="2:12">
      <c r="B517" s="100"/>
      <c r="C517" s="101"/>
      <c r="D517" s="101"/>
      <c r="E517" s="101"/>
      <c r="F517" s="101"/>
      <c r="G517" s="101"/>
      <c r="H517" s="101"/>
      <c r="I517" s="101"/>
      <c r="J517" s="101"/>
      <c r="K517" s="101"/>
      <c r="L517" s="101"/>
    </row>
    <row r="518" spans="2:12">
      <c r="B518" s="100"/>
      <c r="C518" s="101"/>
      <c r="D518" s="101"/>
      <c r="E518" s="101"/>
      <c r="F518" s="101"/>
      <c r="G518" s="101"/>
      <c r="H518" s="101"/>
      <c r="I518" s="101"/>
      <c r="J518" s="101"/>
      <c r="K518" s="101"/>
      <c r="L518" s="101"/>
    </row>
    <row r="519" spans="2:12">
      <c r="B519" s="100"/>
      <c r="C519" s="101"/>
      <c r="D519" s="101"/>
      <c r="E519" s="101"/>
      <c r="F519" s="101"/>
      <c r="G519" s="101"/>
      <c r="H519" s="101"/>
      <c r="I519" s="101"/>
      <c r="J519" s="101"/>
      <c r="K519" s="101"/>
      <c r="L519" s="101"/>
    </row>
    <row r="520" spans="2:12">
      <c r="B520" s="100"/>
      <c r="C520" s="101"/>
      <c r="D520" s="101"/>
      <c r="E520" s="101"/>
      <c r="F520" s="101"/>
      <c r="G520" s="101"/>
      <c r="H520" s="101"/>
      <c r="I520" s="101"/>
      <c r="J520" s="101"/>
      <c r="K520" s="101"/>
      <c r="L520" s="101"/>
    </row>
    <row r="521" spans="2:12">
      <c r="B521" s="100"/>
      <c r="C521" s="101"/>
      <c r="D521" s="101"/>
      <c r="E521" s="101"/>
      <c r="F521" s="101"/>
      <c r="G521" s="101"/>
      <c r="H521" s="101"/>
      <c r="I521" s="101"/>
      <c r="J521" s="101"/>
      <c r="K521" s="101"/>
      <c r="L521" s="101"/>
    </row>
    <row r="522" spans="2:12">
      <c r="B522" s="100"/>
      <c r="C522" s="101"/>
      <c r="D522" s="101"/>
      <c r="E522" s="101"/>
      <c r="F522" s="101"/>
      <c r="G522" s="101"/>
      <c r="H522" s="101"/>
      <c r="I522" s="101"/>
      <c r="J522" s="101"/>
      <c r="K522" s="101"/>
      <c r="L522" s="101"/>
    </row>
    <row r="523" spans="2:12">
      <c r="B523" s="100"/>
      <c r="C523" s="101"/>
      <c r="D523" s="101"/>
      <c r="E523" s="101"/>
      <c r="F523" s="101"/>
      <c r="G523" s="101"/>
      <c r="H523" s="101"/>
      <c r="I523" s="101"/>
      <c r="J523" s="101"/>
      <c r="K523" s="101"/>
      <c r="L523" s="101"/>
    </row>
    <row r="524" spans="2:12">
      <c r="B524" s="100"/>
      <c r="C524" s="101"/>
      <c r="D524" s="101"/>
      <c r="E524" s="101"/>
      <c r="F524" s="101"/>
      <c r="G524" s="101"/>
      <c r="H524" s="101"/>
      <c r="I524" s="101"/>
      <c r="J524" s="101"/>
      <c r="K524" s="101"/>
      <c r="L524" s="101"/>
    </row>
    <row r="525" spans="2:12">
      <c r="B525" s="100"/>
      <c r="C525" s="101"/>
      <c r="D525" s="101"/>
      <c r="E525" s="101"/>
      <c r="F525" s="101"/>
      <c r="G525" s="101"/>
      <c r="H525" s="101"/>
      <c r="I525" s="101"/>
      <c r="J525" s="101"/>
      <c r="K525" s="101"/>
      <c r="L525" s="101"/>
    </row>
    <row r="526" spans="2:12">
      <c r="B526" s="100"/>
      <c r="C526" s="101"/>
      <c r="D526" s="101"/>
      <c r="E526" s="101"/>
      <c r="F526" s="101"/>
      <c r="G526" s="101"/>
      <c r="H526" s="101"/>
      <c r="I526" s="101"/>
      <c r="J526" s="101"/>
      <c r="K526" s="101"/>
      <c r="L526" s="101"/>
    </row>
    <row r="527" spans="2:12">
      <c r="B527" s="100"/>
      <c r="C527" s="101"/>
      <c r="D527" s="101"/>
      <c r="E527" s="101"/>
      <c r="F527" s="101"/>
      <c r="G527" s="101"/>
      <c r="H527" s="101"/>
      <c r="I527" s="101"/>
      <c r="J527" s="101"/>
      <c r="K527" s="101"/>
      <c r="L527" s="101"/>
    </row>
    <row r="528" spans="2:12">
      <c r="B528" s="100"/>
      <c r="C528" s="101"/>
      <c r="D528" s="101"/>
      <c r="E528" s="101"/>
      <c r="F528" s="101"/>
      <c r="G528" s="101"/>
      <c r="H528" s="101"/>
      <c r="I528" s="101"/>
      <c r="J528" s="101"/>
      <c r="K528" s="101"/>
      <c r="L528" s="101"/>
    </row>
    <row r="529" spans="2:12">
      <c r="B529" s="100"/>
      <c r="C529" s="101"/>
      <c r="D529" s="101"/>
      <c r="E529" s="101"/>
      <c r="F529" s="101"/>
      <c r="G529" s="101"/>
      <c r="H529" s="101"/>
      <c r="I529" s="101"/>
      <c r="J529" s="101"/>
      <c r="K529" s="101"/>
      <c r="L529" s="101"/>
    </row>
    <row r="530" spans="2:12">
      <c r="B530" s="100"/>
      <c r="C530" s="101"/>
      <c r="D530" s="101"/>
      <c r="E530" s="101"/>
      <c r="F530" s="101"/>
      <c r="G530" s="101"/>
      <c r="H530" s="101"/>
      <c r="I530" s="101"/>
      <c r="J530" s="101"/>
      <c r="K530" s="101"/>
      <c r="L530" s="101"/>
    </row>
    <row r="531" spans="2:12">
      <c r="B531" s="100"/>
      <c r="C531" s="101"/>
      <c r="D531" s="101"/>
      <c r="E531" s="101"/>
      <c r="F531" s="101"/>
      <c r="G531" s="101"/>
      <c r="H531" s="101"/>
      <c r="I531" s="101"/>
      <c r="J531" s="101"/>
      <c r="K531" s="101"/>
      <c r="L531" s="101"/>
    </row>
    <row r="532" spans="2:12">
      <c r="B532" s="100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</row>
    <row r="533" spans="2:12">
      <c r="B533" s="100"/>
      <c r="C533" s="101"/>
      <c r="D533" s="101"/>
      <c r="E533" s="101"/>
      <c r="F533" s="101"/>
      <c r="G533" s="101"/>
      <c r="H533" s="101"/>
      <c r="I533" s="101"/>
      <c r="J533" s="101"/>
      <c r="K533" s="101"/>
      <c r="L533" s="101"/>
    </row>
    <row r="534" spans="2:12">
      <c r="B534" s="100"/>
      <c r="C534" s="101"/>
      <c r="D534" s="101"/>
      <c r="E534" s="101"/>
      <c r="F534" s="101"/>
      <c r="G534" s="101"/>
      <c r="H534" s="101"/>
      <c r="I534" s="101"/>
      <c r="J534" s="101"/>
      <c r="K534" s="101"/>
      <c r="L534" s="101"/>
    </row>
    <row r="535" spans="2:12">
      <c r="B535" s="100"/>
      <c r="C535" s="101"/>
      <c r="D535" s="101"/>
      <c r="E535" s="101"/>
      <c r="F535" s="101"/>
      <c r="G535" s="101"/>
      <c r="H535" s="101"/>
      <c r="I535" s="101"/>
      <c r="J535" s="101"/>
      <c r="K535" s="101"/>
      <c r="L535" s="101"/>
    </row>
    <row r="536" spans="2:12">
      <c r="B536" s="100"/>
      <c r="C536" s="101"/>
      <c r="D536" s="101"/>
      <c r="E536" s="101"/>
      <c r="F536" s="101"/>
      <c r="G536" s="101"/>
      <c r="H536" s="101"/>
      <c r="I536" s="101"/>
      <c r="J536" s="101"/>
      <c r="K536" s="101"/>
      <c r="L536" s="101"/>
    </row>
    <row r="537" spans="2:12">
      <c r="B537" s="100"/>
      <c r="C537" s="101"/>
      <c r="D537" s="101"/>
      <c r="E537" s="101"/>
      <c r="F537" s="101"/>
      <c r="G537" s="101"/>
      <c r="H537" s="101"/>
      <c r="I537" s="101"/>
      <c r="J537" s="101"/>
      <c r="K537" s="101"/>
      <c r="L537" s="101"/>
    </row>
    <row r="538" spans="2:12">
      <c r="B538" s="100"/>
      <c r="C538" s="101"/>
      <c r="D538" s="101"/>
      <c r="E538" s="101"/>
      <c r="F538" s="101"/>
      <c r="G538" s="101"/>
      <c r="H538" s="101"/>
      <c r="I538" s="101"/>
      <c r="J538" s="101"/>
      <c r="K538" s="101"/>
      <c r="L538" s="101"/>
    </row>
    <row r="539" spans="2:12">
      <c r="B539" s="100"/>
      <c r="C539" s="101"/>
      <c r="D539" s="101"/>
      <c r="E539" s="101"/>
      <c r="F539" s="101"/>
      <c r="G539" s="101"/>
      <c r="H539" s="101"/>
      <c r="I539" s="101"/>
      <c r="J539" s="101"/>
      <c r="K539" s="101"/>
      <c r="L539" s="101"/>
    </row>
    <row r="540" spans="2:12">
      <c r="B540" s="100"/>
      <c r="C540" s="101"/>
      <c r="D540" s="101"/>
      <c r="E540" s="101"/>
      <c r="F540" s="101"/>
      <c r="G540" s="101"/>
      <c r="H540" s="101"/>
      <c r="I540" s="101"/>
      <c r="J540" s="101"/>
      <c r="K540" s="101"/>
      <c r="L540" s="101"/>
    </row>
    <row r="541" spans="2:12">
      <c r="B541" s="100"/>
      <c r="C541" s="101"/>
      <c r="D541" s="101"/>
      <c r="E541" s="101"/>
      <c r="F541" s="101"/>
      <c r="G541" s="101"/>
      <c r="H541" s="101"/>
      <c r="I541" s="101"/>
      <c r="J541" s="101"/>
      <c r="K541" s="101"/>
      <c r="L541" s="101"/>
    </row>
    <row r="542" spans="2:12">
      <c r="B542" s="100"/>
      <c r="C542" s="101"/>
      <c r="D542" s="101"/>
      <c r="E542" s="101"/>
      <c r="F542" s="101"/>
      <c r="G542" s="101"/>
      <c r="H542" s="101"/>
      <c r="I542" s="101"/>
      <c r="J542" s="101"/>
      <c r="K542" s="101"/>
      <c r="L542" s="101"/>
    </row>
    <row r="543" spans="2:12">
      <c r="B543" s="100"/>
      <c r="C543" s="101"/>
      <c r="D543" s="101"/>
      <c r="E543" s="101"/>
      <c r="F543" s="101"/>
      <c r="G543" s="101"/>
      <c r="H543" s="101"/>
      <c r="I543" s="101"/>
      <c r="J543" s="101"/>
      <c r="K543" s="101"/>
      <c r="L543" s="101"/>
    </row>
    <row r="544" spans="2:12">
      <c r="B544" s="100"/>
      <c r="C544" s="101"/>
      <c r="D544" s="101"/>
      <c r="E544" s="101"/>
      <c r="F544" s="101"/>
      <c r="G544" s="101"/>
      <c r="H544" s="101"/>
      <c r="I544" s="101"/>
      <c r="J544" s="101"/>
      <c r="K544" s="101"/>
      <c r="L544" s="101"/>
    </row>
    <row r="545" spans="2:12">
      <c r="B545" s="100"/>
      <c r="C545" s="101"/>
      <c r="D545" s="101"/>
      <c r="E545" s="101"/>
      <c r="F545" s="101"/>
      <c r="G545" s="101"/>
      <c r="H545" s="101"/>
      <c r="I545" s="101"/>
      <c r="J545" s="101"/>
      <c r="K545" s="101"/>
      <c r="L545" s="101"/>
    </row>
    <row r="546" spans="2:12">
      <c r="B546" s="100"/>
      <c r="C546" s="101"/>
      <c r="D546" s="101"/>
      <c r="E546" s="101"/>
      <c r="F546" s="101"/>
      <c r="G546" s="101"/>
      <c r="H546" s="101"/>
      <c r="I546" s="101"/>
      <c r="J546" s="101"/>
      <c r="K546" s="101"/>
      <c r="L546" s="101"/>
    </row>
    <row r="547" spans="2:12">
      <c r="B547" s="100"/>
      <c r="C547" s="101"/>
      <c r="D547" s="101"/>
      <c r="E547" s="101"/>
      <c r="F547" s="101"/>
      <c r="G547" s="101"/>
      <c r="H547" s="101"/>
      <c r="I547" s="101"/>
      <c r="J547" s="101"/>
      <c r="K547" s="101"/>
      <c r="L547" s="101"/>
    </row>
    <row r="548" spans="2:12">
      <c r="B548" s="100"/>
      <c r="C548" s="101"/>
      <c r="D548" s="101"/>
      <c r="E548" s="101"/>
      <c r="F548" s="101"/>
      <c r="G548" s="101"/>
      <c r="H548" s="101"/>
      <c r="I548" s="101"/>
      <c r="J548" s="101"/>
      <c r="K548" s="101"/>
      <c r="L548" s="101"/>
    </row>
    <row r="549" spans="2:12">
      <c r="B549" s="100"/>
      <c r="C549" s="101"/>
      <c r="D549" s="101"/>
      <c r="E549" s="101"/>
      <c r="F549" s="101"/>
      <c r="G549" s="101"/>
      <c r="H549" s="101"/>
      <c r="I549" s="101"/>
      <c r="J549" s="101"/>
      <c r="K549" s="101"/>
      <c r="L549" s="101"/>
    </row>
    <row r="550" spans="2:12">
      <c r="B550" s="100"/>
      <c r="C550" s="101"/>
      <c r="D550" s="101"/>
      <c r="E550" s="101"/>
      <c r="F550" s="101"/>
      <c r="G550" s="101"/>
      <c r="H550" s="101"/>
      <c r="I550" s="101"/>
      <c r="J550" s="101"/>
      <c r="K550" s="101"/>
      <c r="L550" s="101"/>
    </row>
    <row r="551" spans="2:12">
      <c r="B551" s="100"/>
      <c r="C551" s="101"/>
      <c r="D551" s="101"/>
      <c r="E551" s="101"/>
      <c r="F551" s="101"/>
      <c r="G551" s="101"/>
      <c r="H551" s="101"/>
      <c r="I551" s="101"/>
      <c r="J551" s="101"/>
      <c r="K551" s="101"/>
      <c r="L551" s="101"/>
    </row>
    <row r="552" spans="2:12">
      <c r="B552" s="100"/>
      <c r="C552" s="101"/>
      <c r="D552" s="101"/>
      <c r="E552" s="101"/>
      <c r="F552" s="101"/>
      <c r="G552" s="101"/>
      <c r="H552" s="101"/>
      <c r="I552" s="101"/>
      <c r="J552" s="101"/>
      <c r="K552" s="101"/>
      <c r="L552" s="101"/>
    </row>
    <row r="553" spans="2:12">
      <c r="B553" s="100"/>
      <c r="C553" s="101"/>
      <c r="D553" s="101"/>
      <c r="E553" s="101"/>
      <c r="F553" s="101"/>
      <c r="G553" s="101"/>
      <c r="H553" s="101"/>
      <c r="I553" s="101"/>
      <c r="J553" s="101"/>
      <c r="K553" s="101"/>
      <c r="L553" s="101"/>
    </row>
    <row r="554" spans="2:12">
      <c r="B554" s="100"/>
      <c r="C554" s="101"/>
      <c r="D554" s="101"/>
      <c r="E554" s="101"/>
      <c r="F554" s="101"/>
      <c r="G554" s="101"/>
      <c r="H554" s="101"/>
      <c r="I554" s="101"/>
      <c r="J554" s="101"/>
      <c r="K554" s="101"/>
      <c r="L554" s="101"/>
    </row>
    <row r="555" spans="2:12">
      <c r="B555" s="100"/>
      <c r="C555" s="101"/>
      <c r="D555" s="101"/>
      <c r="E555" s="101"/>
      <c r="F555" s="101"/>
      <c r="G555" s="101"/>
      <c r="H555" s="101"/>
      <c r="I555" s="101"/>
      <c r="J555" s="101"/>
      <c r="K555" s="101"/>
      <c r="L555" s="101"/>
    </row>
    <row r="556" spans="2:12">
      <c r="B556" s="100"/>
      <c r="C556" s="101"/>
      <c r="D556" s="101"/>
      <c r="E556" s="101"/>
      <c r="F556" s="101"/>
      <c r="G556" s="101"/>
      <c r="H556" s="101"/>
      <c r="I556" s="101"/>
      <c r="J556" s="101"/>
      <c r="K556" s="101"/>
      <c r="L556" s="101"/>
    </row>
    <row r="557" spans="2:12">
      <c r="B557" s="100"/>
      <c r="C557" s="101"/>
      <c r="D557" s="101"/>
      <c r="E557" s="101"/>
      <c r="F557" s="101"/>
      <c r="G557" s="101"/>
      <c r="H557" s="101"/>
      <c r="I557" s="101"/>
      <c r="J557" s="101"/>
      <c r="K557" s="101"/>
      <c r="L557" s="101"/>
    </row>
    <row r="558" spans="2:12">
      <c r="B558" s="100"/>
      <c r="C558" s="101"/>
      <c r="D558" s="101"/>
      <c r="E558" s="101"/>
      <c r="F558" s="101"/>
      <c r="G558" s="101"/>
      <c r="H558" s="101"/>
      <c r="I558" s="101"/>
      <c r="J558" s="101"/>
      <c r="K558" s="101"/>
      <c r="L558" s="101"/>
    </row>
    <row r="559" spans="2:12">
      <c r="B559" s="100"/>
      <c r="C559" s="101"/>
      <c r="D559" s="101"/>
      <c r="E559" s="101"/>
      <c r="F559" s="101"/>
      <c r="G559" s="101"/>
      <c r="H559" s="101"/>
      <c r="I559" s="101"/>
      <c r="J559" s="101"/>
      <c r="K559" s="101"/>
      <c r="L559" s="101"/>
    </row>
    <row r="560" spans="2:12">
      <c r="B560" s="100"/>
      <c r="C560" s="101"/>
      <c r="D560" s="101"/>
      <c r="E560" s="101"/>
      <c r="F560" s="101"/>
      <c r="G560" s="101"/>
      <c r="H560" s="101"/>
      <c r="I560" s="101"/>
      <c r="J560" s="101"/>
      <c r="K560" s="101"/>
      <c r="L560" s="101"/>
    </row>
    <row r="561" spans="2:12">
      <c r="B561" s="100"/>
      <c r="C561" s="101"/>
      <c r="D561" s="101"/>
      <c r="E561" s="101"/>
      <c r="F561" s="101"/>
      <c r="G561" s="101"/>
      <c r="H561" s="101"/>
      <c r="I561" s="101"/>
      <c r="J561" s="101"/>
      <c r="K561" s="101"/>
      <c r="L561" s="101"/>
    </row>
    <row r="562" spans="2:12">
      <c r="B562" s="100"/>
      <c r="C562" s="101"/>
      <c r="D562" s="101"/>
      <c r="E562" s="101"/>
      <c r="F562" s="101"/>
      <c r="G562" s="101"/>
      <c r="H562" s="101"/>
      <c r="I562" s="101"/>
      <c r="J562" s="101"/>
      <c r="K562" s="101"/>
      <c r="L562" s="101"/>
    </row>
    <row r="563" spans="2:12">
      <c r="B563" s="100"/>
      <c r="C563" s="101"/>
      <c r="D563" s="101"/>
      <c r="E563" s="101"/>
      <c r="F563" s="101"/>
      <c r="G563" s="101"/>
      <c r="H563" s="101"/>
      <c r="I563" s="101"/>
      <c r="J563" s="101"/>
      <c r="K563" s="101"/>
      <c r="L563" s="101"/>
    </row>
    <row r="564" spans="2:12">
      <c r="B564" s="100"/>
      <c r="C564" s="101"/>
      <c r="D564" s="101"/>
      <c r="E564" s="101"/>
      <c r="F564" s="101"/>
      <c r="G564" s="101"/>
      <c r="H564" s="101"/>
      <c r="I564" s="101"/>
      <c r="J564" s="101"/>
      <c r="K564" s="101"/>
      <c r="L564" s="101"/>
    </row>
    <row r="565" spans="2:12">
      <c r="B565" s="100"/>
      <c r="C565" s="101"/>
      <c r="D565" s="101"/>
      <c r="E565" s="101"/>
      <c r="F565" s="101"/>
      <c r="G565" s="101"/>
      <c r="H565" s="101"/>
      <c r="I565" s="101"/>
      <c r="J565" s="101"/>
      <c r="K565" s="101"/>
      <c r="L565" s="101"/>
    </row>
    <row r="566" spans="2:12">
      <c r="B566" s="100"/>
      <c r="C566" s="101"/>
      <c r="D566" s="101"/>
      <c r="E566" s="101"/>
      <c r="F566" s="101"/>
      <c r="G566" s="101"/>
      <c r="H566" s="101"/>
      <c r="I566" s="101"/>
      <c r="J566" s="101"/>
      <c r="K566" s="101"/>
      <c r="L566" s="101"/>
    </row>
    <row r="567" spans="2:12">
      <c r="B567" s="100"/>
      <c r="C567" s="101"/>
      <c r="D567" s="101"/>
      <c r="E567" s="101"/>
      <c r="F567" s="101"/>
      <c r="G567" s="101"/>
      <c r="H567" s="101"/>
      <c r="I567" s="101"/>
      <c r="J567" s="101"/>
      <c r="K567" s="101"/>
      <c r="L567" s="101"/>
    </row>
    <row r="568" spans="2:12">
      <c r="B568" s="100"/>
      <c r="C568" s="101"/>
      <c r="D568" s="101"/>
      <c r="E568" s="101"/>
      <c r="F568" s="101"/>
      <c r="G568" s="101"/>
      <c r="H568" s="101"/>
      <c r="I568" s="101"/>
      <c r="J568" s="101"/>
      <c r="K568" s="101"/>
      <c r="L568" s="101"/>
    </row>
    <row r="569" spans="2:12">
      <c r="B569" s="100"/>
      <c r="C569" s="101"/>
      <c r="D569" s="101"/>
      <c r="E569" s="101"/>
      <c r="F569" s="101"/>
      <c r="G569" s="101"/>
      <c r="H569" s="101"/>
      <c r="I569" s="101"/>
      <c r="J569" s="101"/>
      <c r="K569" s="101"/>
      <c r="L569" s="101"/>
    </row>
    <row r="570" spans="2:12">
      <c r="B570" s="100"/>
      <c r="C570" s="101"/>
      <c r="D570" s="101"/>
      <c r="E570" s="101"/>
      <c r="F570" s="101"/>
      <c r="G570" s="101"/>
      <c r="H570" s="101"/>
      <c r="I570" s="101"/>
      <c r="J570" s="101"/>
      <c r="K570" s="101"/>
      <c r="L570" s="101"/>
    </row>
    <row r="571" spans="2:12">
      <c r="C571" s="1"/>
      <c r="D571" s="1"/>
    </row>
    <row r="572" spans="2:12">
      <c r="C572" s="1"/>
      <c r="D572" s="1"/>
    </row>
    <row r="573" spans="2:12">
      <c r="C573" s="1"/>
      <c r="D573" s="1"/>
    </row>
    <row r="574" spans="2:12">
      <c r="C574" s="1"/>
      <c r="D574" s="1"/>
    </row>
  </sheetData>
  <sheetProtection sheet="1" objects="1" scenarios="1"/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B1:L530"/>
  <sheetViews>
    <sheetView rightToLeft="1" workbookViewId="0">
      <selection sqref="A1:XFD1048576"/>
    </sheetView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41.7109375" style="2" bestFit="1" customWidth="1"/>
    <col min="4" max="4" width="9.7109375" style="2" bestFit="1" customWidth="1"/>
    <col min="5" max="5" width="6" style="1" bestFit="1" customWidth="1"/>
    <col min="6" max="6" width="7.140625" style="1" bestFit="1" customWidth="1"/>
    <col min="7" max="7" width="8.140625" style="1" bestFit="1" customWidth="1"/>
    <col min="8" max="8" width="7.42578125" style="1" bestFit="1" customWidth="1"/>
    <col min="9" max="9" width="7.85546875" style="1" bestFit="1" customWidth="1"/>
    <col min="10" max="10" width="6.28515625" style="1" bestFit="1" customWidth="1"/>
    <col min="11" max="11" width="8.85546875" style="1" bestFit="1" customWidth="1"/>
    <col min="12" max="12" width="10.42578125" style="1" bestFit="1" customWidth="1"/>
    <col min="13" max="16384" width="9.140625" style="1"/>
  </cols>
  <sheetData>
    <row r="1" spans="2:12">
      <c r="B1" s="46" t="s">
        <v>140</v>
      </c>
      <c r="C1" s="46" t="s" vm="1">
        <v>218</v>
      </c>
    </row>
    <row r="2" spans="2:12">
      <c r="B2" s="46" t="s">
        <v>139</v>
      </c>
      <c r="C2" s="46" t="s">
        <v>219</v>
      </c>
    </row>
    <row r="3" spans="2:12">
      <c r="B3" s="46" t="s">
        <v>141</v>
      </c>
      <c r="C3" s="46" t="s">
        <v>2690</v>
      </c>
    </row>
    <row r="4" spans="2:12">
      <c r="B4" s="46" t="s">
        <v>142</v>
      </c>
      <c r="C4" s="46" t="s">
        <v>2691</v>
      </c>
    </row>
    <row r="6" spans="2:12" ht="26.25" customHeight="1">
      <c r="B6" s="156" t="s">
        <v>168</v>
      </c>
      <c r="C6" s="157"/>
      <c r="D6" s="157"/>
      <c r="E6" s="157"/>
      <c r="F6" s="157"/>
      <c r="G6" s="157"/>
      <c r="H6" s="157"/>
      <c r="I6" s="157"/>
      <c r="J6" s="157"/>
      <c r="K6" s="157"/>
      <c r="L6" s="158"/>
    </row>
    <row r="7" spans="2:12" ht="26.25" customHeight="1">
      <c r="B7" s="156" t="s">
        <v>94</v>
      </c>
      <c r="C7" s="157"/>
      <c r="D7" s="157"/>
      <c r="E7" s="157"/>
      <c r="F7" s="157"/>
      <c r="G7" s="157"/>
      <c r="H7" s="157"/>
      <c r="I7" s="157"/>
      <c r="J7" s="157"/>
      <c r="K7" s="157"/>
      <c r="L7" s="158"/>
    </row>
    <row r="8" spans="2:12" s="3" customFormat="1" ht="63">
      <c r="B8" s="21" t="s">
        <v>110</v>
      </c>
      <c r="C8" s="29" t="s">
        <v>44</v>
      </c>
      <c r="D8" s="29" t="s">
        <v>63</v>
      </c>
      <c r="E8" s="29" t="s">
        <v>97</v>
      </c>
      <c r="F8" s="29" t="s">
        <v>98</v>
      </c>
      <c r="G8" s="29" t="s">
        <v>194</v>
      </c>
      <c r="H8" s="29" t="s">
        <v>193</v>
      </c>
      <c r="I8" s="29" t="s">
        <v>105</v>
      </c>
      <c r="J8" s="29" t="s">
        <v>57</v>
      </c>
      <c r="K8" s="29" t="s">
        <v>143</v>
      </c>
      <c r="L8" s="30" t="s">
        <v>145</v>
      </c>
    </row>
    <row r="9" spans="2:12" s="3" customFormat="1" ht="21" customHeight="1">
      <c r="B9" s="14"/>
      <c r="C9" s="15"/>
      <c r="D9" s="15"/>
      <c r="E9" s="15"/>
      <c r="F9" s="15" t="s">
        <v>21</v>
      </c>
      <c r="G9" s="15" t="s">
        <v>201</v>
      </c>
      <c r="H9" s="15"/>
      <c r="I9" s="15" t="s">
        <v>197</v>
      </c>
      <c r="J9" s="31" t="s">
        <v>19</v>
      </c>
      <c r="K9" s="31" t="s">
        <v>19</v>
      </c>
      <c r="L9" s="32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</row>
    <row r="11" spans="2:12" s="4" customFormat="1" ht="18" customHeight="1">
      <c r="B11" s="113" t="s">
        <v>49</v>
      </c>
      <c r="C11" s="94"/>
      <c r="D11" s="94"/>
      <c r="E11" s="94"/>
      <c r="F11" s="94"/>
      <c r="G11" s="94"/>
      <c r="H11" s="94"/>
      <c r="I11" s="114">
        <v>0</v>
      </c>
      <c r="J11" s="94"/>
      <c r="K11" s="115">
        <v>0</v>
      </c>
      <c r="L11" s="115">
        <v>0</v>
      </c>
    </row>
    <row r="12" spans="2:12" ht="19.5" customHeight="1">
      <c r="B12" s="116" t="s">
        <v>209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</row>
    <row r="13" spans="2:12">
      <c r="B13" s="116" t="s">
        <v>106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spans="2:12">
      <c r="B14" s="116" t="s">
        <v>192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</row>
    <row r="15" spans="2:12">
      <c r="B15" s="116" t="s">
        <v>200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</row>
    <row r="16" spans="2:12" s="6" customFormat="1"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</row>
    <row r="17" spans="2:12" s="6" customFormat="1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</row>
    <row r="18" spans="2:12" s="6" customFormat="1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</row>
    <row r="19" spans="2:12"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</row>
    <row r="20" spans="2:12"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</row>
    <row r="21" spans="2:12"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</row>
    <row r="22" spans="2:12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</row>
    <row r="23" spans="2:12"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</row>
    <row r="24" spans="2:12"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</row>
    <row r="25" spans="2:12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</row>
    <row r="26" spans="2:12"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</row>
    <row r="27" spans="2:12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</row>
    <row r="28" spans="2:12"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</row>
    <row r="29" spans="2:12"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</row>
    <row r="30" spans="2:12"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</row>
    <row r="31" spans="2:12"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</row>
    <row r="32" spans="2:12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</row>
    <row r="33" spans="2:12"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</row>
    <row r="34" spans="2:12"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</row>
    <row r="35" spans="2:12"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</row>
    <row r="36" spans="2:12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</row>
    <row r="37" spans="2:12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</row>
    <row r="38" spans="2:12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</row>
    <row r="39" spans="2:12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</row>
    <row r="40" spans="2:12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</row>
    <row r="41" spans="2:12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</row>
    <row r="42" spans="2:12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</row>
    <row r="43" spans="2:12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</row>
    <row r="44" spans="2:12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</row>
    <row r="45" spans="2:12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</row>
    <row r="46" spans="2:12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</row>
    <row r="47" spans="2:12"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</row>
    <row r="48" spans="2:12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</row>
    <row r="49" spans="2:12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</row>
    <row r="50" spans="2:12"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</row>
    <row r="51" spans="2:12"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</row>
    <row r="52" spans="2:12"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</row>
    <row r="53" spans="2:12"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</row>
    <row r="54" spans="2:12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</row>
    <row r="55" spans="2:12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</row>
    <row r="56" spans="2:12"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</row>
    <row r="57" spans="2:12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</row>
    <row r="58" spans="2:12"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</row>
    <row r="59" spans="2:12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</row>
    <row r="60" spans="2:12"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</row>
    <row r="61" spans="2:12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</row>
    <row r="62" spans="2:12"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</row>
    <row r="63" spans="2:12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</row>
    <row r="64" spans="2:12"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</row>
    <row r="65" spans="2:12"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</row>
    <row r="66" spans="2:12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</row>
    <row r="67" spans="2:12"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</row>
    <row r="68" spans="2:12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</row>
    <row r="69" spans="2:12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</row>
    <row r="70" spans="2:1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</row>
    <row r="71" spans="2:1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</row>
    <row r="72" spans="2:12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</row>
    <row r="73" spans="2:12"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</row>
    <row r="74" spans="2:12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</row>
    <row r="75" spans="2:12"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</row>
    <row r="76" spans="2:12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</row>
    <row r="77" spans="2:12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</row>
    <row r="78" spans="2:12"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</row>
    <row r="79" spans="2:12"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</row>
    <row r="80" spans="2:12"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</row>
    <row r="81" spans="2:12"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</row>
    <row r="82" spans="2:12"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</row>
    <row r="83" spans="2:12"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</row>
    <row r="84" spans="2:12"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</row>
    <row r="85" spans="2:12"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</row>
    <row r="86" spans="2:12"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</row>
    <row r="87" spans="2:12"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</row>
    <row r="88" spans="2:12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</row>
    <row r="89" spans="2:12"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</row>
    <row r="90" spans="2:12"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</row>
    <row r="91" spans="2:12"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</row>
    <row r="92" spans="2:12"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</row>
    <row r="93" spans="2:12"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</row>
    <row r="94" spans="2:12"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</row>
    <row r="95" spans="2:12"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</row>
    <row r="96" spans="2:12"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</row>
    <row r="97" spans="2:12"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</row>
    <row r="98" spans="2:12"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</row>
    <row r="99" spans="2:12"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</row>
    <row r="100" spans="2:12"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</row>
    <row r="101" spans="2:12"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</row>
    <row r="102" spans="2:12"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</row>
    <row r="103" spans="2:12"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</row>
    <row r="104" spans="2:12"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</row>
    <row r="105" spans="2:12"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</row>
    <row r="106" spans="2:12"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</row>
    <row r="107" spans="2:12"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</row>
    <row r="108" spans="2:12"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</row>
    <row r="109" spans="2:12"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</row>
    <row r="110" spans="2:12"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</row>
    <row r="111" spans="2:12">
      <c r="B111" s="100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</row>
    <row r="112" spans="2:12">
      <c r="B112" s="100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</row>
    <row r="113" spans="2:12">
      <c r="B113" s="100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</row>
    <row r="114" spans="2:12">
      <c r="B114" s="100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</row>
    <row r="115" spans="2:12">
      <c r="B115" s="100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</row>
    <row r="116" spans="2:12">
      <c r="B116" s="100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</row>
    <row r="117" spans="2:12">
      <c r="B117" s="100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</row>
    <row r="118" spans="2:12">
      <c r="B118" s="100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</row>
    <row r="119" spans="2:12">
      <c r="B119" s="100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</row>
    <row r="120" spans="2:12">
      <c r="B120" s="100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</row>
    <row r="121" spans="2:12">
      <c r="B121" s="100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</row>
    <row r="122" spans="2:12">
      <c r="B122" s="100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</row>
    <row r="123" spans="2:12">
      <c r="B123" s="100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</row>
    <row r="124" spans="2:12">
      <c r="B124" s="100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</row>
    <row r="125" spans="2:12">
      <c r="B125" s="100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</row>
    <row r="126" spans="2:12">
      <c r="B126" s="100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</row>
    <row r="127" spans="2:12">
      <c r="B127" s="100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</row>
    <row r="128" spans="2:12">
      <c r="B128" s="100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</row>
    <row r="129" spans="2:12">
      <c r="B129" s="100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</row>
    <row r="130" spans="2:12">
      <c r="B130" s="100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</row>
    <row r="131" spans="2:12">
      <c r="B131" s="100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</row>
    <row r="132" spans="2:12">
      <c r="B132" s="100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</row>
    <row r="133" spans="2:12">
      <c r="B133" s="100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</row>
    <row r="134" spans="2:12">
      <c r="B134" s="100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</row>
    <row r="135" spans="2:12">
      <c r="B135" s="100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</row>
    <row r="136" spans="2:12">
      <c r="B136" s="100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</row>
    <row r="137" spans="2:12">
      <c r="B137" s="100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</row>
    <row r="138" spans="2:12">
      <c r="B138" s="100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</row>
    <row r="139" spans="2:12">
      <c r="B139" s="100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</row>
    <row r="140" spans="2:12">
      <c r="B140" s="100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</row>
    <row r="141" spans="2:12">
      <c r="B141" s="100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</row>
    <row r="142" spans="2:12">
      <c r="B142" s="100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</row>
    <row r="143" spans="2:12">
      <c r="B143" s="100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</row>
    <row r="144" spans="2:12">
      <c r="B144" s="100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</row>
    <row r="145" spans="2:12">
      <c r="B145" s="100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</row>
    <row r="146" spans="2:12">
      <c r="B146" s="100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</row>
    <row r="147" spans="2:12">
      <c r="B147" s="100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</row>
    <row r="148" spans="2:12">
      <c r="B148" s="100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</row>
    <row r="149" spans="2:12">
      <c r="B149" s="100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</row>
    <row r="150" spans="2:12">
      <c r="B150" s="100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</row>
    <row r="151" spans="2:12">
      <c r="B151" s="100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</row>
    <row r="152" spans="2:12">
      <c r="B152" s="100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</row>
    <row r="153" spans="2:12">
      <c r="B153" s="100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</row>
    <row r="154" spans="2:12">
      <c r="B154" s="100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</row>
    <row r="155" spans="2:12">
      <c r="B155" s="100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</row>
    <row r="156" spans="2:12">
      <c r="B156" s="100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</row>
    <row r="157" spans="2:12">
      <c r="B157" s="100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</row>
    <row r="158" spans="2:12">
      <c r="B158" s="100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</row>
    <row r="159" spans="2:12">
      <c r="B159" s="100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</row>
    <row r="160" spans="2:12">
      <c r="B160" s="100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</row>
    <row r="161" spans="2:12">
      <c r="B161" s="100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</row>
    <row r="162" spans="2:12">
      <c r="B162" s="100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</row>
    <row r="163" spans="2:12">
      <c r="B163" s="100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</row>
    <row r="164" spans="2:12">
      <c r="B164" s="100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</row>
    <row r="165" spans="2:12">
      <c r="B165" s="100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</row>
    <row r="166" spans="2:12">
      <c r="B166" s="100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</row>
    <row r="167" spans="2:12">
      <c r="B167" s="100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</row>
    <row r="168" spans="2:12">
      <c r="B168" s="100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</row>
    <row r="169" spans="2:12">
      <c r="B169" s="100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</row>
    <row r="170" spans="2:12">
      <c r="B170" s="100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</row>
    <row r="171" spans="2:12">
      <c r="B171" s="100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</row>
    <row r="172" spans="2:12">
      <c r="B172" s="100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</row>
    <row r="173" spans="2:12">
      <c r="B173" s="100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</row>
    <row r="174" spans="2:12">
      <c r="B174" s="100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</row>
    <row r="175" spans="2:12">
      <c r="B175" s="100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</row>
    <row r="176" spans="2:12">
      <c r="B176" s="100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</row>
    <row r="177" spans="2:12">
      <c r="B177" s="100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</row>
    <row r="178" spans="2:12">
      <c r="B178" s="100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</row>
    <row r="179" spans="2:12">
      <c r="B179" s="100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</row>
    <row r="180" spans="2:12">
      <c r="B180" s="100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</row>
    <row r="181" spans="2:12">
      <c r="B181" s="100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</row>
    <row r="182" spans="2:12">
      <c r="B182" s="100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</row>
    <row r="183" spans="2:12">
      <c r="B183" s="100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</row>
    <row r="184" spans="2:12">
      <c r="B184" s="100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</row>
    <row r="185" spans="2:12">
      <c r="B185" s="100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</row>
    <row r="186" spans="2:12">
      <c r="B186" s="100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</row>
    <row r="187" spans="2:12">
      <c r="B187" s="100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</row>
    <row r="188" spans="2:12">
      <c r="B188" s="100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</row>
    <row r="189" spans="2:12">
      <c r="B189" s="100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</row>
    <row r="190" spans="2:12">
      <c r="B190" s="100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</row>
    <row r="191" spans="2:12">
      <c r="B191" s="100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</row>
    <row r="192" spans="2:12">
      <c r="B192" s="100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</row>
    <row r="193" spans="2:12">
      <c r="B193" s="100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</row>
    <row r="194" spans="2:12">
      <c r="B194" s="100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</row>
    <row r="195" spans="2:12">
      <c r="B195" s="100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</row>
    <row r="196" spans="2:12">
      <c r="B196" s="100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</row>
    <row r="197" spans="2:12">
      <c r="B197" s="100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</row>
    <row r="198" spans="2:12">
      <c r="B198" s="100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</row>
    <row r="199" spans="2:12">
      <c r="B199" s="100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</row>
    <row r="200" spans="2:12">
      <c r="B200" s="100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</row>
    <row r="201" spans="2:12">
      <c r="B201" s="100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</row>
    <row r="202" spans="2:12">
      <c r="B202" s="100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</row>
    <row r="203" spans="2:12">
      <c r="B203" s="100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</row>
    <row r="204" spans="2:12">
      <c r="B204" s="100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</row>
    <row r="205" spans="2:12">
      <c r="B205" s="100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</row>
    <row r="206" spans="2:12">
      <c r="B206" s="100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</row>
    <row r="207" spans="2:12">
      <c r="B207" s="100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</row>
    <row r="208" spans="2:12">
      <c r="B208" s="100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</row>
    <row r="209" spans="2:12">
      <c r="B209" s="100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</row>
    <row r="210" spans="2:12">
      <c r="B210" s="100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</row>
    <row r="211" spans="2:12">
      <c r="B211" s="100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</row>
    <row r="212" spans="2:12">
      <c r="B212" s="100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</row>
    <row r="213" spans="2:12">
      <c r="B213" s="100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</row>
    <row r="214" spans="2:12">
      <c r="B214" s="100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</row>
    <row r="215" spans="2:12">
      <c r="B215" s="100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</row>
    <row r="216" spans="2:12">
      <c r="B216" s="100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</row>
    <row r="217" spans="2:12">
      <c r="B217" s="100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</row>
    <row r="218" spans="2:12">
      <c r="B218" s="100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</row>
    <row r="219" spans="2:12">
      <c r="B219" s="100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</row>
    <row r="220" spans="2:12">
      <c r="B220" s="100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</row>
    <row r="221" spans="2:12">
      <c r="B221" s="100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</row>
    <row r="222" spans="2:12">
      <c r="B222" s="100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</row>
    <row r="223" spans="2:12">
      <c r="B223" s="100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</row>
    <row r="224" spans="2:12">
      <c r="B224" s="100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</row>
    <row r="225" spans="2:12">
      <c r="B225" s="100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</row>
    <row r="226" spans="2:12">
      <c r="B226" s="100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</row>
    <row r="227" spans="2:12">
      <c r="B227" s="100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</row>
    <row r="228" spans="2:12">
      <c r="B228" s="100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</row>
    <row r="229" spans="2:12">
      <c r="B229" s="100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</row>
    <row r="230" spans="2:12">
      <c r="B230" s="100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</row>
    <row r="231" spans="2:12">
      <c r="B231" s="100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</row>
    <row r="232" spans="2:12">
      <c r="B232" s="100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</row>
    <row r="233" spans="2:12">
      <c r="B233" s="100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</row>
    <row r="234" spans="2:12">
      <c r="B234" s="100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</row>
    <row r="235" spans="2:12">
      <c r="B235" s="100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</row>
    <row r="236" spans="2:12">
      <c r="B236" s="100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</row>
    <row r="237" spans="2:12">
      <c r="B237" s="100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</row>
    <row r="238" spans="2:12">
      <c r="B238" s="100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</row>
    <row r="239" spans="2:12">
      <c r="B239" s="100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</row>
    <row r="240" spans="2:12">
      <c r="B240" s="100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</row>
    <row r="241" spans="2:12">
      <c r="B241" s="100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</row>
    <row r="242" spans="2:12">
      <c r="B242" s="100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</row>
    <row r="243" spans="2:12">
      <c r="B243" s="100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</row>
    <row r="244" spans="2:12">
      <c r="B244" s="100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</row>
    <row r="245" spans="2:12">
      <c r="B245" s="100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</row>
    <row r="246" spans="2:12">
      <c r="B246" s="100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</row>
    <row r="247" spans="2:12">
      <c r="B247" s="100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</row>
    <row r="248" spans="2:12">
      <c r="B248" s="100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</row>
    <row r="249" spans="2:12">
      <c r="B249" s="100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</row>
    <row r="250" spans="2:12">
      <c r="B250" s="100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</row>
    <row r="251" spans="2:12">
      <c r="B251" s="100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</row>
    <row r="252" spans="2:12">
      <c r="B252" s="100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</row>
    <row r="253" spans="2:12">
      <c r="B253" s="100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</row>
    <row r="254" spans="2:12">
      <c r="B254" s="100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</row>
    <row r="255" spans="2:12">
      <c r="B255" s="100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</row>
    <row r="256" spans="2:12">
      <c r="B256" s="100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</row>
    <row r="257" spans="2:12">
      <c r="B257" s="100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</row>
    <row r="258" spans="2:12">
      <c r="B258" s="100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</row>
    <row r="259" spans="2:12">
      <c r="B259" s="100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</row>
    <row r="260" spans="2:12">
      <c r="B260" s="100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</row>
    <row r="261" spans="2:12">
      <c r="B261" s="100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</row>
    <row r="262" spans="2:12">
      <c r="B262" s="100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</row>
    <row r="263" spans="2:12">
      <c r="B263" s="100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</row>
    <row r="264" spans="2:12">
      <c r="B264" s="100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</row>
    <row r="265" spans="2:12">
      <c r="B265" s="100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</row>
    <row r="266" spans="2:12">
      <c r="B266" s="100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</row>
    <row r="267" spans="2:12">
      <c r="B267" s="100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</row>
    <row r="268" spans="2:12">
      <c r="B268" s="100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</row>
    <row r="269" spans="2:12">
      <c r="B269" s="100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</row>
    <row r="270" spans="2:12">
      <c r="B270" s="100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</row>
    <row r="271" spans="2:12">
      <c r="B271" s="100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</row>
    <row r="272" spans="2:12">
      <c r="B272" s="100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</row>
    <row r="273" spans="2:12">
      <c r="B273" s="100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</row>
    <row r="274" spans="2:12">
      <c r="B274" s="100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</row>
    <row r="275" spans="2:12">
      <c r="B275" s="100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</row>
    <row r="276" spans="2:12">
      <c r="B276" s="100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</row>
    <row r="277" spans="2:12">
      <c r="B277" s="100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</row>
    <row r="278" spans="2:12">
      <c r="B278" s="100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</row>
    <row r="279" spans="2:12">
      <c r="B279" s="100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</row>
    <row r="280" spans="2:12">
      <c r="B280" s="100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</row>
    <row r="281" spans="2:12">
      <c r="B281" s="100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</row>
    <row r="282" spans="2:12">
      <c r="B282" s="100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</row>
    <row r="283" spans="2:12">
      <c r="B283" s="100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</row>
    <row r="284" spans="2:12">
      <c r="B284" s="100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</row>
    <row r="285" spans="2:12">
      <c r="B285" s="100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</row>
    <row r="286" spans="2:12">
      <c r="B286" s="100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</row>
    <row r="287" spans="2:12">
      <c r="B287" s="100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</row>
    <row r="288" spans="2:12">
      <c r="B288" s="100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</row>
    <row r="289" spans="2:12">
      <c r="B289" s="100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</row>
    <row r="290" spans="2:12">
      <c r="B290" s="100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</row>
    <row r="291" spans="2:12">
      <c r="B291" s="100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</row>
    <row r="292" spans="2:12">
      <c r="B292" s="100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</row>
    <row r="293" spans="2:12">
      <c r="B293" s="100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</row>
    <row r="294" spans="2:12">
      <c r="B294" s="100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</row>
    <row r="295" spans="2:12">
      <c r="B295" s="100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</row>
    <row r="296" spans="2:12">
      <c r="B296" s="100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</row>
    <row r="297" spans="2:12">
      <c r="B297" s="100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</row>
    <row r="298" spans="2:12">
      <c r="B298" s="100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</row>
    <row r="299" spans="2:12">
      <c r="B299" s="100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</row>
    <row r="300" spans="2:12">
      <c r="B300" s="100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</row>
    <row r="301" spans="2:12">
      <c r="B301" s="100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</row>
    <row r="302" spans="2:12">
      <c r="B302" s="100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</row>
    <row r="303" spans="2:12">
      <c r="B303" s="100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</row>
    <row r="304" spans="2:12">
      <c r="B304" s="100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</row>
    <row r="305" spans="2:12">
      <c r="B305" s="100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</row>
    <row r="306" spans="2:12">
      <c r="B306" s="100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</row>
    <row r="307" spans="2:12">
      <c r="B307" s="100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</row>
    <row r="308" spans="2:12">
      <c r="B308" s="100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</row>
    <row r="309" spans="2:12">
      <c r="B309" s="100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</row>
    <row r="310" spans="2:12">
      <c r="B310" s="100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</row>
    <row r="311" spans="2:12">
      <c r="B311" s="100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</row>
    <row r="312" spans="2:12">
      <c r="B312" s="100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</row>
    <row r="313" spans="2:12">
      <c r="B313" s="100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</row>
    <row r="314" spans="2:12">
      <c r="B314" s="100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</row>
    <row r="315" spans="2:12">
      <c r="B315" s="100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</row>
    <row r="316" spans="2:12">
      <c r="B316" s="100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</row>
    <row r="317" spans="2:12">
      <c r="B317" s="100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</row>
    <row r="318" spans="2:12">
      <c r="B318" s="100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</row>
    <row r="319" spans="2:12">
      <c r="B319" s="100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</row>
    <row r="320" spans="2:12">
      <c r="B320" s="100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</row>
    <row r="321" spans="2:12">
      <c r="B321" s="100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</row>
    <row r="322" spans="2:12">
      <c r="B322" s="100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</row>
    <row r="323" spans="2:12">
      <c r="B323" s="100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</row>
    <row r="324" spans="2:12">
      <c r="B324" s="100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</row>
    <row r="325" spans="2:12">
      <c r="B325" s="100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</row>
    <row r="326" spans="2:12">
      <c r="B326" s="100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</row>
    <row r="327" spans="2:12">
      <c r="B327" s="100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</row>
    <row r="328" spans="2:12">
      <c r="B328" s="100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</row>
    <row r="329" spans="2:12">
      <c r="B329" s="100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</row>
    <row r="330" spans="2:12">
      <c r="B330" s="100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</row>
    <row r="331" spans="2:12">
      <c r="B331" s="100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</row>
    <row r="332" spans="2:12">
      <c r="B332" s="100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</row>
    <row r="333" spans="2:12">
      <c r="B333" s="100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</row>
    <row r="334" spans="2:12">
      <c r="B334" s="100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</row>
    <row r="335" spans="2:12">
      <c r="B335" s="100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</row>
    <row r="336" spans="2:12">
      <c r="B336" s="100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</row>
    <row r="337" spans="2:12">
      <c r="B337" s="100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</row>
    <row r="338" spans="2:12">
      <c r="B338" s="100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</row>
    <row r="339" spans="2:12">
      <c r="B339" s="100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</row>
    <row r="340" spans="2:12">
      <c r="B340" s="100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</row>
    <row r="341" spans="2:12">
      <c r="B341" s="100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</row>
    <row r="342" spans="2:12">
      <c r="B342" s="100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</row>
    <row r="343" spans="2:12">
      <c r="B343" s="100"/>
      <c r="C343" s="101"/>
      <c r="D343" s="101"/>
      <c r="E343" s="101"/>
      <c r="F343" s="101"/>
      <c r="G343" s="101"/>
      <c r="H343" s="101"/>
      <c r="I343" s="101"/>
      <c r="J343" s="101"/>
      <c r="K343" s="101"/>
      <c r="L343" s="101"/>
    </row>
    <row r="344" spans="2:12">
      <c r="B344" s="100"/>
      <c r="C344" s="101"/>
      <c r="D344" s="101"/>
      <c r="E344" s="101"/>
      <c r="F344" s="101"/>
      <c r="G344" s="101"/>
      <c r="H344" s="101"/>
      <c r="I344" s="101"/>
      <c r="J344" s="101"/>
      <c r="K344" s="101"/>
      <c r="L344" s="101"/>
    </row>
    <row r="345" spans="2:12">
      <c r="B345" s="100"/>
      <c r="C345" s="101"/>
      <c r="D345" s="101"/>
      <c r="E345" s="101"/>
      <c r="F345" s="101"/>
      <c r="G345" s="101"/>
      <c r="H345" s="101"/>
      <c r="I345" s="101"/>
      <c r="J345" s="101"/>
      <c r="K345" s="101"/>
      <c r="L345" s="101"/>
    </row>
    <row r="346" spans="2:12">
      <c r="B346" s="100"/>
      <c r="C346" s="101"/>
      <c r="D346" s="101"/>
      <c r="E346" s="101"/>
      <c r="F346" s="101"/>
      <c r="G346" s="101"/>
      <c r="H346" s="101"/>
      <c r="I346" s="101"/>
      <c r="J346" s="101"/>
      <c r="K346" s="101"/>
      <c r="L346" s="101"/>
    </row>
    <row r="347" spans="2:12">
      <c r="B347" s="100"/>
      <c r="C347" s="101"/>
      <c r="D347" s="101"/>
      <c r="E347" s="101"/>
      <c r="F347" s="101"/>
      <c r="G347" s="101"/>
      <c r="H347" s="101"/>
      <c r="I347" s="101"/>
      <c r="J347" s="101"/>
      <c r="K347" s="101"/>
      <c r="L347" s="101"/>
    </row>
    <row r="348" spans="2:12">
      <c r="B348" s="100"/>
      <c r="C348" s="101"/>
      <c r="D348" s="101"/>
      <c r="E348" s="101"/>
      <c r="F348" s="101"/>
      <c r="G348" s="101"/>
      <c r="H348" s="101"/>
      <c r="I348" s="101"/>
      <c r="J348" s="101"/>
      <c r="K348" s="101"/>
      <c r="L348" s="101"/>
    </row>
    <row r="349" spans="2:12">
      <c r="B349" s="100"/>
      <c r="C349" s="101"/>
      <c r="D349" s="101"/>
      <c r="E349" s="101"/>
      <c r="F349" s="101"/>
      <c r="G349" s="101"/>
      <c r="H349" s="101"/>
      <c r="I349" s="101"/>
      <c r="J349" s="101"/>
      <c r="K349" s="101"/>
      <c r="L349" s="101"/>
    </row>
    <row r="350" spans="2:12">
      <c r="B350" s="100"/>
      <c r="C350" s="101"/>
      <c r="D350" s="101"/>
      <c r="E350" s="101"/>
      <c r="F350" s="101"/>
      <c r="G350" s="101"/>
      <c r="H350" s="101"/>
      <c r="I350" s="101"/>
      <c r="J350" s="101"/>
      <c r="K350" s="101"/>
      <c r="L350" s="101"/>
    </row>
    <row r="351" spans="2:12">
      <c r="B351" s="100"/>
      <c r="C351" s="101"/>
      <c r="D351" s="101"/>
      <c r="E351" s="101"/>
      <c r="F351" s="101"/>
      <c r="G351" s="101"/>
      <c r="H351" s="101"/>
      <c r="I351" s="101"/>
      <c r="J351" s="101"/>
      <c r="K351" s="101"/>
      <c r="L351" s="101"/>
    </row>
    <row r="352" spans="2:12">
      <c r="B352" s="100"/>
      <c r="C352" s="101"/>
      <c r="D352" s="101"/>
      <c r="E352" s="101"/>
      <c r="F352" s="101"/>
      <c r="G352" s="101"/>
      <c r="H352" s="101"/>
      <c r="I352" s="101"/>
      <c r="J352" s="101"/>
      <c r="K352" s="101"/>
      <c r="L352" s="101"/>
    </row>
    <row r="353" spans="2:12">
      <c r="B353" s="100"/>
      <c r="C353" s="101"/>
      <c r="D353" s="101"/>
      <c r="E353" s="101"/>
      <c r="F353" s="101"/>
      <c r="G353" s="101"/>
      <c r="H353" s="101"/>
      <c r="I353" s="101"/>
      <c r="J353" s="101"/>
      <c r="K353" s="101"/>
      <c r="L353" s="101"/>
    </row>
    <row r="354" spans="2:12">
      <c r="B354" s="100"/>
      <c r="C354" s="101"/>
      <c r="D354" s="101"/>
      <c r="E354" s="101"/>
      <c r="F354" s="101"/>
      <c r="G354" s="101"/>
      <c r="H354" s="101"/>
      <c r="I354" s="101"/>
      <c r="J354" s="101"/>
      <c r="K354" s="101"/>
      <c r="L354" s="101"/>
    </row>
    <row r="355" spans="2:12">
      <c r="B355" s="100"/>
      <c r="C355" s="101"/>
      <c r="D355" s="101"/>
      <c r="E355" s="101"/>
      <c r="F355" s="101"/>
      <c r="G355" s="101"/>
      <c r="H355" s="101"/>
      <c r="I355" s="101"/>
      <c r="J355" s="101"/>
      <c r="K355" s="101"/>
      <c r="L355" s="101"/>
    </row>
    <row r="356" spans="2:12">
      <c r="B356" s="100"/>
      <c r="C356" s="101"/>
      <c r="D356" s="101"/>
      <c r="E356" s="101"/>
      <c r="F356" s="101"/>
      <c r="G356" s="101"/>
      <c r="H356" s="101"/>
      <c r="I356" s="101"/>
      <c r="J356" s="101"/>
      <c r="K356" s="101"/>
      <c r="L356" s="101"/>
    </row>
    <row r="357" spans="2:12">
      <c r="B357" s="100"/>
      <c r="C357" s="101"/>
      <c r="D357" s="101"/>
      <c r="E357" s="101"/>
      <c r="F357" s="101"/>
      <c r="G357" s="101"/>
      <c r="H357" s="101"/>
      <c r="I357" s="101"/>
      <c r="J357" s="101"/>
      <c r="K357" s="101"/>
      <c r="L357" s="101"/>
    </row>
    <row r="358" spans="2:12">
      <c r="B358" s="100"/>
      <c r="C358" s="101"/>
      <c r="D358" s="101"/>
      <c r="E358" s="101"/>
      <c r="F358" s="101"/>
      <c r="G358" s="101"/>
      <c r="H358" s="101"/>
      <c r="I358" s="101"/>
      <c r="J358" s="101"/>
      <c r="K358" s="101"/>
      <c r="L358" s="101"/>
    </row>
    <row r="359" spans="2:12">
      <c r="B359" s="100"/>
      <c r="C359" s="101"/>
      <c r="D359" s="101"/>
      <c r="E359" s="101"/>
      <c r="F359" s="101"/>
      <c r="G359" s="101"/>
      <c r="H359" s="101"/>
      <c r="I359" s="101"/>
      <c r="J359" s="101"/>
      <c r="K359" s="101"/>
      <c r="L359" s="101"/>
    </row>
    <row r="360" spans="2:12">
      <c r="B360" s="100"/>
      <c r="C360" s="101"/>
      <c r="D360" s="101"/>
      <c r="E360" s="101"/>
      <c r="F360" s="101"/>
      <c r="G360" s="101"/>
      <c r="H360" s="101"/>
      <c r="I360" s="101"/>
      <c r="J360" s="101"/>
      <c r="K360" s="101"/>
      <c r="L360" s="101"/>
    </row>
    <row r="361" spans="2:12">
      <c r="B361" s="100"/>
      <c r="C361" s="101"/>
      <c r="D361" s="101"/>
      <c r="E361" s="101"/>
      <c r="F361" s="101"/>
      <c r="G361" s="101"/>
      <c r="H361" s="101"/>
      <c r="I361" s="101"/>
      <c r="J361" s="101"/>
      <c r="K361" s="101"/>
      <c r="L361" s="101"/>
    </row>
    <row r="362" spans="2:12">
      <c r="B362" s="100"/>
      <c r="C362" s="101"/>
      <c r="D362" s="101"/>
      <c r="E362" s="101"/>
      <c r="F362" s="101"/>
      <c r="G362" s="101"/>
      <c r="H362" s="101"/>
      <c r="I362" s="101"/>
      <c r="J362" s="101"/>
      <c r="K362" s="101"/>
      <c r="L362" s="101"/>
    </row>
    <row r="363" spans="2:12">
      <c r="B363" s="100"/>
      <c r="C363" s="101"/>
      <c r="D363" s="101"/>
      <c r="E363" s="101"/>
      <c r="F363" s="101"/>
      <c r="G363" s="101"/>
      <c r="H363" s="101"/>
      <c r="I363" s="101"/>
      <c r="J363" s="101"/>
      <c r="K363" s="101"/>
      <c r="L363" s="101"/>
    </row>
    <row r="364" spans="2:12">
      <c r="B364" s="100"/>
      <c r="C364" s="101"/>
      <c r="D364" s="101"/>
      <c r="E364" s="101"/>
      <c r="F364" s="101"/>
      <c r="G364" s="101"/>
      <c r="H364" s="101"/>
      <c r="I364" s="101"/>
      <c r="J364" s="101"/>
      <c r="K364" s="101"/>
      <c r="L364" s="101"/>
    </row>
    <row r="365" spans="2:12">
      <c r="B365" s="100"/>
      <c r="C365" s="101"/>
      <c r="D365" s="101"/>
      <c r="E365" s="101"/>
      <c r="F365" s="101"/>
      <c r="G365" s="101"/>
      <c r="H365" s="101"/>
      <c r="I365" s="101"/>
      <c r="J365" s="101"/>
      <c r="K365" s="101"/>
      <c r="L365" s="101"/>
    </row>
    <row r="366" spans="2:12">
      <c r="B366" s="100"/>
      <c r="C366" s="101"/>
      <c r="D366" s="101"/>
      <c r="E366" s="101"/>
      <c r="F366" s="101"/>
      <c r="G366" s="101"/>
      <c r="H366" s="101"/>
      <c r="I366" s="101"/>
      <c r="J366" s="101"/>
      <c r="K366" s="101"/>
      <c r="L366" s="101"/>
    </row>
    <row r="367" spans="2:12">
      <c r="B367" s="100"/>
      <c r="C367" s="101"/>
      <c r="D367" s="101"/>
      <c r="E367" s="101"/>
      <c r="F367" s="101"/>
      <c r="G367" s="101"/>
      <c r="H367" s="101"/>
      <c r="I367" s="101"/>
      <c r="J367" s="101"/>
      <c r="K367" s="101"/>
      <c r="L367" s="101"/>
    </row>
    <row r="368" spans="2:12">
      <c r="B368" s="100"/>
      <c r="C368" s="101"/>
      <c r="D368" s="101"/>
      <c r="E368" s="101"/>
      <c r="F368" s="101"/>
      <c r="G368" s="101"/>
      <c r="H368" s="101"/>
      <c r="I368" s="101"/>
      <c r="J368" s="101"/>
      <c r="K368" s="101"/>
      <c r="L368" s="101"/>
    </row>
    <row r="369" spans="2:12">
      <c r="B369" s="100"/>
      <c r="C369" s="101"/>
      <c r="D369" s="101"/>
      <c r="E369" s="101"/>
      <c r="F369" s="101"/>
      <c r="G369" s="101"/>
      <c r="H369" s="101"/>
      <c r="I369" s="101"/>
      <c r="J369" s="101"/>
      <c r="K369" s="101"/>
      <c r="L369" s="101"/>
    </row>
    <row r="370" spans="2:12">
      <c r="B370" s="100"/>
      <c r="C370" s="101"/>
      <c r="D370" s="101"/>
      <c r="E370" s="101"/>
      <c r="F370" s="101"/>
      <c r="G370" s="101"/>
      <c r="H370" s="101"/>
      <c r="I370" s="101"/>
      <c r="J370" s="101"/>
      <c r="K370" s="101"/>
      <c r="L370" s="101"/>
    </row>
    <row r="371" spans="2:12">
      <c r="B371" s="100"/>
      <c r="C371" s="101"/>
      <c r="D371" s="101"/>
      <c r="E371" s="101"/>
      <c r="F371" s="101"/>
      <c r="G371" s="101"/>
      <c r="H371" s="101"/>
      <c r="I371" s="101"/>
      <c r="J371" s="101"/>
      <c r="K371" s="101"/>
      <c r="L371" s="101"/>
    </row>
    <row r="372" spans="2:12">
      <c r="B372" s="100"/>
      <c r="C372" s="101"/>
      <c r="D372" s="101"/>
      <c r="E372" s="101"/>
      <c r="F372" s="101"/>
      <c r="G372" s="101"/>
      <c r="H372" s="101"/>
      <c r="I372" s="101"/>
      <c r="J372" s="101"/>
      <c r="K372" s="101"/>
      <c r="L372" s="101"/>
    </row>
    <row r="373" spans="2:12">
      <c r="B373" s="100"/>
      <c r="C373" s="101"/>
      <c r="D373" s="101"/>
      <c r="E373" s="101"/>
      <c r="F373" s="101"/>
      <c r="G373" s="101"/>
      <c r="H373" s="101"/>
      <c r="I373" s="101"/>
      <c r="J373" s="101"/>
      <c r="K373" s="101"/>
      <c r="L373" s="101"/>
    </row>
    <row r="374" spans="2:12">
      <c r="B374" s="100"/>
      <c r="C374" s="101"/>
      <c r="D374" s="101"/>
      <c r="E374" s="101"/>
      <c r="F374" s="101"/>
      <c r="G374" s="101"/>
      <c r="H374" s="101"/>
      <c r="I374" s="101"/>
      <c r="J374" s="101"/>
      <c r="K374" s="101"/>
      <c r="L374" s="101"/>
    </row>
    <row r="375" spans="2:12">
      <c r="B375" s="100"/>
      <c r="C375" s="101"/>
      <c r="D375" s="101"/>
      <c r="E375" s="101"/>
      <c r="F375" s="101"/>
      <c r="G375" s="101"/>
      <c r="H375" s="101"/>
      <c r="I375" s="101"/>
      <c r="J375" s="101"/>
      <c r="K375" s="101"/>
      <c r="L375" s="101"/>
    </row>
    <row r="376" spans="2:12">
      <c r="B376" s="100"/>
      <c r="C376" s="101"/>
      <c r="D376" s="101"/>
      <c r="E376" s="101"/>
      <c r="F376" s="101"/>
      <c r="G376" s="101"/>
      <c r="H376" s="101"/>
      <c r="I376" s="101"/>
      <c r="J376" s="101"/>
      <c r="K376" s="101"/>
      <c r="L376" s="101"/>
    </row>
    <row r="377" spans="2:12">
      <c r="B377" s="100"/>
      <c r="C377" s="101"/>
      <c r="D377" s="101"/>
      <c r="E377" s="101"/>
      <c r="F377" s="101"/>
      <c r="G377" s="101"/>
      <c r="H377" s="101"/>
      <c r="I377" s="101"/>
      <c r="J377" s="101"/>
      <c r="K377" s="101"/>
      <c r="L377" s="101"/>
    </row>
    <row r="378" spans="2:12">
      <c r="B378" s="100"/>
      <c r="C378" s="101"/>
      <c r="D378" s="101"/>
      <c r="E378" s="101"/>
      <c r="F378" s="101"/>
      <c r="G378" s="101"/>
      <c r="H378" s="101"/>
      <c r="I378" s="101"/>
      <c r="J378" s="101"/>
      <c r="K378" s="101"/>
      <c r="L378" s="101"/>
    </row>
    <row r="379" spans="2:12">
      <c r="B379" s="100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</row>
    <row r="380" spans="2:12">
      <c r="B380" s="100"/>
      <c r="C380" s="101"/>
      <c r="D380" s="101"/>
      <c r="E380" s="101"/>
      <c r="F380" s="101"/>
      <c r="G380" s="101"/>
      <c r="H380" s="101"/>
      <c r="I380" s="101"/>
      <c r="J380" s="101"/>
      <c r="K380" s="101"/>
      <c r="L380" s="101"/>
    </row>
    <row r="381" spans="2:12">
      <c r="B381" s="100"/>
      <c r="C381" s="101"/>
      <c r="D381" s="101"/>
      <c r="E381" s="101"/>
      <c r="F381" s="101"/>
      <c r="G381" s="101"/>
      <c r="H381" s="101"/>
      <c r="I381" s="101"/>
      <c r="J381" s="101"/>
      <c r="K381" s="101"/>
      <c r="L381" s="101"/>
    </row>
    <row r="382" spans="2:12">
      <c r="B382" s="100"/>
      <c r="C382" s="101"/>
      <c r="D382" s="101"/>
      <c r="E382" s="101"/>
      <c r="F382" s="101"/>
      <c r="G382" s="101"/>
      <c r="H382" s="101"/>
      <c r="I382" s="101"/>
      <c r="J382" s="101"/>
      <c r="K382" s="101"/>
      <c r="L382" s="101"/>
    </row>
    <row r="383" spans="2:12">
      <c r="B383" s="100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</row>
    <row r="384" spans="2:12">
      <c r="B384" s="100"/>
      <c r="C384" s="101"/>
      <c r="D384" s="101"/>
      <c r="E384" s="101"/>
      <c r="F384" s="101"/>
      <c r="G384" s="101"/>
      <c r="H384" s="101"/>
      <c r="I384" s="101"/>
      <c r="J384" s="101"/>
      <c r="K384" s="101"/>
      <c r="L384" s="101"/>
    </row>
    <row r="385" spans="2:12">
      <c r="B385" s="100"/>
      <c r="C385" s="101"/>
      <c r="D385" s="101"/>
      <c r="E385" s="101"/>
      <c r="F385" s="101"/>
      <c r="G385" s="101"/>
      <c r="H385" s="101"/>
      <c r="I385" s="101"/>
      <c r="J385" s="101"/>
      <c r="K385" s="101"/>
      <c r="L385" s="101"/>
    </row>
    <row r="386" spans="2:12">
      <c r="B386" s="100"/>
      <c r="C386" s="101"/>
      <c r="D386" s="101"/>
      <c r="E386" s="101"/>
      <c r="F386" s="101"/>
      <c r="G386" s="101"/>
      <c r="H386" s="101"/>
      <c r="I386" s="101"/>
      <c r="J386" s="101"/>
      <c r="K386" s="101"/>
      <c r="L386" s="101"/>
    </row>
    <row r="387" spans="2:12">
      <c r="B387" s="100"/>
      <c r="C387" s="101"/>
      <c r="D387" s="101"/>
      <c r="E387" s="101"/>
      <c r="F387" s="101"/>
      <c r="G387" s="101"/>
      <c r="H387" s="101"/>
      <c r="I387" s="101"/>
      <c r="J387" s="101"/>
      <c r="K387" s="101"/>
      <c r="L387" s="101"/>
    </row>
    <row r="388" spans="2:12">
      <c r="B388" s="100"/>
      <c r="C388" s="101"/>
      <c r="D388" s="101"/>
      <c r="E388" s="101"/>
      <c r="F388" s="101"/>
      <c r="G388" s="101"/>
      <c r="H388" s="101"/>
      <c r="I388" s="101"/>
      <c r="J388" s="101"/>
      <c r="K388" s="101"/>
      <c r="L388" s="101"/>
    </row>
    <row r="389" spans="2:12">
      <c r="B389" s="100"/>
      <c r="C389" s="101"/>
      <c r="D389" s="101"/>
      <c r="E389" s="101"/>
      <c r="F389" s="101"/>
      <c r="G389" s="101"/>
      <c r="H389" s="101"/>
      <c r="I389" s="101"/>
      <c r="J389" s="101"/>
      <c r="K389" s="101"/>
      <c r="L389" s="101"/>
    </row>
    <row r="390" spans="2:12">
      <c r="B390" s="100"/>
      <c r="C390" s="101"/>
      <c r="D390" s="101"/>
      <c r="E390" s="101"/>
      <c r="F390" s="101"/>
      <c r="G390" s="101"/>
      <c r="H390" s="101"/>
      <c r="I390" s="101"/>
      <c r="J390" s="101"/>
      <c r="K390" s="101"/>
      <c r="L390" s="101"/>
    </row>
    <row r="391" spans="2:12">
      <c r="B391" s="100"/>
      <c r="C391" s="101"/>
      <c r="D391" s="101"/>
      <c r="E391" s="101"/>
      <c r="F391" s="101"/>
      <c r="G391" s="101"/>
      <c r="H391" s="101"/>
      <c r="I391" s="101"/>
      <c r="J391" s="101"/>
      <c r="K391" s="101"/>
      <c r="L391" s="101"/>
    </row>
    <row r="392" spans="2:12">
      <c r="B392" s="100"/>
      <c r="C392" s="101"/>
      <c r="D392" s="101"/>
      <c r="E392" s="101"/>
      <c r="F392" s="101"/>
      <c r="G392" s="101"/>
      <c r="H392" s="101"/>
      <c r="I392" s="101"/>
      <c r="J392" s="101"/>
      <c r="K392" s="101"/>
      <c r="L392" s="101"/>
    </row>
    <row r="393" spans="2:12">
      <c r="B393" s="100"/>
      <c r="C393" s="101"/>
      <c r="D393" s="101"/>
      <c r="E393" s="101"/>
      <c r="F393" s="101"/>
      <c r="G393" s="101"/>
      <c r="H393" s="101"/>
      <c r="I393" s="101"/>
      <c r="J393" s="101"/>
      <c r="K393" s="101"/>
      <c r="L393" s="101"/>
    </row>
    <row r="394" spans="2:12">
      <c r="B394" s="100"/>
      <c r="C394" s="101"/>
      <c r="D394" s="101"/>
      <c r="E394" s="101"/>
      <c r="F394" s="101"/>
      <c r="G394" s="101"/>
      <c r="H394" s="101"/>
      <c r="I394" s="101"/>
      <c r="J394" s="101"/>
      <c r="K394" s="101"/>
      <c r="L394" s="101"/>
    </row>
    <row r="395" spans="2:12">
      <c r="B395" s="100"/>
      <c r="C395" s="101"/>
      <c r="D395" s="101"/>
      <c r="E395" s="101"/>
      <c r="F395" s="101"/>
      <c r="G395" s="101"/>
      <c r="H395" s="101"/>
      <c r="I395" s="101"/>
      <c r="J395" s="101"/>
      <c r="K395" s="101"/>
      <c r="L395" s="101"/>
    </row>
    <row r="396" spans="2:12">
      <c r="B396" s="100"/>
      <c r="C396" s="101"/>
      <c r="D396" s="101"/>
      <c r="E396" s="101"/>
      <c r="F396" s="101"/>
      <c r="G396" s="101"/>
      <c r="H396" s="101"/>
      <c r="I396" s="101"/>
      <c r="J396" s="101"/>
      <c r="K396" s="101"/>
      <c r="L396" s="101"/>
    </row>
    <row r="397" spans="2:12">
      <c r="B397" s="100"/>
      <c r="C397" s="101"/>
      <c r="D397" s="101"/>
      <c r="E397" s="101"/>
      <c r="F397" s="101"/>
      <c r="G397" s="101"/>
      <c r="H397" s="101"/>
      <c r="I397" s="101"/>
      <c r="J397" s="101"/>
      <c r="K397" s="101"/>
      <c r="L397" s="101"/>
    </row>
    <row r="398" spans="2:12">
      <c r="B398" s="100"/>
      <c r="C398" s="101"/>
      <c r="D398" s="101"/>
      <c r="E398" s="101"/>
      <c r="F398" s="101"/>
      <c r="G398" s="101"/>
      <c r="H398" s="101"/>
      <c r="I398" s="101"/>
      <c r="J398" s="101"/>
      <c r="K398" s="101"/>
      <c r="L398" s="101"/>
    </row>
    <row r="399" spans="2:12">
      <c r="B399" s="100"/>
      <c r="C399" s="101"/>
      <c r="D399" s="101"/>
      <c r="E399" s="101"/>
      <c r="F399" s="101"/>
      <c r="G399" s="101"/>
      <c r="H399" s="101"/>
      <c r="I399" s="101"/>
      <c r="J399" s="101"/>
      <c r="K399" s="101"/>
      <c r="L399" s="101"/>
    </row>
    <row r="400" spans="2:12">
      <c r="B400" s="100"/>
      <c r="C400" s="101"/>
      <c r="D400" s="101"/>
      <c r="E400" s="101"/>
      <c r="F400" s="101"/>
      <c r="G400" s="101"/>
      <c r="H400" s="101"/>
      <c r="I400" s="101"/>
      <c r="J400" s="101"/>
      <c r="K400" s="101"/>
      <c r="L400" s="101"/>
    </row>
    <row r="401" spans="2:12">
      <c r="B401" s="100"/>
      <c r="C401" s="101"/>
      <c r="D401" s="101"/>
      <c r="E401" s="101"/>
      <c r="F401" s="101"/>
      <c r="G401" s="101"/>
      <c r="H401" s="101"/>
      <c r="I401" s="101"/>
      <c r="J401" s="101"/>
      <c r="K401" s="101"/>
      <c r="L401" s="101"/>
    </row>
    <row r="402" spans="2:12">
      <c r="B402" s="100"/>
      <c r="C402" s="101"/>
      <c r="D402" s="101"/>
      <c r="E402" s="101"/>
      <c r="F402" s="101"/>
      <c r="G402" s="101"/>
      <c r="H402" s="101"/>
      <c r="I402" s="101"/>
      <c r="J402" s="101"/>
      <c r="K402" s="101"/>
      <c r="L402" s="101"/>
    </row>
    <row r="403" spans="2:12">
      <c r="B403" s="100"/>
      <c r="C403" s="101"/>
      <c r="D403" s="101"/>
      <c r="E403" s="101"/>
      <c r="F403" s="101"/>
      <c r="G403" s="101"/>
      <c r="H403" s="101"/>
      <c r="I403" s="101"/>
      <c r="J403" s="101"/>
      <c r="K403" s="101"/>
      <c r="L403" s="101"/>
    </row>
    <row r="404" spans="2:12">
      <c r="B404" s="100"/>
      <c r="C404" s="101"/>
      <c r="D404" s="101"/>
      <c r="E404" s="101"/>
      <c r="F404" s="101"/>
      <c r="G404" s="101"/>
      <c r="H404" s="101"/>
      <c r="I404" s="101"/>
      <c r="J404" s="101"/>
      <c r="K404" s="101"/>
      <c r="L404" s="101"/>
    </row>
    <row r="405" spans="2:12">
      <c r="B405" s="100"/>
      <c r="C405" s="101"/>
      <c r="D405" s="101"/>
      <c r="E405" s="101"/>
      <c r="F405" s="101"/>
      <c r="G405" s="101"/>
      <c r="H405" s="101"/>
      <c r="I405" s="101"/>
      <c r="J405" s="101"/>
      <c r="K405" s="101"/>
      <c r="L405" s="101"/>
    </row>
    <row r="406" spans="2:12">
      <c r="B406" s="100"/>
      <c r="C406" s="101"/>
      <c r="D406" s="101"/>
      <c r="E406" s="101"/>
      <c r="F406" s="101"/>
      <c r="G406" s="101"/>
      <c r="H406" s="101"/>
      <c r="I406" s="101"/>
      <c r="J406" s="101"/>
      <c r="K406" s="101"/>
      <c r="L406" s="101"/>
    </row>
    <row r="407" spans="2:12">
      <c r="B407" s="100"/>
      <c r="C407" s="101"/>
      <c r="D407" s="101"/>
      <c r="E407" s="101"/>
      <c r="F407" s="101"/>
      <c r="G407" s="101"/>
      <c r="H407" s="101"/>
      <c r="I407" s="101"/>
      <c r="J407" s="101"/>
      <c r="K407" s="101"/>
      <c r="L407" s="101"/>
    </row>
    <row r="408" spans="2:12">
      <c r="B408" s="100"/>
      <c r="C408" s="101"/>
      <c r="D408" s="101"/>
      <c r="E408" s="101"/>
      <c r="F408" s="101"/>
      <c r="G408" s="101"/>
      <c r="H408" s="101"/>
      <c r="I408" s="101"/>
      <c r="J408" s="101"/>
      <c r="K408" s="101"/>
      <c r="L408" s="101"/>
    </row>
    <row r="409" spans="2:12">
      <c r="B409" s="100"/>
      <c r="C409" s="101"/>
      <c r="D409" s="101"/>
      <c r="E409" s="101"/>
      <c r="F409" s="101"/>
      <c r="G409" s="101"/>
      <c r="H409" s="101"/>
      <c r="I409" s="101"/>
      <c r="J409" s="101"/>
      <c r="K409" s="101"/>
      <c r="L409" s="101"/>
    </row>
    <row r="410" spans="2:12">
      <c r="B410" s="100"/>
      <c r="C410" s="101"/>
      <c r="D410" s="101"/>
      <c r="E410" s="101"/>
      <c r="F410" s="101"/>
      <c r="G410" s="101"/>
      <c r="H410" s="101"/>
      <c r="I410" s="101"/>
      <c r="J410" s="101"/>
      <c r="K410" s="101"/>
      <c r="L410" s="101"/>
    </row>
    <row r="411" spans="2:12">
      <c r="B411" s="100"/>
      <c r="C411" s="101"/>
      <c r="D411" s="101"/>
      <c r="E411" s="101"/>
      <c r="F411" s="101"/>
      <c r="G411" s="101"/>
      <c r="H411" s="101"/>
      <c r="I411" s="101"/>
      <c r="J411" s="101"/>
      <c r="K411" s="101"/>
      <c r="L411" s="101"/>
    </row>
    <row r="412" spans="2:12">
      <c r="B412" s="100"/>
      <c r="C412" s="101"/>
      <c r="D412" s="101"/>
      <c r="E412" s="101"/>
      <c r="F412" s="101"/>
      <c r="G412" s="101"/>
      <c r="H412" s="101"/>
      <c r="I412" s="101"/>
      <c r="J412" s="101"/>
      <c r="K412" s="101"/>
      <c r="L412" s="101"/>
    </row>
    <row r="413" spans="2:12">
      <c r="B413" s="100"/>
      <c r="C413" s="101"/>
      <c r="D413" s="101"/>
      <c r="E413" s="101"/>
      <c r="F413" s="101"/>
      <c r="G413" s="101"/>
      <c r="H413" s="101"/>
      <c r="I413" s="101"/>
      <c r="J413" s="101"/>
      <c r="K413" s="101"/>
      <c r="L413" s="101"/>
    </row>
    <row r="414" spans="2:12">
      <c r="B414" s="100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</row>
    <row r="415" spans="2:12">
      <c r="B415" s="100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</row>
    <row r="416" spans="2:12">
      <c r="B416" s="100"/>
      <c r="C416" s="101"/>
      <c r="D416" s="101"/>
      <c r="E416" s="101"/>
      <c r="F416" s="101"/>
      <c r="G416" s="101"/>
      <c r="H416" s="101"/>
      <c r="I416" s="101"/>
      <c r="J416" s="101"/>
      <c r="K416" s="101"/>
      <c r="L416" s="101"/>
    </row>
    <row r="417" spans="2:12">
      <c r="B417" s="100"/>
      <c r="C417" s="101"/>
      <c r="D417" s="101"/>
      <c r="E417" s="101"/>
      <c r="F417" s="101"/>
      <c r="G417" s="101"/>
      <c r="H417" s="101"/>
      <c r="I417" s="101"/>
      <c r="J417" s="101"/>
      <c r="K417" s="101"/>
      <c r="L417" s="101"/>
    </row>
    <row r="418" spans="2:12">
      <c r="B418" s="100"/>
      <c r="C418" s="101"/>
      <c r="D418" s="101"/>
      <c r="E418" s="101"/>
      <c r="F418" s="101"/>
      <c r="G418" s="101"/>
      <c r="H418" s="101"/>
      <c r="I418" s="101"/>
      <c r="J418" s="101"/>
      <c r="K418" s="101"/>
      <c r="L418" s="101"/>
    </row>
    <row r="419" spans="2:12">
      <c r="B419" s="100"/>
      <c r="C419" s="101"/>
      <c r="D419" s="101"/>
      <c r="E419" s="101"/>
      <c r="F419" s="101"/>
      <c r="G419" s="101"/>
      <c r="H419" s="101"/>
      <c r="I419" s="101"/>
      <c r="J419" s="101"/>
      <c r="K419" s="101"/>
      <c r="L419" s="101"/>
    </row>
    <row r="420" spans="2:12">
      <c r="B420" s="100"/>
      <c r="C420" s="101"/>
      <c r="D420" s="101"/>
      <c r="E420" s="101"/>
      <c r="F420" s="101"/>
      <c r="G420" s="101"/>
      <c r="H420" s="101"/>
      <c r="I420" s="101"/>
      <c r="J420" s="101"/>
      <c r="K420" s="101"/>
      <c r="L420" s="101"/>
    </row>
    <row r="421" spans="2:12">
      <c r="B421" s="100"/>
      <c r="C421" s="101"/>
      <c r="D421" s="101"/>
      <c r="E421" s="101"/>
      <c r="F421" s="101"/>
      <c r="G421" s="101"/>
      <c r="H421" s="101"/>
      <c r="I421" s="101"/>
      <c r="J421" s="101"/>
      <c r="K421" s="101"/>
      <c r="L421" s="101"/>
    </row>
    <row r="422" spans="2:12">
      <c r="B422" s="100"/>
      <c r="C422" s="101"/>
      <c r="D422" s="101"/>
      <c r="E422" s="101"/>
      <c r="F422" s="101"/>
      <c r="G422" s="101"/>
      <c r="H422" s="101"/>
      <c r="I422" s="101"/>
      <c r="J422" s="101"/>
      <c r="K422" s="101"/>
      <c r="L422" s="101"/>
    </row>
    <row r="423" spans="2:12">
      <c r="B423" s="100"/>
      <c r="C423" s="101"/>
      <c r="D423" s="101"/>
      <c r="E423" s="101"/>
      <c r="F423" s="101"/>
      <c r="G423" s="101"/>
      <c r="H423" s="101"/>
      <c r="I423" s="101"/>
      <c r="J423" s="101"/>
      <c r="K423" s="101"/>
      <c r="L423" s="101"/>
    </row>
    <row r="424" spans="2:12">
      <c r="B424" s="100"/>
      <c r="C424" s="101"/>
      <c r="D424" s="101"/>
      <c r="E424" s="101"/>
      <c r="F424" s="101"/>
      <c r="G424" s="101"/>
      <c r="H424" s="101"/>
      <c r="I424" s="101"/>
      <c r="J424" s="101"/>
      <c r="K424" s="101"/>
      <c r="L424" s="101"/>
    </row>
    <row r="425" spans="2:12">
      <c r="B425" s="100"/>
      <c r="C425" s="101"/>
      <c r="D425" s="101"/>
      <c r="E425" s="101"/>
      <c r="F425" s="101"/>
      <c r="G425" s="101"/>
      <c r="H425" s="101"/>
      <c r="I425" s="101"/>
      <c r="J425" s="101"/>
      <c r="K425" s="101"/>
      <c r="L425" s="101"/>
    </row>
    <row r="426" spans="2:12">
      <c r="B426" s="100"/>
      <c r="C426" s="101"/>
      <c r="D426" s="101"/>
      <c r="E426" s="101"/>
      <c r="F426" s="101"/>
      <c r="G426" s="101"/>
      <c r="H426" s="101"/>
      <c r="I426" s="101"/>
      <c r="J426" s="101"/>
      <c r="K426" s="101"/>
      <c r="L426" s="101"/>
    </row>
    <row r="427" spans="2:12">
      <c r="B427" s="100"/>
      <c r="C427" s="101"/>
      <c r="D427" s="101"/>
      <c r="E427" s="101"/>
      <c r="F427" s="101"/>
      <c r="G427" s="101"/>
      <c r="H427" s="101"/>
      <c r="I427" s="101"/>
      <c r="J427" s="101"/>
      <c r="K427" s="101"/>
      <c r="L427" s="101"/>
    </row>
    <row r="428" spans="2:12">
      <c r="B428" s="100"/>
      <c r="C428" s="101"/>
      <c r="D428" s="101"/>
      <c r="E428" s="101"/>
      <c r="F428" s="101"/>
      <c r="G428" s="101"/>
      <c r="H428" s="101"/>
      <c r="I428" s="101"/>
      <c r="J428" s="101"/>
      <c r="K428" s="101"/>
      <c r="L428" s="101"/>
    </row>
    <row r="429" spans="2:12">
      <c r="B429" s="100"/>
      <c r="C429" s="101"/>
      <c r="D429" s="101"/>
      <c r="E429" s="101"/>
      <c r="F429" s="101"/>
      <c r="G429" s="101"/>
      <c r="H429" s="101"/>
      <c r="I429" s="101"/>
      <c r="J429" s="101"/>
      <c r="K429" s="101"/>
      <c r="L429" s="101"/>
    </row>
    <row r="430" spans="2:12">
      <c r="B430" s="100"/>
      <c r="C430" s="101"/>
      <c r="D430" s="101"/>
      <c r="E430" s="101"/>
      <c r="F430" s="101"/>
      <c r="G430" s="101"/>
      <c r="H430" s="101"/>
      <c r="I430" s="101"/>
      <c r="J430" s="101"/>
      <c r="K430" s="101"/>
      <c r="L430" s="101"/>
    </row>
    <row r="431" spans="2:12">
      <c r="B431" s="100"/>
      <c r="C431" s="101"/>
      <c r="D431" s="101"/>
      <c r="E431" s="101"/>
      <c r="F431" s="101"/>
      <c r="G431" s="101"/>
      <c r="H431" s="101"/>
      <c r="I431" s="101"/>
      <c r="J431" s="101"/>
      <c r="K431" s="101"/>
      <c r="L431" s="101"/>
    </row>
    <row r="432" spans="2:12">
      <c r="B432" s="100"/>
      <c r="C432" s="101"/>
      <c r="D432" s="101"/>
      <c r="E432" s="101"/>
      <c r="F432" s="101"/>
      <c r="G432" s="101"/>
      <c r="H432" s="101"/>
      <c r="I432" s="101"/>
      <c r="J432" s="101"/>
      <c r="K432" s="101"/>
      <c r="L432" s="101"/>
    </row>
    <row r="433" spans="2:12">
      <c r="B433" s="100"/>
      <c r="C433" s="101"/>
      <c r="D433" s="101"/>
      <c r="E433" s="101"/>
      <c r="F433" s="101"/>
      <c r="G433" s="101"/>
      <c r="H433" s="101"/>
      <c r="I433" s="101"/>
      <c r="J433" s="101"/>
      <c r="K433" s="101"/>
      <c r="L433" s="101"/>
    </row>
    <row r="434" spans="2:12">
      <c r="B434" s="100"/>
      <c r="C434" s="101"/>
      <c r="D434" s="101"/>
      <c r="E434" s="101"/>
      <c r="F434" s="101"/>
      <c r="G434" s="101"/>
      <c r="H434" s="101"/>
      <c r="I434" s="101"/>
      <c r="J434" s="101"/>
      <c r="K434" s="101"/>
      <c r="L434" s="101"/>
    </row>
    <row r="435" spans="2:12">
      <c r="B435" s="100"/>
      <c r="C435" s="101"/>
      <c r="D435" s="101"/>
      <c r="E435" s="101"/>
      <c r="F435" s="101"/>
      <c r="G435" s="101"/>
      <c r="H435" s="101"/>
      <c r="I435" s="101"/>
      <c r="J435" s="101"/>
      <c r="K435" s="101"/>
      <c r="L435" s="101"/>
    </row>
    <row r="436" spans="2:12">
      <c r="B436" s="100"/>
      <c r="C436" s="101"/>
      <c r="D436" s="101"/>
      <c r="E436" s="101"/>
      <c r="F436" s="101"/>
      <c r="G436" s="101"/>
      <c r="H436" s="101"/>
      <c r="I436" s="101"/>
      <c r="J436" s="101"/>
      <c r="K436" s="101"/>
      <c r="L436" s="101"/>
    </row>
    <row r="437" spans="2:12">
      <c r="B437" s="100"/>
      <c r="C437" s="101"/>
      <c r="D437" s="101"/>
      <c r="E437" s="101"/>
      <c r="F437" s="101"/>
      <c r="G437" s="101"/>
      <c r="H437" s="101"/>
      <c r="I437" s="101"/>
      <c r="J437" s="101"/>
      <c r="K437" s="101"/>
      <c r="L437" s="101"/>
    </row>
    <row r="438" spans="2:12">
      <c r="B438" s="100"/>
      <c r="C438" s="101"/>
      <c r="D438" s="101"/>
      <c r="E438" s="101"/>
      <c r="F438" s="101"/>
      <c r="G438" s="101"/>
      <c r="H438" s="101"/>
      <c r="I438" s="101"/>
      <c r="J438" s="101"/>
      <c r="K438" s="101"/>
      <c r="L438" s="101"/>
    </row>
    <row r="439" spans="2:12">
      <c r="B439" s="100"/>
      <c r="C439" s="101"/>
      <c r="D439" s="101"/>
      <c r="E439" s="101"/>
      <c r="F439" s="101"/>
      <c r="G439" s="101"/>
      <c r="H439" s="101"/>
      <c r="I439" s="101"/>
      <c r="J439" s="101"/>
      <c r="K439" s="101"/>
      <c r="L439" s="101"/>
    </row>
    <row r="440" spans="2:12">
      <c r="B440" s="100"/>
      <c r="C440" s="101"/>
      <c r="D440" s="101"/>
      <c r="E440" s="101"/>
      <c r="F440" s="101"/>
      <c r="G440" s="101"/>
      <c r="H440" s="101"/>
      <c r="I440" s="101"/>
      <c r="J440" s="101"/>
      <c r="K440" s="101"/>
      <c r="L440" s="101"/>
    </row>
    <row r="441" spans="2:12">
      <c r="B441" s="100"/>
      <c r="C441" s="101"/>
      <c r="D441" s="101"/>
      <c r="E441" s="101"/>
      <c r="F441" s="101"/>
      <c r="G441" s="101"/>
      <c r="H441" s="101"/>
      <c r="I441" s="101"/>
      <c r="J441" s="101"/>
      <c r="K441" s="101"/>
      <c r="L441" s="101"/>
    </row>
    <row r="442" spans="2:12">
      <c r="B442" s="100"/>
      <c r="C442" s="101"/>
      <c r="D442" s="101"/>
      <c r="E442" s="101"/>
      <c r="F442" s="101"/>
      <c r="G442" s="101"/>
      <c r="H442" s="101"/>
      <c r="I442" s="101"/>
      <c r="J442" s="101"/>
      <c r="K442" s="101"/>
      <c r="L442" s="101"/>
    </row>
    <row r="443" spans="2:12">
      <c r="B443" s="100"/>
      <c r="C443" s="101"/>
      <c r="D443" s="101"/>
      <c r="E443" s="101"/>
      <c r="F443" s="101"/>
      <c r="G443" s="101"/>
      <c r="H443" s="101"/>
      <c r="I443" s="101"/>
      <c r="J443" s="101"/>
      <c r="K443" s="101"/>
      <c r="L443" s="101"/>
    </row>
    <row r="444" spans="2:12">
      <c r="B444" s="100"/>
      <c r="C444" s="101"/>
      <c r="D444" s="101"/>
      <c r="E444" s="101"/>
      <c r="F444" s="101"/>
      <c r="G444" s="101"/>
      <c r="H444" s="101"/>
      <c r="I444" s="101"/>
      <c r="J444" s="101"/>
      <c r="K444" s="101"/>
      <c r="L444" s="101"/>
    </row>
    <row r="445" spans="2:12">
      <c r="B445" s="100"/>
      <c r="C445" s="101"/>
      <c r="D445" s="101"/>
      <c r="E445" s="101"/>
      <c r="F445" s="101"/>
      <c r="G445" s="101"/>
      <c r="H445" s="101"/>
      <c r="I445" s="101"/>
      <c r="J445" s="101"/>
      <c r="K445" s="101"/>
      <c r="L445" s="101"/>
    </row>
    <row r="446" spans="2:12">
      <c r="B446" s="100"/>
      <c r="C446" s="101"/>
      <c r="D446" s="101"/>
      <c r="E446" s="101"/>
      <c r="F446" s="101"/>
      <c r="G446" s="101"/>
      <c r="H446" s="101"/>
      <c r="I446" s="101"/>
      <c r="J446" s="101"/>
      <c r="K446" s="101"/>
      <c r="L446" s="101"/>
    </row>
    <row r="447" spans="2:12">
      <c r="B447" s="100"/>
      <c r="C447" s="101"/>
      <c r="D447" s="101"/>
      <c r="E447" s="101"/>
      <c r="F447" s="101"/>
      <c r="G447" s="101"/>
      <c r="H447" s="101"/>
      <c r="I447" s="101"/>
      <c r="J447" s="101"/>
      <c r="K447" s="101"/>
      <c r="L447" s="101"/>
    </row>
    <row r="448" spans="2:12">
      <c r="B448" s="100"/>
      <c r="C448" s="101"/>
      <c r="D448" s="101"/>
      <c r="E448" s="101"/>
      <c r="F448" s="101"/>
      <c r="G448" s="101"/>
      <c r="H448" s="101"/>
      <c r="I448" s="101"/>
      <c r="J448" s="101"/>
      <c r="K448" s="101"/>
      <c r="L448" s="101"/>
    </row>
    <row r="449" spans="2:12">
      <c r="B449" s="100"/>
      <c r="C449" s="101"/>
      <c r="D449" s="101"/>
      <c r="E449" s="101"/>
      <c r="F449" s="101"/>
      <c r="G449" s="101"/>
      <c r="H449" s="101"/>
      <c r="I449" s="101"/>
      <c r="J449" s="101"/>
      <c r="K449" s="101"/>
      <c r="L449" s="101"/>
    </row>
    <row r="450" spans="2:12">
      <c r="B450" s="100"/>
      <c r="C450" s="101"/>
      <c r="D450" s="101"/>
      <c r="E450" s="101"/>
      <c r="F450" s="101"/>
      <c r="G450" s="101"/>
      <c r="H450" s="101"/>
      <c r="I450" s="101"/>
      <c r="J450" s="101"/>
      <c r="K450" s="101"/>
      <c r="L450" s="101"/>
    </row>
    <row r="451" spans="2:12">
      <c r="B451" s="100"/>
      <c r="C451" s="101"/>
      <c r="D451" s="101"/>
      <c r="E451" s="101"/>
      <c r="F451" s="101"/>
      <c r="G451" s="101"/>
      <c r="H451" s="101"/>
      <c r="I451" s="101"/>
      <c r="J451" s="101"/>
      <c r="K451" s="101"/>
      <c r="L451" s="101"/>
    </row>
    <row r="452" spans="2:12">
      <c r="B452" s="100"/>
      <c r="C452" s="101"/>
      <c r="D452" s="101"/>
      <c r="E452" s="101"/>
      <c r="F452" s="101"/>
      <c r="G452" s="101"/>
      <c r="H452" s="101"/>
      <c r="I452" s="101"/>
      <c r="J452" s="101"/>
      <c r="K452" s="101"/>
      <c r="L452" s="101"/>
    </row>
    <row r="453" spans="2:12">
      <c r="B453" s="100"/>
      <c r="C453" s="101"/>
      <c r="D453" s="101"/>
      <c r="E453" s="101"/>
      <c r="F453" s="101"/>
      <c r="G453" s="101"/>
      <c r="H453" s="101"/>
      <c r="I453" s="101"/>
      <c r="J453" s="101"/>
      <c r="K453" s="101"/>
      <c r="L453" s="101"/>
    </row>
    <row r="454" spans="2:12">
      <c r="B454" s="100"/>
      <c r="C454" s="101"/>
      <c r="D454" s="101"/>
      <c r="E454" s="101"/>
      <c r="F454" s="101"/>
      <c r="G454" s="101"/>
      <c r="H454" s="101"/>
      <c r="I454" s="101"/>
      <c r="J454" s="101"/>
      <c r="K454" s="101"/>
      <c r="L454" s="101"/>
    </row>
    <row r="455" spans="2:12">
      <c r="B455" s="100"/>
      <c r="C455" s="101"/>
      <c r="D455" s="101"/>
      <c r="E455" s="101"/>
      <c r="F455" s="101"/>
      <c r="G455" s="101"/>
      <c r="H455" s="101"/>
      <c r="I455" s="101"/>
      <c r="J455" s="101"/>
      <c r="K455" s="101"/>
      <c r="L455" s="101"/>
    </row>
    <row r="456" spans="2:12">
      <c r="B456" s="100"/>
      <c r="C456" s="101"/>
      <c r="D456" s="101"/>
      <c r="E456" s="101"/>
      <c r="F456" s="101"/>
      <c r="G456" s="101"/>
      <c r="H456" s="101"/>
      <c r="I456" s="101"/>
      <c r="J456" s="101"/>
      <c r="K456" s="101"/>
      <c r="L456" s="101"/>
    </row>
    <row r="457" spans="2:12">
      <c r="B457" s="100"/>
      <c r="C457" s="101"/>
      <c r="D457" s="101"/>
      <c r="E457" s="101"/>
      <c r="F457" s="101"/>
      <c r="G457" s="101"/>
      <c r="H457" s="101"/>
      <c r="I457" s="101"/>
      <c r="J457" s="101"/>
      <c r="K457" s="101"/>
      <c r="L457" s="101"/>
    </row>
    <row r="458" spans="2:12">
      <c r="B458" s="100"/>
      <c r="C458" s="101"/>
      <c r="D458" s="101"/>
      <c r="E458" s="101"/>
      <c r="F458" s="101"/>
      <c r="G458" s="101"/>
      <c r="H458" s="101"/>
      <c r="I458" s="101"/>
      <c r="J458" s="101"/>
      <c r="K458" s="101"/>
      <c r="L458" s="101"/>
    </row>
    <row r="459" spans="2:12">
      <c r="B459" s="100"/>
      <c r="C459" s="101"/>
      <c r="D459" s="101"/>
      <c r="E459" s="101"/>
      <c r="F459" s="101"/>
      <c r="G459" s="101"/>
      <c r="H459" s="101"/>
      <c r="I459" s="101"/>
      <c r="J459" s="101"/>
      <c r="K459" s="101"/>
      <c r="L459" s="101"/>
    </row>
    <row r="460" spans="2:12">
      <c r="B460" s="100"/>
      <c r="C460" s="101"/>
      <c r="D460" s="101"/>
      <c r="E460" s="101"/>
      <c r="F460" s="101"/>
      <c r="G460" s="101"/>
      <c r="H460" s="101"/>
      <c r="I460" s="101"/>
      <c r="J460" s="101"/>
      <c r="K460" s="101"/>
      <c r="L460" s="101"/>
    </row>
    <row r="461" spans="2:12">
      <c r="B461" s="100"/>
      <c r="C461" s="101"/>
      <c r="D461" s="101"/>
      <c r="E461" s="101"/>
      <c r="F461" s="101"/>
      <c r="G461" s="101"/>
      <c r="H461" s="101"/>
      <c r="I461" s="101"/>
      <c r="J461" s="101"/>
      <c r="K461" s="101"/>
      <c r="L461" s="101"/>
    </row>
    <row r="462" spans="2:12">
      <c r="B462" s="100"/>
      <c r="C462" s="101"/>
      <c r="D462" s="101"/>
      <c r="E462" s="101"/>
      <c r="F462" s="101"/>
      <c r="G462" s="101"/>
      <c r="H462" s="101"/>
      <c r="I462" s="101"/>
      <c r="J462" s="101"/>
      <c r="K462" s="101"/>
      <c r="L462" s="101"/>
    </row>
    <row r="463" spans="2:12">
      <c r="B463" s="100"/>
      <c r="C463" s="101"/>
      <c r="D463" s="101"/>
      <c r="E463" s="101"/>
      <c r="F463" s="101"/>
      <c r="G463" s="101"/>
      <c r="H463" s="101"/>
      <c r="I463" s="101"/>
      <c r="J463" s="101"/>
      <c r="K463" s="101"/>
      <c r="L463" s="101"/>
    </row>
    <row r="464" spans="2:12">
      <c r="B464" s="100"/>
      <c r="C464" s="101"/>
      <c r="D464" s="101"/>
      <c r="E464" s="101"/>
      <c r="F464" s="101"/>
      <c r="G464" s="101"/>
      <c r="H464" s="101"/>
      <c r="I464" s="101"/>
      <c r="J464" s="101"/>
      <c r="K464" s="101"/>
      <c r="L464" s="101"/>
    </row>
    <row r="465" spans="2:12">
      <c r="B465" s="100"/>
      <c r="C465" s="101"/>
      <c r="D465" s="101"/>
      <c r="E465" s="101"/>
      <c r="F465" s="101"/>
      <c r="G465" s="101"/>
      <c r="H465" s="101"/>
      <c r="I465" s="101"/>
      <c r="J465" s="101"/>
      <c r="K465" s="101"/>
      <c r="L465" s="101"/>
    </row>
    <row r="466" spans="2:12">
      <c r="B466" s="100"/>
      <c r="C466" s="101"/>
      <c r="D466" s="101"/>
      <c r="E466" s="101"/>
      <c r="F466" s="101"/>
      <c r="G466" s="101"/>
      <c r="H466" s="101"/>
      <c r="I466" s="101"/>
      <c r="J466" s="101"/>
      <c r="K466" s="101"/>
      <c r="L466" s="101"/>
    </row>
    <row r="467" spans="2:12">
      <c r="B467" s="100"/>
      <c r="C467" s="101"/>
      <c r="D467" s="101"/>
      <c r="E467" s="101"/>
      <c r="F467" s="101"/>
      <c r="G467" s="101"/>
      <c r="H467" s="101"/>
      <c r="I467" s="101"/>
      <c r="J467" s="101"/>
      <c r="K467" s="101"/>
      <c r="L467" s="101"/>
    </row>
    <row r="468" spans="2:12">
      <c r="B468" s="100"/>
      <c r="C468" s="101"/>
      <c r="D468" s="101"/>
      <c r="E468" s="101"/>
      <c r="F468" s="101"/>
      <c r="G468" s="101"/>
      <c r="H468" s="101"/>
      <c r="I468" s="101"/>
      <c r="J468" s="101"/>
      <c r="K468" s="101"/>
      <c r="L468" s="101"/>
    </row>
    <row r="469" spans="2:12">
      <c r="B469" s="100"/>
      <c r="C469" s="101"/>
      <c r="D469" s="101"/>
      <c r="E469" s="101"/>
      <c r="F469" s="101"/>
      <c r="G469" s="101"/>
      <c r="H469" s="101"/>
      <c r="I469" s="101"/>
      <c r="J469" s="101"/>
      <c r="K469" s="101"/>
      <c r="L469" s="101"/>
    </row>
    <row r="470" spans="2:12">
      <c r="B470" s="100"/>
      <c r="C470" s="101"/>
      <c r="D470" s="101"/>
      <c r="E470" s="101"/>
      <c r="F470" s="101"/>
      <c r="G470" s="101"/>
      <c r="H470" s="101"/>
      <c r="I470" s="101"/>
      <c r="J470" s="101"/>
      <c r="K470" s="101"/>
      <c r="L470" s="101"/>
    </row>
    <row r="471" spans="2:12">
      <c r="B471" s="100"/>
      <c r="C471" s="101"/>
      <c r="D471" s="101"/>
      <c r="E471" s="101"/>
      <c r="F471" s="101"/>
      <c r="G471" s="101"/>
      <c r="H471" s="101"/>
      <c r="I471" s="101"/>
      <c r="J471" s="101"/>
      <c r="K471" s="101"/>
      <c r="L471" s="101"/>
    </row>
    <row r="472" spans="2:12">
      <c r="B472" s="100"/>
      <c r="C472" s="101"/>
      <c r="D472" s="101"/>
      <c r="E472" s="101"/>
      <c r="F472" s="101"/>
      <c r="G472" s="101"/>
      <c r="H472" s="101"/>
      <c r="I472" s="101"/>
      <c r="J472" s="101"/>
      <c r="K472" s="101"/>
      <c r="L472" s="101"/>
    </row>
    <row r="473" spans="2:12">
      <c r="B473" s="100"/>
      <c r="C473" s="101"/>
      <c r="D473" s="101"/>
      <c r="E473" s="101"/>
      <c r="F473" s="101"/>
      <c r="G473" s="101"/>
      <c r="H473" s="101"/>
      <c r="I473" s="101"/>
      <c r="J473" s="101"/>
      <c r="K473" s="101"/>
      <c r="L473" s="101"/>
    </row>
    <row r="474" spans="2:12">
      <c r="B474" s="100"/>
      <c r="C474" s="100"/>
      <c r="D474" s="100"/>
      <c r="E474" s="101"/>
      <c r="F474" s="101"/>
      <c r="G474" s="101"/>
      <c r="H474" s="101"/>
      <c r="I474" s="101"/>
      <c r="J474" s="101"/>
      <c r="K474" s="101"/>
      <c r="L474" s="101"/>
    </row>
    <row r="475" spans="2:12">
      <c r="B475" s="100"/>
      <c r="C475" s="100"/>
      <c r="D475" s="100"/>
      <c r="E475" s="101"/>
      <c r="F475" s="101"/>
      <c r="G475" s="101"/>
      <c r="H475" s="101"/>
      <c r="I475" s="101"/>
      <c r="J475" s="101"/>
      <c r="K475" s="101"/>
      <c r="L475" s="101"/>
    </row>
    <row r="476" spans="2:12">
      <c r="B476" s="100"/>
      <c r="C476" s="100"/>
      <c r="D476" s="100"/>
      <c r="E476" s="101"/>
      <c r="F476" s="101"/>
      <c r="G476" s="101"/>
      <c r="H476" s="101"/>
      <c r="I476" s="101"/>
      <c r="J476" s="101"/>
      <c r="K476" s="101"/>
      <c r="L476" s="101"/>
    </row>
    <row r="477" spans="2:12">
      <c r="B477" s="100"/>
      <c r="C477" s="100"/>
      <c r="D477" s="100"/>
      <c r="E477" s="101"/>
      <c r="F477" s="101"/>
      <c r="G477" s="101"/>
      <c r="H477" s="101"/>
      <c r="I477" s="101"/>
      <c r="J477" s="101"/>
      <c r="K477" s="101"/>
      <c r="L477" s="101"/>
    </row>
    <row r="478" spans="2:12">
      <c r="B478" s="100"/>
      <c r="C478" s="100"/>
      <c r="D478" s="100"/>
      <c r="E478" s="101"/>
      <c r="F478" s="101"/>
      <c r="G478" s="101"/>
      <c r="H478" s="101"/>
      <c r="I478" s="101"/>
      <c r="J478" s="101"/>
      <c r="K478" s="101"/>
      <c r="L478" s="101"/>
    </row>
    <row r="479" spans="2:12">
      <c r="B479" s="100"/>
      <c r="C479" s="100"/>
      <c r="D479" s="100"/>
      <c r="E479" s="101"/>
      <c r="F479" s="101"/>
      <c r="G479" s="101"/>
      <c r="H479" s="101"/>
      <c r="I479" s="101"/>
      <c r="J479" s="101"/>
      <c r="K479" s="101"/>
      <c r="L479" s="101"/>
    </row>
    <row r="480" spans="2:12">
      <c r="B480" s="100"/>
      <c r="C480" s="100"/>
      <c r="D480" s="100"/>
      <c r="E480" s="101"/>
      <c r="F480" s="101"/>
      <c r="G480" s="101"/>
      <c r="H480" s="101"/>
      <c r="I480" s="101"/>
      <c r="J480" s="101"/>
      <c r="K480" s="101"/>
      <c r="L480" s="101"/>
    </row>
    <row r="481" spans="2:12">
      <c r="B481" s="100"/>
      <c r="C481" s="100"/>
      <c r="D481" s="100"/>
      <c r="E481" s="101"/>
      <c r="F481" s="101"/>
      <c r="G481" s="101"/>
      <c r="H481" s="101"/>
      <c r="I481" s="101"/>
      <c r="J481" s="101"/>
      <c r="K481" s="101"/>
      <c r="L481" s="101"/>
    </row>
    <row r="482" spans="2:12">
      <c r="B482" s="100"/>
      <c r="C482" s="100"/>
      <c r="D482" s="100"/>
      <c r="E482" s="101"/>
      <c r="F482" s="101"/>
      <c r="G482" s="101"/>
      <c r="H482" s="101"/>
      <c r="I482" s="101"/>
      <c r="J482" s="101"/>
      <c r="K482" s="101"/>
      <c r="L482" s="101"/>
    </row>
    <row r="483" spans="2:12">
      <c r="B483" s="100"/>
      <c r="C483" s="100"/>
      <c r="D483" s="100"/>
      <c r="E483" s="101"/>
      <c r="F483" s="101"/>
      <c r="G483" s="101"/>
      <c r="H483" s="101"/>
      <c r="I483" s="101"/>
      <c r="J483" s="101"/>
      <c r="K483" s="101"/>
      <c r="L483" s="101"/>
    </row>
    <row r="484" spans="2:12">
      <c r="B484" s="100"/>
      <c r="C484" s="100"/>
      <c r="D484" s="100"/>
      <c r="E484" s="101"/>
      <c r="F484" s="101"/>
      <c r="G484" s="101"/>
      <c r="H484" s="101"/>
      <c r="I484" s="101"/>
      <c r="J484" s="101"/>
      <c r="K484" s="101"/>
      <c r="L484" s="101"/>
    </row>
    <row r="485" spans="2:12">
      <c r="B485" s="100"/>
      <c r="C485" s="100"/>
      <c r="D485" s="100"/>
      <c r="E485" s="101"/>
      <c r="F485" s="101"/>
      <c r="G485" s="101"/>
      <c r="H485" s="101"/>
      <c r="I485" s="101"/>
      <c r="J485" s="101"/>
      <c r="K485" s="101"/>
      <c r="L485" s="101"/>
    </row>
    <row r="486" spans="2:12">
      <c r="B486" s="100"/>
      <c r="C486" s="100"/>
      <c r="D486" s="100"/>
      <c r="E486" s="101"/>
      <c r="F486" s="101"/>
      <c r="G486" s="101"/>
      <c r="H486" s="101"/>
      <c r="I486" s="101"/>
      <c r="J486" s="101"/>
      <c r="K486" s="101"/>
      <c r="L486" s="101"/>
    </row>
    <row r="487" spans="2:12">
      <c r="B487" s="100"/>
      <c r="C487" s="100"/>
      <c r="D487" s="100"/>
      <c r="E487" s="101"/>
      <c r="F487" s="101"/>
      <c r="G487" s="101"/>
      <c r="H487" s="101"/>
      <c r="I487" s="101"/>
      <c r="J487" s="101"/>
      <c r="K487" s="101"/>
      <c r="L487" s="101"/>
    </row>
    <row r="488" spans="2:12">
      <c r="B488" s="100"/>
      <c r="C488" s="100"/>
      <c r="D488" s="100"/>
      <c r="E488" s="101"/>
      <c r="F488" s="101"/>
      <c r="G488" s="101"/>
      <c r="H488" s="101"/>
      <c r="I488" s="101"/>
      <c r="J488" s="101"/>
      <c r="K488" s="101"/>
      <c r="L488" s="101"/>
    </row>
    <row r="489" spans="2:12">
      <c r="B489" s="100"/>
      <c r="C489" s="100"/>
      <c r="D489" s="100"/>
      <c r="E489" s="101"/>
      <c r="F489" s="101"/>
      <c r="G489" s="101"/>
      <c r="H489" s="101"/>
      <c r="I489" s="101"/>
      <c r="J489" s="101"/>
      <c r="K489" s="101"/>
      <c r="L489" s="101"/>
    </row>
    <row r="490" spans="2:12">
      <c r="B490" s="100"/>
      <c r="C490" s="100"/>
      <c r="D490" s="100"/>
      <c r="E490" s="101"/>
      <c r="F490" s="101"/>
      <c r="G490" s="101"/>
      <c r="H490" s="101"/>
      <c r="I490" s="101"/>
      <c r="J490" s="101"/>
      <c r="K490" s="101"/>
      <c r="L490" s="101"/>
    </row>
    <row r="491" spans="2:12">
      <c r="B491" s="100"/>
      <c r="C491" s="100"/>
      <c r="D491" s="100"/>
      <c r="E491" s="101"/>
      <c r="F491" s="101"/>
      <c r="G491" s="101"/>
      <c r="H491" s="101"/>
      <c r="I491" s="101"/>
      <c r="J491" s="101"/>
      <c r="K491" s="101"/>
      <c r="L491" s="101"/>
    </row>
    <row r="492" spans="2:12">
      <c r="B492" s="100"/>
      <c r="C492" s="100"/>
      <c r="D492" s="100"/>
      <c r="E492" s="101"/>
      <c r="F492" s="101"/>
      <c r="G492" s="101"/>
      <c r="H492" s="101"/>
      <c r="I492" s="101"/>
      <c r="J492" s="101"/>
      <c r="K492" s="101"/>
      <c r="L492" s="101"/>
    </row>
    <row r="493" spans="2:12">
      <c r="B493" s="100"/>
      <c r="C493" s="100"/>
      <c r="D493" s="100"/>
      <c r="E493" s="101"/>
      <c r="F493" s="101"/>
      <c r="G493" s="101"/>
      <c r="H493" s="101"/>
      <c r="I493" s="101"/>
      <c r="J493" s="101"/>
      <c r="K493" s="101"/>
      <c r="L493" s="101"/>
    </row>
    <row r="494" spans="2:12">
      <c r="B494" s="100"/>
      <c r="C494" s="100"/>
      <c r="D494" s="100"/>
      <c r="E494" s="101"/>
      <c r="F494" s="101"/>
      <c r="G494" s="101"/>
      <c r="H494" s="101"/>
      <c r="I494" s="101"/>
      <c r="J494" s="101"/>
      <c r="K494" s="101"/>
      <c r="L494" s="101"/>
    </row>
    <row r="495" spans="2:12">
      <c r="B495" s="100"/>
      <c r="C495" s="100"/>
      <c r="D495" s="100"/>
      <c r="E495" s="101"/>
      <c r="F495" s="101"/>
      <c r="G495" s="101"/>
      <c r="H495" s="101"/>
      <c r="I495" s="101"/>
      <c r="J495" s="101"/>
      <c r="K495" s="101"/>
      <c r="L495" s="101"/>
    </row>
    <row r="496" spans="2:12">
      <c r="B496" s="100"/>
      <c r="C496" s="100"/>
      <c r="D496" s="100"/>
      <c r="E496" s="101"/>
      <c r="F496" s="101"/>
      <c r="G496" s="101"/>
      <c r="H496" s="101"/>
      <c r="I496" s="101"/>
      <c r="J496" s="101"/>
      <c r="K496" s="101"/>
      <c r="L496" s="101"/>
    </row>
    <row r="497" spans="2:12">
      <c r="B497" s="100"/>
      <c r="C497" s="100"/>
      <c r="D497" s="100"/>
      <c r="E497" s="101"/>
      <c r="F497" s="101"/>
      <c r="G497" s="101"/>
      <c r="H497" s="101"/>
      <c r="I497" s="101"/>
      <c r="J497" s="101"/>
      <c r="K497" s="101"/>
      <c r="L497" s="101"/>
    </row>
    <row r="498" spans="2:12">
      <c r="B498" s="100"/>
      <c r="C498" s="100"/>
      <c r="D498" s="100"/>
      <c r="E498" s="101"/>
      <c r="F498" s="101"/>
      <c r="G498" s="101"/>
      <c r="H498" s="101"/>
      <c r="I498" s="101"/>
      <c r="J498" s="101"/>
      <c r="K498" s="101"/>
      <c r="L498" s="101"/>
    </row>
    <row r="499" spans="2:12">
      <c r="B499" s="100"/>
      <c r="C499" s="100"/>
      <c r="D499" s="100"/>
      <c r="E499" s="101"/>
      <c r="F499" s="101"/>
      <c r="G499" s="101"/>
      <c r="H499" s="101"/>
      <c r="I499" s="101"/>
      <c r="J499" s="101"/>
      <c r="K499" s="101"/>
      <c r="L499" s="101"/>
    </row>
    <row r="500" spans="2:12">
      <c r="B500" s="100"/>
      <c r="C500" s="100"/>
      <c r="D500" s="100"/>
      <c r="E500" s="101"/>
      <c r="F500" s="101"/>
      <c r="G500" s="101"/>
      <c r="H500" s="101"/>
      <c r="I500" s="101"/>
      <c r="J500" s="101"/>
      <c r="K500" s="101"/>
      <c r="L500" s="101"/>
    </row>
    <row r="501" spans="2:12">
      <c r="B501" s="100"/>
      <c r="C501" s="100"/>
      <c r="D501" s="100"/>
      <c r="E501" s="101"/>
      <c r="F501" s="101"/>
      <c r="G501" s="101"/>
      <c r="H501" s="101"/>
      <c r="I501" s="101"/>
      <c r="J501" s="101"/>
      <c r="K501" s="101"/>
      <c r="L501" s="101"/>
    </row>
    <row r="502" spans="2:12">
      <c r="B502" s="100"/>
      <c r="C502" s="100"/>
      <c r="D502" s="100"/>
      <c r="E502" s="101"/>
      <c r="F502" s="101"/>
      <c r="G502" s="101"/>
      <c r="H502" s="101"/>
      <c r="I502" s="101"/>
      <c r="J502" s="101"/>
      <c r="K502" s="101"/>
      <c r="L502" s="101"/>
    </row>
    <row r="503" spans="2:12">
      <c r="B503" s="100"/>
      <c r="C503" s="100"/>
      <c r="D503" s="100"/>
      <c r="E503" s="101"/>
      <c r="F503" s="101"/>
      <c r="G503" s="101"/>
      <c r="H503" s="101"/>
      <c r="I503" s="101"/>
      <c r="J503" s="101"/>
      <c r="K503" s="101"/>
      <c r="L503" s="101"/>
    </row>
    <row r="504" spans="2:12">
      <c r="B504" s="100"/>
      <c r="C504" s="100"/>
      <c r="D504" s="100"/>
      <c r="E504" s="101"/>
      <c r="F504" s="101"/>
      <c r="G504" s="101"/>
      <c r="H504" s="101"/>
      <c r="I504" s="101"/>
      <c r="J504" s="101"/>
      <c r="K504" s="101"/>
      <c r="L504" s="101"/>
    </row>
    <row r="505" spans="2:12">
      <c r="B505" s="100"/>
      <c r="C505" s="100"/>
      <c r="D505" s="100"/>
      <c r="E505" s="101"/>
      <c r="F505" s="101"/>
      <c r="G505" s="101"/>
      <c r="H505" s="101"/>
      <c r="I505" s="101"/>
      <c r="J505" s="101"/>
      <c r="K505" s="101"/>
      <c r="L505" s="101"/>
    </row>
    <row r="506" spans="2:12">
      <c r="B506" s="100"/>
      <c r="C506" s="100"/>
      <c r="D506" s="100"/>
      <c r="E506" s="101"/>
      <c r="F506" s="101"/>
      <c r="G506" s="101"/>
      <c r="H506" s="101"/>
      <c r="I506" s="101"/>
      <c r="J506" s="101"/>
      <c r="K506" s="101"/>
      <c r="L506" s="101"/>
    </row>
    <row r="507" spans="2:12">
      <c r="B507" s="100"/>
      <c r="C507" s="100"/>
      <c r="D507" s="100"/>
      <c r="E507" s="101"/>
      <c r="F507" s="101"/>
      <c r="G507" s="101"/>
      <c r="H507" s="101"/>
      <c r="I507" s="101"/>
      <c r="J507" s="101"/>
      <c r="K507" s="101"/>
      <c r="L507" s="101"/>
    </row>
    <row r="508" spans="2:12">
      <c r="B508" s="100"/>
      <c r="C508" s="100"/>
      <c r="D508" s="100"/>
      <c r="E508" s="101"/>
      <c r="F508" s="101"/>
      <c r="G508" s="101"/>
      <c r="H508" s="101"/>
      <c r="I508" s="101"/>
      <c r="J508" s="101"/>
      <c r="K508" s="101"/>
      <c r="L508" s="101"/>
    </row>
    <row r="509" spans="2:12">
      <c r="B509" s="100"/>
      <c r="C509" s="100"/>
      <c r="D509" s="100"/>
      <c r="E509" s="101"/>
      <c r="F509" s="101"/>
      <c r="G509" s="101"/>
      <c r="H509" s="101"/>
      <c r="I509" s="101"/>
      <c r="J509" s="101"/>
      <c r="K509" s="101"/>
      <c r="L509" s="101"/>
    </row>
    <row r="510" spans="2:12">
      <c r="B510" s="100"/>
      <c r="C510" s="100"/>
      <c r="D510" s="100"/>
      <c r="E510" s="101"/>
      <c r="F510" s="101"/>
      <c r="G510" s="101"/>
      <c r="H510" s="101"/>
      <c r="I510" s="101"/>
      <c r="J510" s="101"/>
      <c r="K510" s="101"/>
      <c r="L510" s="101"/>
    </row>
    <row r="511" spans="2:12">
      <c r="B511" s="100"/>
      <c r="C511" s="100"/>
      <c r="D511" s="100"/>
      <c r="E511" s="101"/>
      <c r="F511" s="101"/>
      <c r="G511" s="101"/>
      <c r="H511" s="101"/>
      <c r="I511" s="101"/>
      <c r="J511" s="101"/>
      <c r="K511" s="101"/>
      <c r="L511" s="101"/>
    </row>
    <row r="512" spans="2:12">
      <c r="B512" s="100"/>
      <c r="C512" s="100"/>
      <c r="D512" s="100"/>
      <c r="E512" s="101"/>
      <c r="F512" s="101"/>
      <c r="G512" s="101"/>
      <c r="H512" s="101"/>
      <c r="I512" s="101"/>
      <c r="J512" s="101"/>
      <c r="K512" s="101"/>
      <c r="L512" s="101"/>
    </row>
    <row r="513" spans="2:12">
      <c r="B513" s="100"/>
      <c r="C513" s="100"/>
      <c r="D513" s="100"/>
      <c r="E513" s="101"/>
      <c r="F513" s="101"/>
      <c r="G513" s="101"/>
      <c r="H513" s="101"/>
      <c r="I513" s="101"/>
      <c r="J513" s="101"/>
      <c r="K513" s="101"/>
      <c r="L513" s="101"/>
    </row>
    <row r="514" spans="2:12">
      <c r="B514" s="100"/>
      <c r="C514" s="100"/>
      <c r="D514" s="100"/>
      <c r="E514" s="101"/>
      <c r="F514" s="101"/>
      <c r="G514" s="101"/>
      <c r="H514" s="101"/>
      <c r="I514" s="101"/>
      <c r="J514" s="101"/>
      <c r="K514" s="101"/>
      <c r="L514" s="101"/>
    </row>
    <row r="515" spans="2:12">
      <c r="B515" s="100"/>
      <c r="C515" s="100"/>
      <c r="D515" s="100"/>
      <c r="E515" s="101"/>
      <c r="F515" s="101"/>
      <c r="G515" s="101"/>
      <c r="H515" s="101"/>
      <c r="I515" s="101"/>
      <c r="J515" s="101"/>
      <c r="K515" s="101"/>
      <c r="L515" s="101"/>
    </row>
    <row r="516" spans="2:12">
      <c r="B516" s="100"/>
      <c r="C516" s="100"/>
      <c r="D516" s="100"/>
      <c r="E516" s="101"/>
      <c r="F516" s="101"/>
      <c r="G516" s="101"/>
      <c r="H516" s="101"/>
      <c r="I516" s="101"/>
      <c r="J516" s="101"/>
      <c r="K516" s="101"/>
      <c r="L516" s="101"/>
    </row>
    <row r="517" spans="2:12">
      <c r="B517" s="100"/>
      <c r="C517" s="100"/>
      <c r="D517" s="100"/>
      <c r="E517" s="101"/>
      <c r="F517" s="101"/>
      <c r="G517" s="101"/>
      <c r="H517" s="101"/>
      <c r="I517" s="101"/>
      <c r="J517" s="101"/>
      <c r="K517" s="101"/>
      <c r="L517" s="101"/>
    </row>
    <row r="518" spans="2:12">
      <c r="B518" s="100"/>
      <c r="C518" s="100"/>
      <c r="D518" s="100"/>
      <c r="E518" s="101"/>
      <c r="F518" s="101"/>
      <c r="G518" s="101"/>
      <c r="H518" s="101"/>
      <c r="I518" s="101"/>
      <c r="J518" s="101"/>
      <c r="K518" s="101"/>
      <c r="L518" s="101"/>
    </row>
    <row r="519" spans="2:12">
      <c r="B519" s="100"/>
      <c r="C519" s="100"/>
      <c r="D519" s="100"/>
      <c r="E519" s="101"/>
      <c r="F519" s="101"/>
      <c r="G519" s="101"/>
      <c r="H519" s="101"/>
      <c r="I519" s="101"/>
      <c r="J519" s="101"/>
      <c r="K519" s="101"/>
      <c r="L519" s="101"/>
    </row>
    <row r="520" spans="2:12">
      <c r="B520" s="100"/>
      <c r="C520" s="100"/>
      <c r="D520" s="100"/>
      <c r="E520" s="101"/>
      <c r="F520" s="101"/>
      <c r="G520" s="101"/>
      <c r="H520" s="101"/>
      <c r="I520" s="101"/>
      <c r="J520" s="101"/>
      <c r="K520" s="101"/>
      <c r="L520" s="101"/>
    </row>
    <row r="521" spans="2:12">
      <c r="B521" s="100"/>
      <c r="C521" s="100"/>
      <c r="D521" s="100"/>
      <c r="E521" s="101"/>
      <c r="F521" s="101"/>
      <c r="G521" s="101"/>
      <c r="H521" s="101"/>
      <c r="I521" s="101"/>
      <c r="J521" s="101"/>
      <c r="K521" s="101"/>
      <c r="L521" s="101"/>
    </row>
    <row r="522" spans="2:12">
      <c r="B522" s="100"/>
      <c r="C522" s="100"/>
      <c r="D522" s="100"/>
      <c r="E522" s="101"/>
      <c r="F522" s="101"/>
      <c r="G522" s="101"/>
      <c r="H522" s="101"/>
      <c r="I522" s="101"/>
      <c r="J522" s="101"/>
      <c r="K522" s="101"/>
      <c r="L522" s="101"/>
    </row>
    <row r="523" spans="2:12">
      <c r="B523" s="100"/>
      <c r="C523" s="100"/>
      <c r="D523" s="100"/>
      <c r="E523" s="101"/>
      <c r="F523" s="101"/>
      <c r="G523" s="101"/>
      <c r="H523" s="101"/>
      <c r="I523" s="101"/>
      <c r="J523" s="101"/>
      <c r="K523" s="101"/>
      <c r="L523" s="101"/>
    </row>
    <row r="524" spans="2:12">
      <c r="B524" s="100"/>
      <c r="C524" s="100"/>
      <c r="D524" s="100"/>
      <c r="E524" s="101"/>
      <c r="F524" s="101"/>
      <c r="G524" s="101"/>
      <c r="H524" s="101"/>
      <c r="I524" s="101"/>
      <c r="J524" s="101"/>
      <c r="K524" s="101"/>
      <c r="L524" s="101"/>
    </row>
    <row r="525" spans="2:12">
      <c r="B525" s="100"/>
      <c r="C525" s="100"/>
      <c r="D525" s="100"/>
      <c r="E525" s="101"/>
      <c r="F525" s="101"/>
      <c r="G525" s="101"/>
      <c r="H525" s="101"/>
      <c r="I525" s="101"/>
      <c r="J525" s="101"/>
      <c r="K525" s="101"/>
      <c r="L525" s="101"/>
    </row>
    <row r="526" spans="2:12">
      <c r="B526" s="100"/>
      <c r="C526" s="100"/>
      <c r="D526" s="100"/>
      <c r="E526" s="101"/>
      <c r="F526" s="101"/>
      <c r="G526" s="101"/>
      <c r="H526" s="101"/>
      <c r="I526" s="101"/>
      <c r="J526" s="101"/>
      <c r="K526" s="101"/>
      <c r="L526" s="101"/>
    </row>
    <row r="527" spans="2:12">
      <c r="B527" s="100"/>
      <c r="C527" s="100"/>
      <c r="D527" s="100"/>
      <c r="E527" s="101"/>
      <c r="F527" s="101"/>
      <c r="G527" s="101"/>
      <c r="H527" s="101"/>
      <c r="I527" s="101"/>
      <c r="J527" s="101"/>
      <c r="K527" s="101"/>
      <c r="L527" s="101"/>
    </row>
    <row r="528" spans="2:12">
      <c r="B528" s="100"/>
      <c r="C528" s="100"/>
      <c r="D528" s="100"/>
      <c r="E528" s="101"/>
      <c r="F528" s="101"/>
      <c r="G528" s="101"/>
      <c r="H528" s="101"/>
      <c r="I528" s="101"/>
      <c r="J528" s="101"/>
      <c r="K528" s="101"/>
      <c r="L528" s="101"/>
    </row>
    <row r="529" spans="2:12">
      <c r="B529" s="100"/>
      <c r="C529" s="100"/>
      <c r="D529" s="100"/>
      <c r="E529" s="101"/>
      <c r="F529" s="101"/>
      <c r="G529" s="101"/>
      <c r="H529" s="101"/>
      <c r="I529" s="101"/>
      <c r="J529" s="101"/>
      <c r="K529" s="101"/>
      <c r="L529" s="101"/>
    </row>
    <row r="530" spans="2:12">
      <c r="B530" s="100"/>
      <c r="C530" s="100"/>
      <c r="D530" s="100"/>
      <c r="E530" s="101"/>
      <c r="F530" s="101"/>
      <c r="G530" s="101"/>
      <c r="H530" s="101"/>
      <c r="I530" s="101"/>
      <c r="J530" s="101"/>
      <c r="K530" s="101"/>
      <c r="L530" s="101"/>
    </row>
  </sheetData>
  <sheetProtection sheet="1" objects="1" scenarios="1"/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200-000000000000}"/>
  </dataValidations>
  <pageMargins left="0" right="0" top="0.5" bottom="0.5" header="0" footer="0.25"/>
  <pageSetup paperSize="9" scale="93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B1:L507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36.42578125" style="2" bestFit="1" customWidth="1"/>
    <col min="3" max="3" width="41.7109375" style="2" bestFit="1" customWidth="1"/>
    <col min="4" max="4" width="6.5703125" style="2" bestFit="1" customWidth="1"/>
    <col min="5" max="5" width="5.7109375" style="1" bestFit="1" customWidth="1"/>
    <col min="6" max="6" width="11.140625" style="1" bestFit="1" customWidth="1"/>
    <col min="7" max="7" width="12.28515625" style="1" bestFit="1" customWidth="1"/>
    <col min="8" max="8" width="6.85546875" style="1" bestFit="1" customWidth="1"/>
    <col min="9" max="9" width="7.5703125" style="1" bestFit="1" customWidth="1"/>
    <col min="10" max="10" width="10.140625" style="1" bestFit="1" customWidth="1"/>
    <col min="11" max="11" width="9.140625" style="1" bestFit="1" customWidth="1"/>
    <col min="12" max="12" width="8" style="1" bestFit="1" customWidth="1"/>
    <col min="13" max="16384" width="9.140625" style="1"/>
  </cols>
  <sheetData>
    <row r="1" spans="2:12">
      <c r="B1" s="46" t="s">
        <v>140</v>
      </c>
      <c r="C1" s="46" t="s" vm="1">
        <v>218</v>
      </c>
    </row>
    <row r="2" spans="2:12">
      <c r="B2" s="46" t="s">
        <v>139</v>
      </c>
      <c r="C2" s="46" t="s">
        <v>219</v>
      </c>
    </row>
    <row r="3" spans="2:12">
      <c r="B3" s="46" t="s">
        <v>141</v>
      </c>
      <c r="C3" s="46" t="s">
        <v>2690</v>
      </c>
    </row>
    <row r="4" spans="2:12">
      <c r="B4" s="46" t="s">
        <v>142</v>
      </c>
      <c r="C4" s="46" t="s">
        <v>2691</v>
      </c>
    </row>
    <row r="6" spans="2:12" ht="26.25" customHeight="1">
      <c r="B6" s="156" t="s">
        <v>166</v>
      </c>
      <c r="C6" s="157"/>
      <c r="D6" s="157"/>
      <c r="E6" s="157"/>
      <c r="F6" s="157"/>
      <c r="G6" s="157"/>
      <c r="H6" s="157"/>
      <c r="I6" s="157"/>
      <c r="J6" s="157"/>
      <c r="K6" s="157"/>
      <c r="L6" s="158"/>
    </row>
    <row r="7" spans="2:12" s="3" customFormat="1" ht="63">
      <c r="B7" s="64" t="s">
        <v>109</v>
      </c>
      <c r="C7" s="49" t="s">
        <v>44</v>
      </c>
      <c r="D7" s="49" t="s">
        <v>111</v>
      </c>
      <c r="E7" s="49" t="s">
        <v>14</v>
      </c>
      <c r="F7" s="49" t="s">
        <v>64</v>
      </c>
      <c r="G7" s="49" t="s">
        <v>97</v>
      </c>
      <c r="H7" s="49" t="s">
        <v>16</v>
      </c>
      <c r="I7" s="49" t="s">
        <v>18</v>
      </c>
      <c r="J7" s="49" t="s">
        <v>59</v>
      </c>
      <c r="K7" s="49" t="s">
        <v>143</v>
      </c>
      <c r="L7" s="51" t="s">
        <v>144</v>
      </c>
    </row>
    <row r="8" spans="2:12" s="3" customFormat="1" ht="28.5" customHeight="1">
      <c r="B8" s="14"/>
      <c r="C8" s="15"/>
      <c r="D8" s="15"/>
      <c r="E8" s="15"/>
      <c r="F8" s="15"/>
      <c r="G8" s="15"/>
      <c r="H8" s="15" t="s">
        <v>19</v>
      </c>
      <c r="I8" s="15" t="s">
        <v>19</v>
      </c>
      <c r="J8" s="15" t="s">
        <v>197</v>
      </c>
      <c r="K8" s="15" t="s">
        <v>19</v>
      </c>
      <c r="L8" s="16" t="s">
        <v>19</v>
      </c>
    </row>
    <row r="9" spans="2:12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9" t="s">
        <v>9</v>
      </c>
    </row>
    <row r="10" spans="2:12" s="4" customFormat="1" ht="18" customHeight="1">
      <c r="B10" s="81" t="s">
        <v>43</v>
      </c>
      <c r="C10" s="81"/>
      <c r="D10" s="81"/>
      <c r="E10" s="81"/>
      <c r="F10" s="81"/>
      <c r="G10" s="82"/>
      <c r="H10" s="83"/>
      <c r="I10" s="83"/>
      <c r="J10" s="84">
        <f>J11+J47</f>
        <v>26293.286242032998</v>
      </c>
      <c r="K10" s="85">
        <f>IFERROR(J10/$J$10,0)</f>
        <v>1</v>
      </c>
      <c r="L10" s="85">
        <f>J10/'סכום נכסי הקרן'!$C$42</f>
        <v>0.21706451231013141</v>
      </c>
    </row>
    <row r="11" spans="2:12">
      <c r="B11" s="86" t="s">
        <v>189</v>
      </c>
      <c r="C11" s="87"/>
      <c r="D11" s="87"/>
      <c r="E11" s="87"/>
      <c r="F11" s="87"/>
      <c r="G11" s="88"/>
      <c r="H11" s="89"/>
      <c r="I11" s="89"/>
      <c r="J11" s="90">
        <f>J12+J19</f>
        <v>25412.113858042998</v>
      </c>
      <c r="K11" s="91">
        <f t="shared" ref="K11:K47" si="0">IFERROR(J11/$J$10,0)</f>
        <v>0.96648679149959815</v>
      </c>
      <c r="L11" s="91">
        <f>J11/'סכום נכסי הקרן'!$C$42</f>
        <v>0.20978998405104393</v>
      </c>
    </row>
    <row r="12" spans="2:12">
      <c r="B12" s="92" t="s">
        <v>41</v>
      </c>
      <c r="C12" s="87"/>
      <c r="D12" s="87"/>
      <c r="E12" s="87"/>
      <c r="F12" s="87"/>
      <c r="G12" s="88"/>
      <c r="H12" s="89"/>
      <c r="I12" s="89"/>
      <c r="J12" s="90">
        <f>SUM(J13:J17)</f>
        <v>16133.531969012</v>
      </c>
      <c r="K12" s="91">
        <f t="shared" si="0"/>
        <v>0.61359891724833537</v>
      </c>
      <c r="L12" s="91">
        <f>J12/'סכום נכסי הקרן'!$C$42</f>
        <v>0.1331905497265346</v>
      </c>
    </row>
    <row r="13" spans="2:12">
      <c r="B13" s="93" t="s">
        <v>2618</v>
      </c>
      <c r="C13" s="94" t="s">
        <v>2619</v>
      </c>
      <c r="D13" s="94">
        <v>11</v>
      </c>
      <c r="E13" s="94" t="s">
        <v>282</v>
      </c>
      <c r="F13" s="94" t="s">
        <v>283</v>
      </c>
      <c r="G13" s="95" t="s">
        <v>127</v>
      </c>
      <c r="H13" s="96">
        <v>0</v>
      </c>
      <c r="I13" s="96">
        <v>0</v>
      </c>
      <c r="J13" s="97">
        <v>1173.0152591279998</v>
      </c>
      <c r="K13" s="98">
        <f t="shared" si="0"/>
        <v>4.461272920890326E-2</v>
      </c>
      <c r="L13" s="98">
        <f>J13/'סכום נכסי הקרן'!$C$42</f>
        <v>9.6838403085545404E-3</v>
      </c>
    </row>
    <row r="14" spans="2:12">
      <c r="B14" s="93" t="s">
        <v>2620</v>
      </c>
      <c r="C14" s="94" t="s">
        <v>2621</v>
      </c>
      <c r="D14" s="94">
        <v>12</v>
      </c>
      <c r="E14" s="94" t="s">
        <v>282</v>
      </c>
      <c r="F14" s="94" t="s">
        <v>283</v>
      </c>
      <c r="G14" s="95" t="s">
        <v>127</v>
      </c>
      <c r="H14" s="96">
        <v>0</v>
      </c>
      <c r="I14" s="96">
        <v>0</v>
      </c>
      <c r="J14" s="97">
        <v>634.05348629699984</v>
      </c>
      <c r="K14" s="98">
        <f t="shared" si="0"/>
        <v>2.4114653469347953E-2</v>
      </c>
      <c r="L14" s="98">
        <f>J14/'סכום נכסי הקרן'!$C$42</f>
        <v>5.2344354948518322E-3</v>
      </c>
    </row>
    <row r="15" spans="2:12">
      <c r="B15" s="93" t="s">
        <v>2622</v>
      </c>
      <c r="C15" s="94" t="s">
        <v>2623</v>
      </c>
      <c r="D15" s="94">
        <v>10</v>
      </c>
      <c r="E15" s="94" t="s">
        <v>282</v>
      </c>
      <c r="F15" s="94" t="s">
        <v>283</v>
      </c>
      <c r="G15" s="95" t="s">
        <v>127</v>
      </c>
      <c r="H15" s="96">
        <v>0</v>
      </c>
      <c r="I15" s="96">
        <v>0</v>
      </c>
      <c r="J15" s="97">
        <v>12417.336292599</v>
      </c>
      <c r="K15" s="98">
        <f t="shared" si="0"/>
        <v>0.47226262165542421</v>
      </c>
      <c r="L15" s="98">
        <f>J15/'סכום נכסי הקרן'!$C$42</f>
        <v>0.10251145565193877</v>
      </c>
    </row>
    <row r="16" spans="2:12">
      <c r="B16" s="93" t="s">
        <v>2622</v>
      </c>
      <c r="C16" s="94" t="s">
        <v>2624</v>
      </c>
      <c r="D16" s="94">
        <v>10</v>
      </c>
      <c r="E16" s="94" t="s">
        <v>282</v>
      </c>
      <c r="F16" s="94" t="s">
        <v>283</v>
      </c>
      <c r="G16" s="95" t="s">
        <v>127</v>
      </c>
      <c r="H16" s="96">
        <v>0</v>
      </c>
      <c r="I16" s="96">
        <v>0</v>
      </c>
      <c r="J16" s="97">
        <v>1093.7196996059999</v>
      </c>
      <c r="K16" s="98">
        <f t="shared" si="0"/>
        <v>4.1596919059039367E-2</v>
      </c>
      <c r="L16" s="98">
        <f>J16/'סכום נכסי הקרן'!$C$42</f>
        <v>9.0292149491543912E-3</v>
      </c>
    </row>
    <row r="17" spans="2:12">
      <c r="B17" s="93" t="s">
        <v>2625</v>
      </c>
      <c r="C17" s="94" t="s">
        <v>2626</v>
      </c>
      <c r="D17" s="94">
        <v>20</v>
      </c>
      <c r="E17" s="94" t="s">
        <v>282</v>
      </c>
      <c r="F17" s="94" t="s">
        <v>283</v>
      </c>
      <c r="G17" s="95" t="s">
        <v>127</v>
      </c>
      <c r="H17" s="96">
        <v>0</v>
      </c>
      <c r="I17" s="96">
        <v>0</v>
      </c>
      <c r="J17" s="97">
        <v>815.40723138200008</v>
      </c>
      <c r="K17" s="98">
        <f t="shared" si="0"/>
        <v>3.1011993855620566E-2</v>
      </c>
      <c r="L17" s="98">
        <f>J17/'סכום נכסי הקרן'!$C$42</f>
        <v>6.7316033220350697E-3</v>
      </c>
    </row>
    <row r="18" spans="2:12">
      <c r="B18" s="99"/>
      <c r="C18" s="94"/>
      <c r="D18" s="94"/>
      <c r="E18" s="94"/>
      <c r="F18" s="94"/>
      <c r="G18" s="94"/>
      <c r="H18" s="94"/>
      <c r="I18" s="94"/>
      <c r="J18" s="94"/>
      <c r="K18" s="98"/>
      <c r="L18" s="94"/>
    </row>
    <row r="19" spans="2:12">
      <c r="B19" s="92" t="s">
        <v>42</v>
      </c>
      <c r="C19" s="87"/>
      <c r="D19" s="87"/>
      <c r="E19" s="87"/>
      <c r="F19" s="87"/>
      <c r="G19" s="88"/>
      <c r="H19" s="89"/>
      <c r="I19" s="89"/>
      <c r="J19" s="90">
        <f>SUM(J20:J45)</f>
        <v>9278.5818890310002</v>
      </c>
      <c r="K19" s="91">
        <f t="shared" si="0"/>
        <v>0.35288787425126283</v>
      </c>
      <c r="L19" s="91">
        <f>J19/'סכום נכסי הקרן'!$C$42</f>
        <v>7.6599434324509358E-2</v>
      </c>
    </row>
    <row r="20" spans="2:12">
      <c r="B20" s="93" t="s">
        <v>2618</v>
      </c>
      <c r="C20" s="94" t="s">
        <v>2627</v>
      </c>
      <c r="D20" s="94">
        <v>11</v>
      </c>
      <c r="E20" s="94" t="s">
        <v>282</v>
      </c>
      <c r="F20" s="94" t="s">
        <v>283</v>
      </c>
      <c r="G20" s="95" t="s">
        <v>128</v>
      </c>
      <c r="H20" s="96">
        <v>0</v>
      </c>
      <c r="I20" s="96">
        <v>0</v>
      </c>
      <c r="J20" s="97">
        <v>4.4270755700000004</v>
      </c>
      <c r="K20" s="98">
        <f t="shared" si="0"/>
        <v>1.6837285112435981E-4</v>
      </c>
      <c r="L20" s="98">
        <f>J20/'סכום נכסי הקרן'!$C$42</f>
        <v>3.6547770815575527E-5</v>
      </c>
    </row>
    <row r="21" spans="2:12">
      <c r="B21" s="93" t="s">
        <v>2618</v>
      </c>
      <c r="C21" s="94" t="s">
        <v>2628</v>
      </c>
      <c r="D21" s="94">
        <v>11</v>
      </c>
      <c r="E21" s="94" t="s">
        <v>282</v>
      </c>
      <c r="F21" s="94" t="s">
        <v>283</v>
      </c>
      <c r="G21" s="95" t="s">
        <v>130</v>
      </c>
      <c r="H21" s="96">
        <v>0</v>
      </c>
      <c r="I21" s="96">
        <v>0</v>
      </c>
      <c r="J21" s="97">
        <v>2.8074000000000003E-5</v>
      </c>
      <c r="K21" s="98">
        <f t="shared" si="0"/>
        <v>1.0677250360253682E-9</v>
      </c>
      <c r="L21" s="98">
        <f>J21/'סכום נכסי הקרן'!$C$42</f>
        <v>2.3176521422616406E-10</v>
      </c>
    </row>
    <row r="22" spans="2:12">
      <c r="B22" s="93" t="s">
        <v>2618</v>
      </c>
      <c r="C22" s="94" t="s">
        <v>2629</v>
      </c>
      <c r="D22" s="94">
        <v>11</v>
      </c>
      <c r="E22" s="94" t="s">
        <v>282</v>
      </c>
      <c r="F22" s="94" t="s">
        <v>283</v>
      </c>
      <c r="G22" s="95" t="s">
        <v>129</v>
      </c>
      <c r="H22" s="96">
        <v>0</v>
      </c>
      <c r="I22" s="96">
        <v>0</v>
      </c>
      <c r="J22" s="97">
        <v>7.0658200000000009E-4</v>
      </c>
      <c r="K22" s="98">
        <f t="shared" si="0"/>
        <v>2.6873095796996394E-8</v>
      </c>
      <c r="L22" s="98">
        <f>J22/'סכום נכסי הקרן'!$C$42</f>
        <v>5.8331954334384647E-9</v>
      </c>
    </row>
    <row r="23" spans="2:12">
      <c r="B23" s="93" t="s">
        <v>2618</v>
      </c>
      <c r="C23" s="94" t="s">
        <v>2630</v>
      </c>
      <c r="D23" s="94">
        <v>11</v>
      </c>
      <c r="E23" s="94" t="s">
        <v>282</v>
      </c>
      <c r="F23" s="94" t="s">
        <v>283</v>
      </c>
      <c r="G23" s="95" t="s">
        <v>126</v>
      </c>
      <c r="H23" s="96">
        <v>0</v>
      </c>
      <c r="I23" s="96">
        <v>0</v>
      </c>
      <c r="J23" s="97">
        <v>519.79849044499997</v>
      </c>
      <c r="K23" s="98">
        <f t="shared" si="0"/>
        <v>1.9769247771472521E-2</v>
      </c>
      <c r="L23" s="98">
        <f>J23/'סכום נכסי הקרן'!$C$42</f>
        <v>4.2912021262528355E-3</v>
      </c>
    </row>
    <row r="24" spans="2:12">
      <c r="B24" s="93" t="s">
        <v>2620</v>
      </c>
      <c r="C24" s="94" t="s">
        <v>2631</v>
      </c>
      <c r="D24" s="94">
        <v>12</v>
      </c>
      <c r="E24" s="94" t="s">
        <v>282</v>
      </c>
      <c r="F24" s="94" t="s">
        <v>283</v>
      </c>
      <c r="G24" s="95" t="s">
        <v>128</v>
      </c>
      <c r="H24" s="96">
        <v>0</v>
      </c>
      <c r="I24" s="96">
        <v>0</v>
      </c>
      <c r="J24" s="97">
        <v>88.012505183999977</v>
      </c>
      <c r="K24" s="98">
        <f t="shared" si="0"/>
        <v>3.3473375816865884E-3</v>
      </c>
      <c r="L24" s="98">
        <f>J24/'סכום נכסי הקרן'!$C$42</f>
        <v>7.2658819970617392E-4</v>
      </c>
    </row>
    <row r="25" spans="2:12">
      <c r="B25" s="93" t="s">
        <v>2620</v>
      </c>
      <c r="C25" s="94" t="s">
        <v>2632</v>
      </c>
      <c r="D25" s="94">
        <v>12</v>
      </c>
      <c r="E25" s="94" t="s">
        <v>282</v>
      </c>
      <c r="F25" s="94" t="s">
        <v>283</v>
      </c>
      <c r="G25" s="95" t="s">
        <v>126</v>
      </c>
      <c r="H25" s="96">
        <v>0</v>
      </c>
      <c r="I25" s="96">
        <v>0</v>
      </c>
      <c r="J25" s="97">
        <v>586.48615489300005</v>
      </c>
      <c r="K25" s="98">
        <f t="shared" si="0"/>
        <v>2.2305547868544138E-2</v>
      </c>
      <c r="L25" s="98">
        <f>J25/'סכום נכסי הקרן'!$C$42</f>
        <v>4.8417428698958242E-3</v>
      </c>
    </row>
    <row r="26" spans="2:12">
      <c r="B26" s="93" t="s">
        <v>2620</v>
      </c>
      <c r="C26" s="94" t="s">
        <v>2633</v>
      </c>
      <c r="D26" s="94">
        <v>12</v>
      </c>
      <c r="E26" s="94" t="s">
        <v>282</v>
      </c>
      <c r="F26" s="94" t="s">
        <v>283</v>
      </c>
      <c r="G26" s="95" t="s">
        <v>129</v>
      </c>
      <c r="H26" s="96">
        <v>0</v>
      </c>
      <c r="I26" s="96">
        <v>0</v>
      </c>
      <c r="J26" s="97">
        <v>0.30618886200000001</v>
      </c>
      <c r="K26" s="98">
        <f t="shared" si="0"/>
        <v>1.1645134776288255E-5</v>
      </c>
      <c r="L26" s="98">
        <f>J26/'סכום נכסי הקרן'!$C$42</f>
        <v>2.5277455010007616E-6</v>
      </c>
    </row>
    <row r="27" spans="2:12">
      <c r="B27" s="93" t="s">
        <v>2620</v>
      </c>
      <c r="C27" s="94" t="s">
        <v>2634</v>
      </c>
      <c r="D27" s="94">
        <v>12</v>
      </c>
      <c r="E27" s="94" t="s">
        <v>282</v>
      </c>
      <c r="F27" s="94" t="s">
        <v>283</v>
      </c>
      <c r="G27" s="95" t="s">
        <v>135</v>
      </c>
      <c r="H27" s="96">
        <v>0</v>
      </c>
      <c r="I27" s="96">
        <v>0</v>
      </c>
      <c r="J27" s="97">
        <v>0.19918698499999998</v>
      </c>
      <c r="K27" s="98">
        <f t="shared" si="0"/>
        <v>7.5755834841814291E-6</v>
      </c>
      <c r="L27" s="98">
        <f>J27/'סכום נכסי הקרן'!$C$42</f>
        <v>1.6443903344585281E-6</v>
      </c>
    </row>
    <row r="28" spans="2:12">
      <c r="B28" s="93" t="s">
        <v>2622</v>
      </c>
      <c r="C28" s="94" t="s">
        <v>2635</v>
      </c>
      <c r="D28" s="94">
        <v>10</v>
      </c>
      <c r="E28" s="94" t="s">
        <v>282</v>
      </c>
      <c r="F28" s="94" t="s">
        <v>283</v>
      </c>
      <c r="G28" s="95" t="s">
        <v>131</v>
      </c>
      <c r="H28" s="96">
        <v>0</v>
      </c>
      <c r="I28" s="96">
        <v>0</v>
      </c>
      <c r="J28" s="97">
        <v>2.60549E-4</v>
      </c>
      <c r="K28" s="98">
        <f t="shared" si="0"/>
        <v>9.9093356989162088E-9</v>
      </c>
      <c r="L28" s="98">
        <f>J28/'סכום נכסי הקרן'!$C$42</f>
        <v>2.1509651208026223E-9</v>
      </c>
    </row>
    <row r="29" spans="2:12">
      <c r="B29" s="93" t="s">
        <v>2622</v>
      </c>
      <c r="C29" s="94" t="s">
        <v>2636</v>
      </c>
      <c r="D29" s="94">
        <v>10</v>
      </c>
      <c r="E29" s="94" t="s">
        <v>282</v>
      </c>
      <c r="F29" s="94" t="s">
        <v>283</v>
      </c>
      <c r="G29" s="95" t="s">
        <v>128</v>
      </c>
      <c r="H29" s="96">
        <v>0</v>
      </c>
      <c r="I29" s="96">
        <v>0</v>
      </c>
      <c r="J29" s="97">
        <v>508.25967150299994</v>
      </c>
      <c r="K29" s="98">
        <f t="shared" si="0"/>
        <v>1.9330397380700377E-2</v>
      </c>
      <c r="L29" s="98">
        <f>J29/'סכום נכסי הקרן'!$C$42</f>
        <v>4.1959432802027687E-3</v>
      </c>
    </row>
    <row r="30" spans="2:12">
      <c r="B30" s="93" t="s">
        <v>2622</v>
      </c>
      <c r="C30" s="94" t="s">
        <v>2637</v>
      </c>
      <c r="D30" s="94">
        <v>10</v>
      </c>
      <c r="E30" s="94" t="s">
        <v>282</v>
      </c>
      <c r="F30" s="94" t="s">
        <v>283</v>
      </c>
      <c r="G30" s="95" t="s">
        <v>129</v>
      </c>
      <c r="H30" s="96">
        <v>0</v>
      </c>
      <c r="I30" s="96">
        <v>0</v>
      </c>
      <c r="J30" s="97">
        <v>63.206630627999992</v>
      </c>
      <c r="K30" s="98">
        <f t="shared" si="0"/>
        <v>2.4039076000685129E-3</v>
      </c>
      <c r="L30" s="98">
        <f>J30/'סכום נכסי הקרן'!$C$42</f>
        <v>5.2180303084749019E-4</v>
      </c>
    </row>
    <row r="31" spans="2:12">
      <c r="B31" s="93" t="s">
        <v>2622</v>
      </c>
      <c r="C31" s="94" t="s">
        <v>2638</v>
      </c>
      <c r="D31" s="94">
        <v>10</v>
      </c>
      <c r="E31" s="94" t="s">
        <v>282</v>
      </c>
      <c r="F31" s="94" t="s">
        <v>283</v>
      </c>
      <c r="G31" s="95" t="s">
        <v>130</v>
      </c>
      <c r="H31" s="96">
        <v>0</v>
      </c>
      <c r="I31" s="96">
        <v>0</v>
      </c>
      <c r="J31" s="97">
        <v>2.4329119999999997E-3</v>
      </c>
      <c r="K31" s="98">
        <f t="shared" si="0"/>
        <v>9.2529780325089053E-8</v>
      </c>
      <c r="L31" s="98">
        <f>J31/'סכום נכסי הקרן'!$C$42</f>
        <v>2.008493164042905E-8</v>
      </c>
    </row>
    <row r="32" spans="2:12">
      <c r="B32" s="93" t="s">
        <v>2622</v>
      </c>
      <c r="C32" s="94" t="s">
        <v>2639</v>
      </c>
      <c r="D32" s="94">
        <v>10</v>
      </c>
      <c r="E32" s="94" t="s">
        <v>282</v>
      </c>
      <c r="F32" s="94" t="s">
        <v>283</v>
      </c>
      <c r="G32" s="95" t="s">
        <v>135</v>
      </c>
      <c r="H32" s="96">
        <v>0</v>
      </c>
      <c r="I32" s="96">
        <v>0</v>
      </c>
      <c r="J32" s="97">
        <v>9.0077696999999998E-2</v>
      </c>
      <c r="K32" s="98">
        <f t="shared" si="0"/>
        <v>3.4258820358483719E-6</v>
      </c>
      <c r="L32" s="98">
        <f>J32/'סכום נכסי הקרן'!$C$42</f>
        <v>7.4363741334346704E-7</v>
      </c>
    </row>
    <row r="33" spans="2:12">
      <c r="B33" s="93" t="s">
        <v>2622</v>
      </c>
      <c r="C33" s="94" t="s">
        <v>2640</v>
      </c>
      <c r="D33" s="94">
        <v>10</v>
      </c>
      <c r="E33" s="94" t="s">
        <v>282</v>
      </c>
      <c r="F33" s="94" t="s">
        <v>283</v>
      </c>
      <c r="G33" s="95" t="s">
        <v>2613</v>
      </c>
      <c r="H33" s="96">
        <v>0</v>
      </c>
      <c r="I33" s="96">
        <v>0</v>
      </c>
      <c r="J33" s="97">
        <v>2.7329993000000004E-2</v>
      </c>
      <c r="K33" s="98">
        <f t="shared" si="0"/>
        <v>1.0394285730746621E-6</v>
      </c>
      <c r="L33" s="98">
        <f>J33/'סכום נכסי הקרן'!$C$42</f>
        <v>2.2562305629566733E-7</v>
      </c>
    </row>
    <row r="34" spans="2:12">
      <c r="B34" s="93" t="s">
        <v>2622</v>
      </c>
      <c r="C34" s="94" t="s">
        <v>2641</v>
      </c>
      <c r="D34" s="94">
        <v>10</v>
      </c>
      <c r="E34" s="94" t="s">
        <v>282</v>
      </c>
      <c r="F34" s="94" t="s">
        <v>283</v>
      </c>
      <c r="G34" s="95" t="s">
        <v>134</v>
      </c>
      <c r="H34" s="96">
        <v>0</v>
      </c>
      <c r="I34" s="96">
        <v>0</v>
      </c>
      <c r="J34" s="97">
        <v>1.044058108</v>
      </c>
      <c r="K34" s="98">
        <f t="shared" si="0"/>
        <v>3.9708163460029841E-5</v>
      </c>
      <c r="L34" s="98">
        <f>J34/'סכום נכסי הקרן'!$C$42</f>
        <v>8.6192331361823581E-6</v>
      </c>
    </row>
    <row r="35" spans="2:12">
      <c r="B35" s="93" t="s">
        <v>2622</v>
      </c>
      <c r="C35" s="94" t="s">
        <v>2642</v>
      </c>
      <c r="D35" s="94">
        <v>10</v>
      </c>
      <c r="E35" s="94" t="s">
        <v>282</v>
      </c>
      <c r="F35" s="94" t="s">
        <v>283</v>
      </c>
      <c r="G35" s="95" t="s">
        <v>2615</v>
      </c>
      <c r="H35" s="96">
        <v>0</v>
      </c>
      <c r="I35" s="96">
        <v>0</v>
      </c>
      <c r="J35" s="97">
        <v>2.6548150970000002</v>
      </c>
      <c r="K35" s="98">
        <f t="shared" si="0"/>
        <v>1.0096931484950546E-4</v>
      </c>
      <c r="L35" s="98">
        <f>J35/'סכום נכסי הקרן'!$C$42</f>
        <v>2.1916855086096014E-5</v>
      </c>
    </row>
    <row r="36" spans="2:12">
      <c r="B36" s="93" t="s">
        <v>2622</v>
      </c>
      <c r="C36" s="94" t="s">
        <v>2643</v>
      </c>
      <c r="D36" s="94">
        <v>10</v>
      </c>
      <c r="E36" s="94" t="s">
        <v>282</v>
      </c>
      <c r="F36" s="94" t="s">
        <v>283</v>
      </c>
      <c r="G36" s="95" t="s">
        <v>126</v>
      </c>
      <c r="H36" s="96">
        <v>0</v>
      </c>
      <c r="I36" s="96">
        <v>0</v>
      </c>
      <c r="J36" s="97">
        <v>6007.9912625859997</v>
      </c>
      <c r="K36" s="98">
        <f t="shared" si="0"/>
        <v>0.22849906273722068</v>
      </c>
      <c r="L36" s="98">
        <f>J36/'סכום נכסי הקרן'!$C$42</f>
        <v>4.9599037616376934E-2</v>
      </c>
    </row>
    <row r="37" spans="2:12">
      <c r="B37" s="93" t="s">
        <v>2622</v>
      </c>
      <c r="C37" s="94" t="s">
        <v>2644</v>
      </c>
      <c r="D37" s="94">
        <v>10</v>
      </c>
      <c r="E37" s="94" t="s">
        <v>282</v>
      </c>
      <c r="F37" s="94" t="s">
        <v>283</v>
      </c>
      <c r="G37" s="95" t="s">
        <v>132</v>
      </c>
      <c r="H37" s="96">
        <v>0</v>
      </c>
      <c r="I37" s="96">
        <v>0</v>
      </c>
      <c r="J37" s="97">
        <v>2.5450755999999998E-2</v>
      </c>
      <c r="K37" s="98">
        <f t="shared" si="0"/>
        <v>9.6795644963214554E-7</v>
      </c>
      <c r="L37" s="98">
        <f>J37/'סכום נכסי הקרן'!$C$42</f>
        <v>2.1010899467684796E-7</v>
      </c>
    </row>
    <row r="38" spans="2:12">
      <c r="B38" s="93" t="s">
        <v>2625</v>
      </c>
      <c r="C38" s="94" t="s">
        <v>2645</v>
      </c>
      <c r="D38" s="94">
        <v>20</v>
      </c>
      <c r="E38" s="94" t="s">
        <v>282</v>
      </c>
      <c r="F38" s="94" t="s">
        <v>283</v>
      </c>
      <c r="G38" s="95" t="s">
        <v>135</v>
      </c>
      <c r="H38" s="96">
        <v>0</v>
      </c>
      <c r="I38" s="96">
        <v>0</v>
      </c>
      <c r="J38" s="97">
        <v>3.3904878999999999E-2</v>
      </c>
      <c r="K38" s="98">
        <f t="shared" si="0"/>
        <v>1.2894880726547961E-6</v>
      </c>
      <c r="L38" s="98">
        <f>J38/'סכום נכסי הקרן'!$C$42</f>
        <v>2.7990209962054465E-7</v>
      </c>
    </row>
    <row r="39" spans="2:12">
      <c r="B39" s="93" t="s">
        <v>2625</v>
      </c>
      <c r="C39" s="94" t="s">
        <v>2646</v>
      </c>
      <c r="D39" s="94">
        <v>20</v>
      </c>
      <c r="E39" s="94" t="s">
        <v>282</v>
      </c>
      <c r="F39" s="94" t="s">
        <v>283</v>
      </c>
      <c r="G39" s="95" t="s">
        <v>128</v>
      </c>
      <c r="H39" s="96">
        <v>0</v>
      </c>
      <c r="I39" s="96">
        <v>0</v>
      </c>
      <c r="J39" s="97">
        <v>1.700259024</v>
      </c>
      <c r="K39" s="98">
        <f t="shared" si="0"/>
        <v>6.4665139547369704E-5</v>
      </c>
      <c r="L39" s="98">
        <f>J39/'סכום נכסי הקרן'!$C$42</f>
        <v>1.4036506979316398E-5</v>
      </c>
    </row>
    <row r="40" spans="2:12">
      <c r="B40" s="93" t="s">
        <v>2625</v>
      </c>
      <c r="C40" s="94" t="s">
        <v>2647</v>
      </c>
      <c r="D40" s="94">
        <v>20</v>
      </c>
      <c r="E40" s="94" t="s">
        <v>282</v>
      </c>
      <c r="F40" s="94" t="s">
        <v>283</v>
      </c>
      <c r="G40" s="95" t="s">
        <v>129</v>
      </c>
      <c r="H40" s="96">
        <v>0</v>
      </c>
      <c r="I40" s="96">
        <v>0</v>
      </c>
      <c r="J40" s="97">
        <v>0.10676430399999999</v>
      </c>
      <c r="K40" s="98">
        <f t="shared" si="0"/>
        <v>4.0605157916443453E-6</v>
      </c>
      <c r="L40" s="98">
        <f>J40/'סכום נכסי הקרן'!$C$42</f>
        <v>8.8139388004086698E-7</v>
      </c>
    </row>
    <row r="41" spans="2:12">
      <c r="B41" s="93" t="s">
        <v>2625</v>
      </c>
      <c r="C41" s="94" t="s">
        <v>2648</v>
      </c>
      <c r="D41" s="94">
        <v>20</v>
      </c>
      <c r="E41" s="94" t="s">
        <v>282</v>
      </c>
      <c r="F41" s="94" t="s">
        <v>283</v>
      </c>
      <c r="G41" s="95" t="s">
        <v>126</v>
      </c>
      <c r="H41" s="96">
        <v>0</v>
      </c>
      <c r="I41" s="96">
        <v>0</v>
      </c>
      <c r="J41" s="97">
        <v>1307.8092559040001</v>
      </c>
      <c r="K41" s="98">
        <f t="shared" si="0"/>
        <v>4.9739284921080304E-2</v>
      </c>
      <c r="L41" s="98">
        <f>J41/'סכום נכסי הקרן'!$C$42</f>
        <v>1.0796633624048969E-2</v>
      </c>
    </row>
    <row r="42" spans="2:12">
      <c r="B42" s="93" t="s">
        <v>2625</v>
      </c>
      <c r="C42" s="94" t="s">
        <v>2649</v>
      </c>
      <c r="D42" s="94">
        <v>20</v>
      </c>
      <c r="E42" s="94" t="s">
        <v>282</v>
      </c>
      <c r="F42" s="94" t="s">
        <v>283</v>
      </c>
      <c r="G42" s="95" t="s">
        <v>130</v>
      </c>
      <c r="H42" s="96">
        <v>0</v>
      </c>
      <c r="I42" s="96">
        <v>0</v>
      </c>
      <c r="J42" s="97">
        <v>92.997073785999987</v>
      </c>
      <c r="K42" s="98">
        <f t="shared" si="0"/>
        <v>3.5369132990813799E-3</v>
      </c>
      <c r="L42" s="98">
        <f>J42/'סכום נכסי הקרן'!$C$42</f>
        <v>7.6773836034831771E-4</v>
      </c>
    </row>
    <row r="43" spans="2:12">
      <c r="B43" s="93" t="s">
        <v>2625</v>
      </c>
      <c r="C43" s="94" t="s">
        <v>2650</v>
      </c>
      <c r="D43" s="94">
        <v>20</v>
      </c>
      <c r="E43" s="94" t="s">
        <v>282</v>
      </c>
      <c r="F43" s="94" t="s">
        <v>283</v>
      </c>
      <c r="G43" s="95" t="s">
        <v>132</v>
      </c>
      <c r="H43" s="96">
        <v>0</v>
      </c>
      <c r="I43" s="96">
        <v>0</v>
      </c>
      <c r="J43" s="97">
        <v>6.8900000000000009E-7</v>
      </c>
      <c r="K43" s="98">
        <f t="shared" si="0"/>
        <v>2.620440798680198E-11</v>
      </c>
      <c r="L43" s="98">
        <f>J43/'סכום נכסי הקרן'!$C$42</f>
        <v>5.6880470400308844E-12</v>
      </c>
    </row>
    <row r="44" spans="2:12">
      <c r="B44" s="93" t="s">
        <v>2625</v>
      </c>
      <c r="C44" s="94" t="s">
        <v>2651</v>
      </c>
      <c r="D44" s="94">
        <v>20</v>
      </c>
      <c r="E44" s="94" t="s">
        <v>282</v>
      </c>
      <c r="F44" s="94" t="s">
        <v>283</v>
      </c>
      <c r="G44" s="95" t="s">
        <v>128</v>
      </c>
      <c r="H44" s="96">
        <v>0</v>
      </c>
      <c r="I44" s="96">
        <v>0</v>
      </c>
      <c r="J44" s="97">
        <v>0.16677937900000001</v>
      </c>
      <c r="K44" s="98">
        <f t="shared" si="0"/>
        <v>6.3430404805536626E-6</v>
      </c>
      <c r="L44" s="98">
        <f>J44/'סכום נכסי הקרן'!$C$42</f>
        <v>1.3768489884748026E-6</v>
      </c>
    </row>
    <row r="45" spans="2:12">
      <c r="B45" s="93" t="s">
        <v>2625</v>
      </c>
      <c r="C45" s="94" t="s">
        <v>2652</v>
      </c>
      <c r="D45" s="94">
        <v>20</v>
      </c>
      <c r="E45" s="94" t="s">
        <v>282</v>
      </c>
      <c r="F45" s="94" t="s">
        <v>283</v>
      </c>
      <c r="G45" s="95" t="s">
        <v>134</v>
      </c>
      <c r="H45" s="96">
        <v>0</v>
      </c>
      <c r="I45" s="96">
        <v>0</v>
      </c>
      <c r="J45" s="97">
        <v>93.235524642000016</v>
      </c>
      <c r="K45" s="98">
        <f t="shared" si="0"/>
        <v>3.5459821866219124E-3</v>
      </c>
      <c r="L45" s="98">
        <f>J45/'סכום נכסי הקרן'!$C$42</f>
        <v>7.6970689399949877E-4</v>
      </c>
    </row>
    <row r="46" spans="2:12">
      <c r="B46" s="99"/>
      <c r="C46" s="94"/>
      <c r="D46" s="94"/>
      <c r="E46" s="94"/>
      <c r="F46" s="94"/>
      <c r="G46" s="94"/>
      <c r="H46" s="94"/>
      <c r="I46" s="94"/>
      <c r="J46" s="94"/>
      <c r="K46" s="98"/>
      <c r="L46" s="94"/>
    </row>
    <row r="47" spans="2:12">
      <c r="B47" s="86" t="s">
        <v>188</v>
      </c>
      <c r="C47" s="87"/>
      <c r="D47" s="87"/>
      <c r="E47" s="87"/>
      <c r="F47" s="87"/>
      <c r="G47" s="88"/>
      <c r="H47" s="89"/>
      <c r="I47" s="89"/>
      <c r="J47" s="90">
        <f>J48</f>
        <v>881.17238399000018</v>
      </c>
      <c r="K47" s="91">
        <f t="shared" si="0"/>
        <v>3.3513208500401882E-2</v>
      </c>
      <c r="L47" s="91">
        <f>J47/'סכום נכסי הקרן'!$C$42</f>
        <v>7.2745282590874856E-3</v>
      </c>
    </row>
    <row r="48" spans="2:12">
      <c r="B48" s="148" t="s">
        <v>42</v>
      </c>
      <c r="C48" s="87"/>
      <c r="D48" s="87"/>
      <c r="E48" s="87"/>
      <c r="F48" s="87"/>
      <c r="G48" s="88"/>
      <c r="H48" s="89"/>
      <c r="I48" s="89"/>
      <c r="J48" s="90">
        <f>SUM(J49:J50)</f>
        <v>881.17238399000018</v>
      </c>
      <c r="K48" s="91">
        <f t="shared" ref="K48" si="1">IFERROR(J48/$J$10,0)</f>
        <v>3.3513208500401882E-2</v>
      </c>
      <c r="L48" s="91">
        <f>J48/'סכום נכסי הקרן'!$C$42</f>
        <v>7.2745282590874856E-3</v>
      </c>
    </row>
    <row r="49" spans="2:12">
      <c r="B49" s="93" t="s">
        <v>2653</v>
      </c>
      <c r="C49" s="94" t="s">
        <v>2654</v>
      </c>
      <c r="D49" s="94">
        <v>85</v>
      </c>
      <c r="E49" s="94" t="s">
        <v>968</v>
      </c>
      <c r="F49" s="94" t="s">
        <v>926</v>
      </c>
      <c r="G49" s="95" t="s">
        <v>128</v>
      </c>
      <c r="H49" s="96">
        <v>0</v>
      </c>
      <c r="I49" s="96">
        <v>0</v>
      </c>
      <c r="J49" s="97">
        <v>140.62335767100001</v>
      </c>
      <c r="K49" s="98">
        <f>IFERROR(J49/$J$10,0)</f>
        <v>5.3482610114439239E-3</v>
      </c>
      <c r="L49" s="98">
        <f>J49/'סכום נכסי הקרן'!$C$42</f>
        <v>1.1609176681563655E-3</v>
      </c>
    </row>
    <row r="50" spans="2:12">
      <c r="B50" s="93" t="s">
        <v>2653</v>
      </c>
      <c r="C50" s="94" t="s">
        <v>2655</v>
      </c>
      <c r="D50" s="94">
        <v>85</v>
      </c>
      <c r="E50" s="94" t="s">
        <v>968</v>
      </c>
      <c r="F50" s="94" t="s">
        <v>926</v>
      </c>
      <c r="G50" s="95" t="s">
        <v>126</v>
      </c>
      <c r="H50" s="96">
        <v>0</v>
      </c>
      <c r="I50" s="96">
        <v>0</v>
      </c>
      <c r="J50" s="97">
        <v>740.54902631900018</v>
      </c>
      <c r="K50" s="98">
        <f>IFERROR(J50/$J$10,0)</f>
        <v>2.816494748895796E-2</v>
      </c>
      <c r="L50" s="98">
        <f>J50/'סכום נכסי הקרן'!$C$42</f>
        <v>6.1136105909311202E-3</v>
      </c>
    </row>
    <row r="51" spans="2:12">
      <c r="B51" s="100"/>
      <c r="C51" s="100"/>
      <c r="D51" s="101"/>
      <c r="E51" s="101"/>
      <c r="F51" s="101"/>
      <c r="G51" s="101"/>
      <c r="H51" s="101"/>
      <c r="I51" s="101"/>
      <c r="J51" s="101"/>
      <c r="K51" s="101"/>
      <c r="L51" s="101"/>
    </row>
    <row r="52" spans="2:12">
      <c r="B52" s="100"/>
      <c r="C52" s="100"/>
      <c r="D52" s="101"/>
      <c r="E52" s="101"/>
      <c r="F52" s="101"/>
      <c r="G52" s="101"/>
      <c r="H52" s="101"/>
      <c r="I52" s="101"/>
      <c r="J52" s="101"/>
      <c r="K52" s="101"/>
      <c r="L52" s="101"/>
    </row>
    <row r="53" spans="2:12">
      <c r="B53" s="100"/>
      <c r="C53" s="100"/>
      <c r="D53" s="101"/>
      <c r="E53" s="101"/>
      <c r="F53" s="101"/>
      <c r="G53" s="101"/>
      <c r="H53" s="101"/>
      <c r="I53" s="101"/>
      <c r="J53" s="101"/>
      <c r="K53" s="101"/>
      <c r="L53" s="101"/>
    </row>
    <row r="54" spans="2:12">
      <c r="B54" s="102" t="s">
        <v>209</v>
      </c>
      <c r="C54" s="100"/>
      <c r="D54" s="101"/>
      <c r="E54" s="101"/>
      <c r="F54" s="101"/>
      <c r="G54" s="101"/>
      <c r="H54" s="101"/>
      <c r="I54" s="101"/>
      <c r="J54" s="101"/>
      <c r="K54" s="101"/>
      <c r="L54" s="101"/>
    </row>
    <row r="55" spans="2:12">
      <c r="B55" s="103"/>
      <c r="C55" s="100"/>
      <c r="D55" s="101"/>
      <c r="E55" s="101"/>
      <c r="F55" s="101"/>
      <c r="G55" s="101"/>
      <c r="H55" s="101"/>
      <c r="I55" s="101"/>
      <c r="J55" s="101"/>
      <c r="K55" s="101"/>
      <c r="L55" s="101"/>
    </row>
    <row r="56" spans="2:12">
      <c r="B56" s="100"/>
      <c r="C56" s="100"/>
      <c r="D56" s="101"/>
      <c r="E56" s="101"/>
      <c r="F56" s="101"/>
      <c r="G56" s="101"/>
      <c r="H56" s="101"/>
      <c r="I56" s="101"/>
      <c r="J56" s="101"/>
      <c r="K56" s="101"/>
      <c r="L56" s="101"/>
    </row>
    <row r="57" spans="2:12">
      <c r="B57" s="100"/>
      <c r="C57" s="100"/>
      <c r="D57" s="101"/>
      <c r="E57" s="101"/>
      <c r="F57" s="101"/>
      <c r="G57" s="101"/>
      <c r="H57" s="101"/>
      <c r="I57" s="101"/>
      <c r="J57" s="101"/>
      <c r="K57" s="101"/>
      <c r="L57" s="101"/>
    </row>
    <row r="58" spans="2:12">
      <c r="B58" s="100"/>
      <c r="C58" s="100"/>
      <c r="D58" s="101"/>
      <c r="E58" s="101"/>
      <c r="F58" s="101"/>
      <c r="G58" s="101"/>
      <c r="H58" s="101"/>
      <c r="I58" s="101"/>
      <c r="J58" s="101"/>
      <c r="K58" s="101"/>
      <c r="L58" s="101"/>
    </row>
    <row r="59" spans="2:12">
      <c r="B59" s="100"/>
      <c r="C59" s="100"/>
      <c r="D59" s="101"/>
      <c r="E59" s="101"/>
      <c r="F59" s="101"/>
      <c r="G59" s="101"/>
      <c r="H59" s="101"/>
      <c r="I59" s="101"/>
      <c r="J59" s="101"/>
      <c r="K59" s="101"/>
      <c r="L59" s="101"/>
    </row>
    <row r="60" spans="2:12">
      <c r="B60" s="100"/>
      <c r="C60" s="100"/>
      <c r="D60" s="101"/>
      <c r="E60" s="101"/>
      <c r="F60" s="101"/>
      <c r="G60" s="101"/>
      <c r="H60" s="101"/>
      <c r="I60" s="101"/>
      <c r="J60" s="101"/>
      <c r="K60" s="101"/>
      <c r="L60" s="101"/>
    </row>
    <row r="61" spans="2:12">
      <c r="B61" s="100"/>
      <c r="C61" s="100"/>
      <c r="D61" s="101"/>
      <c r="E61" s="101"/>
      <c r="F61" s="101"/>
      <c r="G61" s="101"/>
      <c r="H61" s="101"/>
      <c r="I61" s="101"/>
      <c r="J61" s="101"/>
      <c r="K61" s="101"/>
      <c r="L61" s="101"/>
    </row>
    <row r="62" spans="2:12">
      <c r="B62" s="100"/>
      <c r="C62" s="100"/>
      <c r="D62" s="101"/>
      <c r="E62" s="101"/>
      <c r="F62" s="101"/>
      <c r="G62" s="101"/>
      <c r="H62" s="101"/>
      <c r="I62" s="101"/>
      <c r="J62" s="101"/>
      <c r="K62" s="101"/>
      <c r="L62" s="101"/>
    </row>
    <row r="63" spans="2:12">
      <c r="B63" s="100"/>
      <c r="C63" s="100"/>
      <c r="D63" s="101"/>
      <c r="E63" s="101"/>
      <c r="F63" s="101"/>
      <c r="G63" s="101"/>
      <c r="H63" s="101"/>
      <c r="I63" s="101"/>
      <c r="J63" s="101"/>
      <c r="K63" s="101"/>
      <c r="L63" s="101"/>
    </row>
    <row r="64" spans="2:12">
      <c r="B64" s="100"/>
      <c r="C64" s="100"/>
      <c r="D64" s="101"/>
      <c r="E64" s="101"/>
      <c r="F64" s="101"/>
      <c r="G64" s="101"/>
      <c r="H64" s="101"/>
      <c r="I64" s="101"/>
      <c r="J64" s="101"/>
      <c r="K64" s="101"/>
      <c r="L64" s="101"/>
    </row>
    <row r="65" spans="2:12">
      <c r="B65" s="100"/>
      <c r="C65" s="100"/>
      <c r="D65" s="101"/>
      <c r="E65" s="101"/>
      <c r="F65" s="101"/>
      <c r="G65" s="101"/>
      <c r="H65" s="101"/>
      <c r="I65" s="101"/>
      <c r="J65" s="101"/>
      <c r="K65" s="101"/>
      <c r="L65" s="101"/>
    </row>
    <row r="66" spans="2:12">
      <c r="B66" s="100"/>
      <c r="C66" s="100"/>
      <c r="D66" s="101"/>
      <c r="E66" s="101"/>
      <c r="F66" s="101"/>
      <c r="G66" s="101"/>
      <c r="H66" s="101"/>
      <c r="I66" s="101"/>
      <c r="J66" s="101"/>
      <c r="K66" s="101"/>
      <c r="L66" s="101"/>
    </row>
    <row r="67" spans="2:12">
      <c r="B67" s="100"/>
      <c r="C67" s="100"/>
      <c r="D67" s="101"/>
      <c r="E67" s="101"/>
      <c r="F67" s="101"/>
      <c r="G67" s="101"/>
      <c r="H67" s="101"/>
      <c r="I67" s="101"/>
      <c r="J67" s="101"/>
      <c r="K67" s="101"/>
      <c r="L67" s="101"/>
    </row>
    <row r="68" spans="2:12">
      <c r="B68" s="100"/>
      <c r="C68" s="100"/>
      <c r="D68" s="101"/>
      <c r="E68" s="101"/>
      <c r="F68" s="101"/>
      <c r="G68" s="101"/>
      <c r="H68" s="101"/>
      <c r="I68" s="101"/>
      <c r="J68" s="101"/>
      <c r="K68" s="101"/>
      <c r="L68" s="101"/>
    </row>
    <row r="69" spans="2:12">
      <c r="B69" s="100"/>
      <c r="C69" s="100"/>
      <c r="D69" s="101"/>
      <c r="E69" s="101"/>
      <c r="F69" s="101"/>
      <c r="G69" s="101"/>
      <c r="H69" s="101"/>
      <c r="I69" s="101"/>
      <c r="J69" s="101"/>
      <c r="K69" s="101"/>
      <c r="L69" s="101"/>
    </row>
    <row r="70" spans="2:12">
      <c r="B70" s="100"/>
      <c r="C70" s="100"/>
      <c r="D70" s="101"/>
      <c r="E70" s="101"/>
      <c r="F70" s="101"/>
      <c r="G70" s="101"/>
      <c r="H70" s="101"/>
      <c r="I70" s="101"/>
      <c r="J70" s="101"/>
      <c r="K70" s="101"/>
      <c r="L70" s="101"/>
    </row>
    <row r="71" spans="2:12">
      <c r="B71" s="100"/>
      <c r="C71" s="100"/>
      <c r="D71" s="101"/>
      <c r="E71" s="101"/>
      <c r="F71" s="101"/>
      <c r="G71" s="101"/>
      <c r="H71" s="101"/>
      <c r="I71" s="101"/>
      <c r="J71" s="101"/>
      <c r="K71" s="101"/>
      <c r="L71" s="101"/>
    </row>
    <row r="72" spans="2:12">
      <c r="B72" s="100"/>
      <c r="C72" s="100"/>
      <c r="D72" s="101"/>
      <c r="E72" s="101"/>
      <c r="F72" s="101"/>
      <c r="G72" s="101"/>
      <c r="H72" s="101"/>
      <c r="I72" s="101"/>
      <c r="J72" s="101"/>
      <c r="K72" s="101"/>
      <c r="L72" s="101"/>
    </row>
    <row r="73" spans="2:12">
      <c r="B73" s="100"/>
      <c r="C73" s="100"/>
      <c r="D73" s="101"/>
      <c r="E73" s="101"/>
      <c r="F73" s="101"/>
      <c r="G73" s="101"/>
      <c r="H73" s="101"/>
      <c r="I73" s="101"/>
      <c r="J73" s="101"/>
      <c r="K73" s="101"/>
      <c r="L73" s="101"/>
    </row>
    <row r="74" spans="2:12">
      <c r="B74" s="100"/>
      <c r="C74" s="100"/>
      <c r="D74" s="101"/>
      <c r="E74" s="101"/>
      <c r="F74" s="101"/>
      <c r="G74" s="101"/>
      <c r="H74" s="101"/>
      <c r="I74" s="101"/>
      <c r="J74" s="101"/>
      <c r="K74" s="101"/>
      <c r="L74" s="101"/>
    </row>
    <row r="75" spans="2:12">
      <c r="B75" s="100"/>
      <c r="C75" s="100"/>
      <c r="D75" s="101"/>
      <c r="E75" s="101"/>
      <c r="F75" s="101"/>
      <c r="G75" s="101"/>
      <c r="H75" s="101"/>
      <c r="I75" s="101"/>
      <c r="J75" s="101"/>
      <c r="K75" s="101"/>
      <c r="L75" s="101"/>
    </row>
    <row r="76" spans="2:12">
      <c r="B76" s="100"/>
      <c r="C76" s="100"/>
      <c r="D76" s="101"/>
      <c r="E76" s="101"/>
      <c r="F76" s="101"/>
      <c r="G76" s="101"/>
      <c r="H76" s="101"/>
      <c r="I76" s="101"/>
      <c r="J76" s="101"/>
      <c r="K76" s="101"/>
      <c r="L76" s="101"/>
    </row>
    <row r="77" spans="2:12">
      <c r="B77" s="100"/>
      <c r="C77" s="100"/>
      <c r="D77" s="101"/>
      <c r="E77" s="101"/>
      <c r="F77" s="101"/>
      <c r="G77" s="101"/>
      <c r="H77" s="101"/>
      <c r="I77" s="101"/>
      <c r="J77" s="101"/>
      <c r="K77" s="101"/>
      <c r="L77" s="101"/>
    </row>
    <row r="78" spans="2:12">
      <c r="B78" s="100"/>
      <c r="C78" s="100"/>
      <c r="D78" s="101"/>
      <c r="E78" s="101"/>
      <c r="F78" s="101"/>
      <c r="G78" s="101"/>
      <c r="H78" s="101"/>
      <c r="I78" s="101"/>
      <c r="J78" s="101"/>
      <c r="K78" s="101"/>
      <c r="L78" s="101"/>
    </row>
    <row r="79" spans="2:12">
      <c r="B79" s="100"/>
      <c r="C79" s="100"/>
      <c r="D79" s="101"/>
      <c r="E79" s="101"/>
      <c r="F79" s="101"/>
      <c r="G79" s="101"/>
      <c r="H79" s="101"/>
      <c r="I79" s="101"/>
      <c r="J79" s="101"/>
      <c r="K79" s="101"/>
      <c r="L79" s="101"/>
    </row>
    <row r="80" spans="2:12">
      <c r="B80" s="100"/>
      <c r="C80" s="100"/>
      <c r="D80" s="101"/>
      <c r="E80" s="101"/>
      <c r="F80" s="101"/>
      <c r="G80" s="101"/>
      <c r="H80" s="101"/>
      <c r="I80" s="101"/>
      <c r="J80" s="101"/>
      <c r="K80" s="101"/>
      <c r="L80" s="101"/>
    </row>
    <row r="81" spans="2:12">
      <c r="B81" s="100"/>
      <c r="C81" s="100"/>
      <c r="D81" s="101"/>
      <c r="E81" s="101"/>
      <c r="F81" s="101"/>
      <c r="G81" s="101"/>
      <c r="H81" s="101"/>
      <c r="I81" s="101"/>
      <c r="J81" s="101"/>
      <c r="K81" s="101"/>
      <c r="L81" s="101"/>
    </row>
    <row r="82" spans="2:12">
      <c r="B82" s="100"/>
      <c r="C82" s="100"/>
      <c r="D82" s="101"/>
      <c r="E82" s="101"/>
      <c r="F82" s="101"/>
      <c r="G82" s="101"/>
      <c r="H82" s="101"/>
      <c r="I82" s="101"/>
      <c r="J82" s="101"/>
      <c r="K82" s="101"/>
      <c r="L82" s="101"/>
    </row>
    <row r="83" spans="2:12">
      <c r="B83" s="100"/>
      <c r="C83" s="100"/>
      <c r="D83" s="101"/>
      <c r="E83" s="101"/>
      <c r="F83" s="101"/>
      <c r="G83" s="101"/>
      <c r="H83" s="101"/>
      <c r="I83" s="101"/>
      <c r="J83" s="101"/>
      <c r="K83" s="101"/>
      <c r="L83" s="101"/>
    </row>
    <row r="84" spans="2:12">
      <c r="B84" s="100"/>
      <c r="C84" s="100"/>
      <c r="D84" s="101"/>
      <c r="E84" s="101"/>
      <c r="F84" s="101"/>
      <c r="G84" s="101"/>
      <c r="H84" s="101"/>
      <c r="I84" s="101"/>
      <c r="J84" s="101"/>
      <c r="K84" s="101"/>
      <c r="L84" s="101"/>
    </row>
    <row r="85" spans="2:12">
      <c r="B85" s="100"/>
      <c r="C85" s="100"/>
      <c r="D85" s="101"/>
      <c r="E85" s="101"/>
      <c r="F85" s="101"/>
      <c r="G85" s="101"/>
      <c r="H85" s="101"/>
      <c r="I85" s="101"/>
      <c r="J85" s="101"/>
      <c r="K85" s="101"/>
      <c r="L85" s="101"/>
    </row>
    <row r="86" spans="2:12">
      <c r="B86" s="100"/>
      <c r="C86" s="100"/>
      <c r="D86" s="101"/>
      <c r="E86" s="101"/>
      <c r="F86" s="101"/>
      <c r="G86" s="101"/>
      <c r="H86" s="101"/>
      <c r="I86" s="101"/>
      <c r="J86" s="101"/>
      <c r="K86" s="101"/>
      <c r="L86" s="101"/>
    </row>
    <row r="87" spans="2:12">
      <c r="B87" s="100"/>
      <c r="C87" s="100"/>
      <c r="D87" s="101"/>
      <c r="E87" s="101"/>
      <c r="F87" s="101"/>
      <c r="G87" s="101"/>
      <c r="H87" s="101"/>
      <c r="I87" s="101"/>
      <c r="J87" s="101"/>
      <c r="K87" s="101"/>
      <c r="L87" s="101"/>
    </row>
    <row r="88" spans="2:12">
      <c r="B88" s="100"/>
      <c r="C88" s="100"/>
      <c r="D88" s="101"/>
      <c r="E88" s="101"/>
      <c r="F88" s="101"/>
      <c r="G88" s="101"/>
      <c r="H88" s="101"/>
      <c r="I88" s="101"/>
      <c r="J88" s="101"/>
      <c r="K88" s="101"/>
      <c r="L88" s="101"/>
    </row>
    <row r="89" spans="2:12">
      <c r="B89" s="100"/>
      <c r="C89" s="100"/>
      <c r="D89" s="101"/>
      <c r="E89" s="101"/>
      <c r="F89" s="101"/>
      <c r="G89" s="101"/>
      <c r="H89" s="101"/>
      <c r="I89" s="101"/>
      <c r="J89" s="101"/>
      <c r="K89" s="101"/>
      <c r="L89" s="101"/>
    </row>
    <row r="90" spans="2:12">
      <c r="B90" s="100"/>
      <c r="C90" s="100"/>
      <c r="D90" s="101"/>
      <c r="E90" s="101"/>
      <c r="F90" s="101"/>
      <c r="G90" s="101"/>
      <c r="H90" s="101"/>
      <c r="I90" s="101"/>
      <c r="J90" s="101"/>
      <c r="K90" s="101"/>
      <c r="L90" s="101"/>
    </row>
    <row r="91" spans="2:12">
      <c r="B91" s="100"/>
      <c r="C91" s="100"/>
      <c r="D91" s="101"/>
      <c r="E91" s="101"/>
      <c r="F91" s="101"/>
      <c r="G91" s="101"/>
      <c r="H91" s="101"/>
      <c r="I91" s="101"/>
      <c r="J91" s="101"/>
      <c r="K91" s="101"/>
      <c r="L91" s="101"/>
    </row>
    <row r="92" spans="2:12">
      <c r="B92" s="100"/>
      <c r="C92" s="100"/>
      <c r="D92" s="101"/>
      <c r="E92" s="101"/>
      <c r="F92" s="101"/>
      <c r="G92" s="101"/>
      <c r="H92" s="101"/>
      <c r="I92" s="101"/>
      <c r="J92" s="101"/>
      <c r="K92" s="101"/>
      <c r="L92" s="101"/>
    </row>
    <row r="93" spans="2:12">
      <c r="B93" s="100"/>
      <c r="C93" s="100"/>
      <c r="D93" s="101"/>
      <c r="E93" s="101"/>
      <c r="F93" s="101"/>
      <c r="G93" s="101"/>
      <c r="H93" s="101"/>
      <c r="I93" s="101"/>
      <c r="J93" s="101"/>
      <c r="K93" s="101"/>
      <c r="L93" s="101"/>
    </row>
    <row r="94" spans="2:12">
      <c r="B94" s="100"/>
      <c r="C94" s="100"/>
      <c r="D94" s="101"/>
      <c r="E94" s="101"/>
      <c r="F94" s="101"/>
      <c r="G94" s="101"/>
      <c r="H94" s="101"/>
      <c r="I94" s="101"/>
      <c r="J94" s="101"/>
      <c r="K94" s="101"/>
      <c r="L94" s="101"/>
    </row>
    <row r="95" spans="2:12">
      <c r="B95" s="100"/>
      <c r="C95" s="100"/>
      <c r="D95" s="101"/>
      <c r="E95" s="101"/>
      <c r="F95" s="101"/>
      <c r="G95" s="101"/>
      <c r="H95" s="101"/>
      <c r="I95" s="101"/>
      <c r="J95" s="101"/>
      <c r="K95" s="101"/>
      <c r="L95" s="101"/>
    </row>
    <row r="96" spans="2:12">
      <c r="B96" s="100"/>
      <c r="C96" s="100"/>
      <c r="D96" s="101"/>
      <c r="E96" s="101"/>
      <c r="F96" s="101"/>
      <c r="G96" s="101"/>
      <c r="H96" s="101"/>
      <c r="I96" s="101"/>
      <c r="J96" s="101"/>
      <c r="K96" s="101"/>
      <c r="L96" s="101"/>
    </row>
    <row r="97" spans="2:12">
      <c r="B97" s="100"/>
      <c r="C97" s="100"/>
      <c r="D97" s="101"/>
      <c r="E97" s="101"/>
      <c r="F97" s="101"/>
      <c r="G97" s="101"/>
      <c r="H97" s="101"/>
      <c r="I97" s="101"/>
      <c r="J97" s="101"/>
      <c r="K97" s="101"/>
      <c r="L97" s="101"/>
    </row>
    <row r="98" spans="2:12">
      <c r="B98" s="100"/>
      <c r="C98" s="100"/>
      <c r="D98" s="101"/>
      <c r="E98" s="101"/>
      <c r="F98" s="101"/>
      <c r="G98" s="101"/>
      <c r="H98" s="101"/>
      <c r="I98" s="101"/>
      <c r="J98" s="101"/>
      <c r="K98" s="101"/>
      <c r="L98" s="101"/>
    </row>
    <row r="99" spans="2:12">
      <c r="B99" s="100"/>
      <c r="C99" s="100"/>
      <c r="D99" s="101"/>
      <c r="E99" s="101"/>
      <c r="F99" s="101"/>
      <c r="G99" s="101"/>
      <c r="H99" s="101"/>
      <c r="I99" s="101"/>
      <c r="J99" s="101"/>
      <c r="K99" s="101"/>
      <c r="L99" s="101"/>
    </row>
    <row r="100" spans="2:12">
      <c r="B100" s="100"/>
      <c r="C100" s="100"/>
      <c r="D100" s="101"/>
      <c r="E100" s="101"/>
      <c r="F100" s="101"/>
      <c r="G100" s="101"/>
      <c r="H100" s="101"/>
      <c r="I100" s="101"/>
      <c r="J100" s="101"/>
      <c r="K100" s="101"/>
      <c r="L100" s="101"/>
    </row>
    <row r="101" spans="2:12">
      <c r="B101" s="100"/>
      <c r="C101" s="100"/>
      <c r="D101" s="101"/>
      <c r="E101" s="101"/>
      <c r="F101" s="101"/>
      <c r="G101" s="101"/>
      <c r="H101" s="101"/>
      <c r="I101" s="101"/>
      <c r="J101" s="101"/>
      <c r="K101" s="101"/>
      <c r="L101" s="101"/>
    </row>
    <row r="102" spans="2:12">
      <c r="B102" s="100"/>
      <c r="C102" s="100"/>
      <c r="D102" s="101"/>
      <c r="E102" s="101"/>
      <c r="F102" s="101"/>
      <c r="G102" s="101"/>
      <c r="H102" s="101"/>
      <c r="I102" s="101"/>
      <c r="J102" s="101"/>
      <c r="K102" s="101"/>
      <c r="L102" s="101"/>
    </row>
    <row r="103" spans="2:12">
      <c r="B103" s="100"/>
      <c r="C103" s="100"/>
      <c r="D103" s="101"/>
      <c r="E103" s="101"/>
      <c r="F103" s="101"/>
      <c r="G103" s="101"/>
      <c r="H103" s="101"/>
      <c r="I103" s="101"/>
      <c r="J103" s="101"/>
      <c r="K103" s="101"/>
      <c r="L103" s="101"/>
    </row>
    <row r="104" spans="2:12">
      <c r="B104" s="100"/>
      <c r="C104" s="100"/>
      <c r="D104" s="101"/>
      <c r="E104" s="101"/>
      <c r="F104" s="101"/>
      <c r="G104" s="101"/>
      <c r="H104" s="101"/>
      <c r="I104" s="101"/>
      <c r="J104" s="101"/>
      <c r="K104" s="101"/>
      <c r="L104" s="101"/>
    </row>
    <row r="105" spans="2:12">
      <c r="B105" s="100"/>
      <c r="C105" s="100"/>
      <c r="D105" s="101"/>
      <c r="E105" s="101"/>
      <c r="F105" s="101"/>
      <c r="G105" s="101"/>
      <c r="H105" s="101"/>
      <c r="I105" s="101"/>
      <c r="J105" s="101"/>
      <c r="K105" s="101"/>
      <c r="L105" s="101"/>
    </row>
    <row r="106" spans="2:12">
      <c r="B106" s="100"/>
      <c r="C106" s="100"/>
      <c r="D106" s="101"/>
      <c r="E106" s="101"/>
      <c r="F106" s="101"/>
      <c r="G106" s="101"/>
      <c r="H106" s="101"/>
      <c r="I106" s="101"/>
      <c r="J106" s="101"/>
      <c r="K106" s="101"/>
      <c r="L106" s="101"/>
    </row>
    <row r="107" spans="2:12">
      <c r="B107" s="100"/>
      <c r="C107" s="100"/>
      <c r="D107" s="101"/>
      <c r="E107" s="101"/>
      <c r="F107" s="101"/>
      <c r="G107" s="101"/>
      <c r="H107" s="101"/>
      <c r="I107" s="101"/>
      <c r="J107" s="101"/>
      <c r="K107" s="101"/>
      <c r="L107" s="101"/>
    </row>
    <row r="108" spans="2:12">
      <c r="B108" s="100"/>
      <c r="C108" s="100"/>
      <c r="D108" s="101"/>
      <c r="E108" s="101"/>
      <c r="F108" s="101"/>
      <c r="G108" s="101"/>
      <c r="H108" s="101"/>
      <c r="I108" s="101"/>
      <c r="J108" s="101"/>
      <c r="K108" s="101"/>
      <c r="L108" s="101"/>
    </row>
    <row r="109" spans="2:12">
      <c r="B109" s="100"/>
      <c r="C109" s="100"/>
      <c r="D109" s="101"/>
      <c r="E109" s="101"/>
      <c r="F109" s="101"/>
      <c r="G109" s="101"/>
      <c r="H109" s="101"/>
      <c r="I109" s="101"/>
      <c r="J109" s="101"/>
      <c r="K109" s="101"/>
      <c r="L109" s="101"/>
    </row>
    <row r="110" spans="2:12">
      <c r="B110" s="100"/>
      <c r="C110" s="100"/>
      <c r="D110" s="101"/>
      <c r="E110" s="101"/>
      <c r="F110" s="101"/>
      <c r="G110" s="101"/>
      <c r="H110" s="101"/>
      <c r="I110" s="101"/>
      <c r="J110" s="101"/>
      <c r="K110" s="101"/>
      <c r="L110" s="101"/>
    </row>
    <row r="111" spans="2:12">
      <c r="B111" s="100"/>
      <c r="C111" s="100"/>
      <c r="D111" s="101"/>
      <c r="E111" s="101"/>
      <c r="F111" s="101"/>
      <c r="G111" s="101"/>
      <c r="H111" s="101"/>
      <c r="I111" s="101"/>
      <c r="J111" s="101"/>
      <c r="K111" s="101"/>
      <c r="L111" s="101"/>
    </row>
    <row r="112" spans="2:12">
      <c r="B112" s="100"/>
      <c r="C112" s="100"/>
      <c r="D112" s="101"/>
      <c r="E112" s="101"/>
      <c r="F112" s="101"/>
      <c r="G112" s="101"/>
      <c r="H112" s="101"/>
      <c r="I112" s="101"/>
      <c r="J112" s="101"/>
      <c r="K112" s="101"/>
      <c r="L112" s="101"/>
    </row>
    <row r="113" spans="2:12">
      <c r="B113" s="100"/>
      <c r="C113" s="100"/>
      <c r="D113" s="101"/>
      <c r="E113" s="101"/>
      <c r="F113" s="101"/>
      <c r="G113" s="101"/>
      <c r="H113" s="101"/>
      <c r="I113" s="101"/>
      <c r="J113" s="101"/>
      <c r="K113" s="101"/>
      <c r="L113" s="101"/>
    </row>
    <row r="114" spans="2:12">
      <c r="B114" s="100"/>
      <c r="C114" s="100"/>
      <c r="D114" s="101"/>
      <c r="E114" s="101"/>
      <c r="F114" s="101"/>
      <c r="G114" s="101"/>
      <c r="H114" s="101"/>
      <c r="I114" s="101"/>
      <c r="J114" s="101"/>
      <c r="K114" s="101"/>
      <c r="L114" s="101"/>
    </row>
    <row r="115" spans="2:12">
      <c r="B115" s="100"/>
      <c r="C115" s="100"/>
      <c r="D115" s="101"/>
      <c r="E115" s="101"/>
      <c r="F115" s="101"/>
      <c r="G115" s="101"/>
      <c r="H115" s="101"/>
      <c r="I115" s="101"/>
      <c r="J115" s="101"/>
      <c r="K115" s="101"/>
      <c r="L115" s="101"/>
    </row>
    <row r="116" spans="2:12">
      <c r="B116" s="100"/>
      <c r="C116" s="100"/>
      <c r="D116" s="101"/>
      <c r="E116" s="101"/>
      <c r="F116" s="101"/>
      <c r="G116" s="101"/>
      <c r="H116" s="101"/>
      <c r="I116" s="101"/>
      <c r="J116" s="101"/>
      <c r="K116" s="101"/>
      <c r="L116" s="101"/>
    </row>
    <row r="117" spans="2:12">
      <c r="B117" s="100"/>
      <c r="C117" s="100"/>
      <c r="D117" s="101"/>
      <c r="E117" s="101"/>
      <c r="F117" s="101"/>
      <c r="G117" s="101"/>
      <c r="H117" s="101"/>
      <c r="I117" s="101"/>
      <c r="J117" s="101"/>
      <c r="K117" s="101"/>
      <c r="L117" s="101"/>
    </row>
    <row r="118" spans="2:12">
      <c r="B118" s="100"/>
      <c r="C118" s="100"/>
      <c r="D118" s="101"/>
      <c r="E118" s="101"/>
      <c r="F118" s="101"/>
      <c r="G118" s="101"/>
      <c r="H118" s="101"/>
      <c r="I118" s="101"/>
      <c r="J118" s="101"/>
      <c r="K118" s="101"/>
      <c r="L118" s="101"/>
    </row>
    <row r="119" spans="2:12">
      <c r="B119" s="100"/>
      <c r="C119" s="100"/>
      <c r="D119" s="101"/>
      <c r="E119" s="101"/>
      <c r="F119" s="101"/>
      <c r="G119" s="101"/>
      <c r="H119" s="101"/>
      <c r="I119" s="101"/>
      <c r="J119" s="101"/>
      <c r="K119" s="101"/>
      <c r="L119" s="101"/>
    </row>
    <row r="120" spans="2:12">
      <c r="B120" s="100"/>
      <c r="C120" s="100"/>
      <c r="D120" s="101"/>
      <c r="E120" s="101"/>
      <c r="F120" s="101"/>
      <c r="G120" s="101"/>
      <c r="H120" s="101"/>
      <c r="I120" s="101"/>
      <c r="J120" s="101"/>
      <c r="K120" s="101"/>
      <c r="L120" s="101"/>
    </row>
    <row r="121" spans="2:12">
      <c r="B121" s="100"/>
      <c r="C121" s="100"/>
      <c r="D121" s="101"/>
      <c r="E121" s="101"/>
      <c r="F121" s="101"/>
      <c r="G121" s="101"/>
      <c r="H121" s="101"/>
      <c r="I121" s="101"/>
      <c r="J121" s="101"/>
      <c r="K121" s="101"/>
      <c r="L121" s="101"/>
    </row>
    <row r="122" spans="2:12">
      <c r="B122" s="100"/>
      <c r="C122" s="100"/>
      <c r="D122" s="101"/>
      <c r="E122" s="101"/>
      <c r="F122" s="101"/>
      <c r="G122" s="101"/>
      <c r="H122" s="101"/>
      <c r="I122" s="101"/>
      <c r="J122" s="101"/>
      <c r="K122" s="101"/>
      <c r="L122" s="101"/>
    </row>
    <row r="123" spans="2:12">
      <c r="B123" s="100"/>
      <c r="C123" s="100"/>
      <c r="D123" s="101"/>
      <c r="E123" s="101"/>
      <c r="F123" s="101"/>
      <c r="G123" s="101"/>
      <c r="H123" s="101"/>
      <c r="I123" s="101"/>
      <c r="J123" s="101"/>
      <c r="K123" s="101"/>
      <c r="L123" s="101"/>
    </row>
    <row r="124" spans="2:12">
      <c r="B124" s="100"/>
      <c r="C124" s="100"/>
      <c r="D124" s="101"/>
      <c r="E124" s="101"/>
      <c r="F124" s="101"/>
      <c r="G124" s="101"/>
      <c r="H124" s="101"/>
      <c r="I124" s="101"/>
      <c r="J124" s="101"/>
      <c r="K124" s="101"/>
      <c r="L124" s="101"/>
    </row>
    <row r="125" spans="2:12">
      <c r="B125" s="100"/>
      <c r="C125" s="100"/>
      <c r="D125" s="101"/>
      <c r="E125" s="101"/>
      <c r="F125" s="101"/>
      <c r="G125" s="101"/>
      <c r="H125" s="101"/>
      <c r="I125" s="101"/>
      <c r="J125" s="101"/>
      <c r="K125" s="101"/>
      <c r="L125" s="101"/>
    </row>
    <row r="126" spans="2:12">
      <c r="B126" s="100"/>
      <c r="C126" s="100"/>
      <c r="D126" s="101"/>
      <c r="E126" s="101"/>
      <c r="F126" s="101"/>
      <c r="G126" s="101"/>
      <c r="H126" s="101"/>
      <c r="I126" s="101"/>
      <c r="J126" s="101"/>
      <c r="K126" s="101"/>
      <c r="L126" s="101"/>
    </row>
    <row r="127" spans="2:12">
      <c r="B127" s="100"/>
      <c r="C127" s="100"/>
      <c r="D127" s="101"/>
      <c r="E127" s="101"/>
      <c r="F127" s="101"/>
      <c r="G127" s="101"/>
      <c r="H127" s="101"/>
      <c r="I127" s="101"/>
      <c r="J127" s="101"/>
      <c r="K127" s="101"/>
      <c r="L127" s="101"/>
    </row>
    <row r="128" spans="2:12">
      <c r="B128" s="100"/>
      <c r="C128" s="100"/>
      <c r="D128" s="101"/>
      <c r="E128" s="101"/>
      <c r="F128" s="101"/>
      <c r="G128" s="101"/>
      <c r="H128" s="101"/>
      <c r="I128" s="101"/>
      <c r="J128" s="101"/>
      <c r="K128" s="101"/>
      <c r="L128" s="101"/>
    </row>
    <row r="129" spans="2:12">
      <c r="B129" s="100"/>
      <c r="C129" s="100"/>
      <c r="D129" s="101"/>
      <c r="E129" s="101"/>
      <c r="F129" s="101"/>
      <c r="G129" s="101"/>
      <c r="H129" s="101"/>
      <c r="I129" s="101"/>
      <c r="J129" s="101"/>
      <c r="K129" s="101"/>
      <c r="L129" s="101"/>
    </row>
    <row r="130" spans="2:12">
      <c r="B130" s="100"/>
      <c r="C130" s="100"/>
      <c r="D130" s="101"/>
      <c r="E130" s="101"/>
      <c r="F130" s="101"/>
      <c r="G130" s="101"/>
      <c r="H130" s="101"/>
      <c r="I130" s="101"/>
      <c r="J130" s="101"/>
      <c r="K130" s="101"/>
      <c r="L130" s="101"/>
    </row>
    <row r="131" spans="2:12">
      <c r="B131" s="100"/>
      <c r="C131" s="100"/>
      <c r="D131" s="101"/>
      <c r="E131" s="101"/>
      <c r="F131" s="101"/>
      <c r="G131" s="101"/>
      <c r="H131" s="101"/>
      <c r="I131" s="101"/>
      <c r="J131" s="101"/>
      <c r="K131" s="101"/>
      <c r="L131" s="101"/>
    </row>
    <row r="132" spans="2:12">
      <c r="B132" s="100"/>
      <c r="C132" s="100"/>
      <c r="D132" s="101"/>
      <c r="E132" s="101"/>
      <c r="F132" s="101"/>
      <c r="G132" s="101"/>
      <c r="H132" s="101"/>
      <c r="I132" s="101"/>
      <c r="J132" s="101"/>
      <c r="K132" s="101"/>
      <c r="L132" s="101"/>
    </row>
    <row r="133" spans="2:12">
      <c r="B133" s="100"/>
      <c r="C133" s="100"/>
      <c r="D133" s="101"/>
      <c r="E133" s="101"/>
      <c r="F133" s="101"/>
      <c r="G133" s="101"/>
      <c r="H133" s="101"/>
      <c r="I133" s="101"/>
      <c r="J133" s="101"/>
      <c r="K133" s="101"/>
      <c r="L133" s="101"/>
    </row>
    <row r="134" spans="2:12">
      <c r="B134" s="100"/>
      <c r="C134" s="100"/>
      <c r="D134" s="101"/>
      <c r="E134" s="101"/>
      <c r="F134" s="101"/>
      <c r="G134" s="101"/>
      <c r="H134" s="101"/>
      <c r="I134" s="101"/>
      <c r="J134" s="101"/>
      <c r="K134" s="101"/>
      <c r="L134" s="101"/>
    </row>
    <row r="135" spans="2:12">
      <c r="B135" s="100"/>
      <c r="C135" s="100"/>
      <c r="D135" s="101"/>
      <c r="E135" s="101"/>
      <c r="F135" s="101"/>
      <c r="G135" s="101"/>
      <c r="H135" s="101"/>
      <c r="I135" s="101"/>
      <c r="J135" s="101"/>
      <c r="K135" s="101"/>
      <c r="L135" s="101"/>
    </row>
    <row r="136" spans="2:12">
      <c r="B136" s="100"/>
      <c r="C136" s="100"/>
      <c r="D136" s="101"/>
      <c r="E136" s="101"/>
      <c r="F136" s="101"/>
      <c r="G136" s="101"/>
      <c r="H136" s="101"/>
      <c r="I136" s="101"/>
      <c r="J136" s="101"/>
      <c r="K136" s="101"/>
      <c r="L136" s="101"/>
    </row>
    <row r="137" spans="2:12">
      <c r="B137" s="100"/>
      <c r="C137" s="100"/>
      <c r="D137" s="101"/>
      <c r="E137" s="101"/>
      <c r="F137" s="101"/>
      <c r="G137" s="101"/>
      <c r="H137" s="101"/>
      <c r="I137" s="101"/>
      <c r="J137" s="101"/>
      <c r="K137" s="101"/>
      <c r="L137" s="101"/>
    </row>
    <row r="138" spans="2:12">
      <c r="B138" s="100"/>
      <c r="C138" s="100"/>
      <c r="D138" s="101"/>
      <c r="E138" s="101"/>
      <c r="F138" s="101"/>
      <c r="G138" s="101"/>
      <c r="H138" s="101"/>
      <c r="I138" s="101"/>
      <c r="J138" s="101"/>
      <c r="K138" s="101"/>
      <c r="L138" s="101"/>
    </row>
    <row r="139" spans="2:12">
      <c r="B139" s="100"/>
      <c r="C139" s="100"/>
      <c r="D139" s="101"/>
      <c r="E139" s="101"/>
      <c r="F139" s="101"/>
      <c r="G139" s="101"/>
      <c r="H139" s="101"/>
      <c r="I139" s="101"/>
      <c r="J139" s="101"/>
      <c r="K139" s="101"/>
      <c r="L139" s="101"/>
    </row>
    <row r="140" spans="2:12">
      <c r="B140" s="100"/>
      <c r="C140" s="100"/>
      <c r="D140" s="101"/>
      <c r="E140" s="101"/>
      <c r="F140" s="101"/>
      <c r="G140" s="101"/>
      <c r="H140" s="101"/>
      <c r="I140" s="101"/>
      <c r="J140" s="101"/>
      <c r="K140" s="101"/>
      <c r="L140" s="101"/>
    </row>
    <row r="141" spans="2:12">
      <c r="B141" s="100"/>
      <c r="C141" s="100"/>
      <c r="D141" s="101"/>
      <c r="E141" s="101"/>
      <c r="F141" s="101"/>
      <c r="G141" s="101"/>
      <c r="H141" s="101"/>
      <c r="I141" s="101"/>
      <c r="J141" s="101"/>
      <c r="K141" s="101"/>
      <c r="L141" s="101"/>
    </row>
    <row r="142" spans="2:12">
      <c r="B142" s="100"/>
      <c r="C142" s="100"/>
      <c r="D142" s="101"/>
      <c r="E142" s="101"/>
      <c r="F142" s="101"/>
      <c r="G142" s="101"/>
      <c r="H142" s="101"/>
      <c r="I142" s="101"/>
      <c r="J142" s="101"/>
      <c r="K142" s="101"/>
      <c r="L142" s="101"/>
    </row>
    <row r="143" spans="2:12">
      <c r="B143" s="100"/>
      <c r="C143" s="100"/>
      <c r="D143" s="101"/>
      <c r="E143" s="101"/>
      <c r="F143" s="101"/>
      <c r="G143" s="101"/>
      <c r="H143" s="101"/>
      <c r="I143" s="101"/>
      <c r="J143" s="101"/>
      <c r="K143" s="101"/>
      <c r="L143" s="101"/>
    </row>
    <row r="144" spans="2:12">
      <c r="B144" s="100"/>
      <c r="C144" s="100"/>
      <c r="D144" s="101"/>
      <c r="E144" s="101"/>
      <c r="F144" s="101"/>
      <c r="G144" s="101"/>
      <c r="H144" s="101"/>
      <c r="I144" s="101"/>
      <c r="J144" s="101"/>
      <c r="K144" s="101"/>
      <c r="L144" s="101"/>
    </row>
    <row r="145" spans="2:12">
      <c r="B145" s="100"/>
      <c r="C145" s="100"/>
      <c r="D145" s="101"/>
      <c r="E145" s="101"/>
      <c r="F145" s="101"/>
      <c r="G145" s="101"/>
      <c r="H145" s="101"/>
      <c r="I145" s="101"/>
      <c r="J145" s="101"/>
      <c r="K145" s="101"/>
      <c r="L145" s="101"/>
    </row>
    <row r="146" spans="2:12">
      <c r="B146" s="100"/>
      <c r="C146" s="100"/>
      <c r="D146" s="101"/>
      <c r="E146" s="101"/>
      <c r="F146" s="101"/>
      <c r="G146" s="101"/>
      <c r="H146" s="101"/>
      <c r="I146" s="101"/>
      <c r="J146" s="101"/>
      <c r="K146" s="101"/>
      <c r="L146" s="101"/>
    </row>
    <row r="147" spans="2:12">
      <c r="B147" s="100"/>
      <c r="C147" s="100"/>
      <c r="D147" s="101"/>
      <c r="E147" s="101"/>
      <c r="F147" s="101"/>
      <c r="G147" s="101"/>
      <c r="H147" s="101"/>
      <c r="I147" s="101"/>
      <c r="J147" s="101"/>
      <c r="K147" s="101"/>
      <c r="L147" s="101"/>
    </row>
    <row r="148" spans="2:12">
      <c r="B148" s="100"/>
      <c r="C148" s="100"/>
      <c r="D148" s="101"/>
      <c r="E148" s="101"/>
      <c r="F148" s="101"/>
      <c r="G148" s="101"/>
      <c r="H148" s="101"/>
      <c r="I148" s="101"/>
      <c r="J148" s="101"/>
      <c r="K148" s="101"/>
      <c r="L148" s="101"/>
    </row>
    <row r="149" spans="2:12">
      <c r="B149" s="100"/>
      <c r="C149" s="100"/>
      <c r="D149" s="101"/>
      <c r="E149" s="101"/>
      <c r="F149" s="101"/>
      <c r="G149" s="101"/>
      <c r="H149" s="101"/>
      <c r="I149" s="101"/>
      <c r="J149" s="101"/>
      <c r="K149" s="101"/>
      <c r="L149" s="101"/>
    </row>
    <row r="150" spans="2:12">
      <c r="B150" s="100"/>
      <c r="C150" s="100"/>
      <c r="D150" s="101"/>
      <c r="E150" s="101"/>
      <c r="F150" s="101"/>
      <c r="G150" s="101"/>
      <c r="H150" s="101"/>
      <c r="I150" s="101"/>
      <c r="J150" s="101"/>
      <c r="K150" s="101"/>
      <c r="L150" s="101"/>
    </row>
    <row r="151" spans="2:12">
      <c r="B151" s="100"/>
      <c r="C151" s="100"/>
      <c r="D151" s="101"/>
      <c r="E151" s="101"/>
      <c r="F151" s="101"/>
      <c r="G151" s="101"/>
      <c r="H151" s="101"/>
      <c r="I151" s="101"/>
      <c r="J151" s="101"/>
      <c r="K151" s="101"/>
      <c r="L151" s="101"/>
    </row>
    <row r="152" spans="2:12">
      <c r="B152" s="100"/>
      <c r="C152" s="100"/>
      <c r="D152" s="101"/>
      <c r="E152" s="101"/>
      <c r="F152" s="101"/>
      <c r="G152" s="101"/>
      <c r="H152" s="101"/>
      <c r="I152" s="101"/>
      <c r="J152" s="101"/>
      <c r="K152" s="101"/>
      <c r="L152" s="101"/>
    </row>
    <row r="153" spans="2:12">
      <c r="B153" s="100"/>
      <c r="C153" s="100"/>
      <c r="D153" s="101"/>
      <c r="E153" s="101"/>
      <c r="F153" s="101"/>
      <c r="G153" s="101"/>
      <c r="H153" s="101"/>
      <c r="I153" s="101"/>
      <c r="J153" s="101"/>
      <c r="K153" s="101"/>
      <c r="L153" s="101"/>
    </row>
    <row r="154" spans="2:12">
      <c r="B154" s="100"/>
      <c r="C154" s="100"/>
      <c r="D154" s="101"/>
      <c r="E154" s="101"/>
      <c r="F154" s="101"/>
      <c r="G154" s="101"/>
      <c r="H154" s="101"/>
      <c r="I154" s="101"/>
      <c r="J154" s="101"/>
      <c r="K154" s="101"/>
      <c r="L154" s="101"/>
    </row>
    <row r="155" spans="2:12">
      <c r="B155" s="100"/>
      <c r="C155" s="100"/>
      <c r="D155" s="101"/>
      <c r="E155" s="101"/>
      <c r="F155" s="101"/>
      <c r="G155" s="101"/>
      <c r="H155" s="101"/>
      <c r="I155" s="101"/>
      <c r="J155" s="101"/>
      <c r="K155" s="101"/>
      <c r="L155" s="101"/>
    </row>
    <row r="156" spans="2:12">
      <c r="B156" s="100"/>
      <c r="C156" s="100"/>
      <c r="D156" s="101"/>
      <c r="E156" s="101"/>
      <c r="F156" s="101"/>
      <c r="G156" s="101"/>
      <c r="H156" s="101"/>
      <c r="I156" s="101"/>
      <c r="J156" s="101"/>
      <c r="K156" s="101"/>
      <c r="L156" s="101"/>
    </row>
    <row r="157" spans="2:12">
      <c r="B157" s="100"/>
      <c r="C157" s="100"/>
      <c r="D157" s="101"/>
      <c r="E157" s="101"/>
      <c r="F157" s="101"/>
      <c r="G157" s="101"/>
      <c r="H157" s="101"/>
      <c r="I157" s="101"/>
      <c r="J157" s="101"/>
      <c r="K157" s="101"/>
      <c r="L157" s="101"/>
    </row>
    <row r="158" spans="2:12">
      <c r="B158" s="100"/>
      <c r="C158" s="100"/>
      <c r="D158" s="101"/>
      <c r="E158" s="101"/>
      <c r="F158" s="101"/>
      <c r="G158" s="101"/>
      <c r="H158" s="101"/>
      <c r="I158" s="101"/>
      <c r="J158" s="101"/>
      <c r="K158" s="101"/>
      <c r="L158" s="101"/>
    </row>
    <row r="159" spans="2:12">
      <c r="B159" s="100"/>
      <c r="C159" s="100"/>
      <c r="D159" s="101"/>
      <c r="E159" s="101"/>
      <c r="F159" s="101"/>
      <c r="G159" s="101"/>
      <c r="H159" s="101"/>
      <c r="I159" s="101"/>
      <c r="J159" s="101"/>
      <c r="K159" s="101"/>
      <c r="L159" s="101"/>
    </row>
    <row r="160" spans="2:12">
      <c r="B160" s="100"/>
      <c r="C160" s="100"/>
      <c r="D160" s="101"/>
      <c r="E160" s="101"/>
      <c r="F160" s="101"/>
      <c r="G160" s="101"/>
      <c r="H160" s="101"/>
      <c r="I160" s="101"/>
      <c r="J160" s="101"/>
      <c r="K160" s="101"/>
      <c r="L160" s="101"/>
    </row>
    <row r="161" spans="2:12">
      <c r="B161" s="100"/>
      <c r="C161" s="100"/>
      <c r="D161" s="101"/>
      <c r="E161" s="101"/>
      <c r="F161" s="101"/>
      <c r="G161" s="101"/>
      <c r="H161" s="101"/>
      <c r="I161" s="101"/>
      <c r="J161" s="101"/>
      <c r="K161" s="101"/>
      <c r="L161" s="101"/>
    </row>
    <row r="162" spans="2:12">
      <c r="B162" s="100"/>
      <c r="C162" s="100"/>
      <c r="D162" s="101"/>
      <c r="E162" s="101"/>
      <c r="F162" s="101"/>
      <c r="G162" s="101"/>
      <c r="H162" s="101"/>
      <c r="I162" s="101"/>
      <c r="J162" s="101"/>
      <c r="K162" s="101"/>
      <c r="L162" s="101"/>
    </row>
    <row r="163" spans="2:12">
      <c r="B163" s="100"/>
      <c r="C163" s="100"/>
      <c r="D163" s="101"/>
      <c r="E163" s="101"/>
      <c r="F163" s="101"/>
      <c r="G163" s="101"/>
      <c r="H163" s="101"/>
      <c r="I163" s="101"/>
      <c r="J163" s="101"/>
      <c r="K163" s="101"/>
      <c r="L163" s="101"/>
    </row>
    <row r="164" spans="2:12">
      <c r="B164" s="100"/>
      <c r="C164" s="100"/>
      <c r="D164" s="101"/>
      <c r="E164" s="101"/>
      <c r="F164" s="101"/>
      <c r="G164" s="101"/>
      <c r="H164" s="101"/>
      <c r="I164" s="101"/>
      <c r="J164" s="101"/>
      <c r="K164" s="101"/>
      <c r="L164" s="101"/>
    </row>
    <row r="165" spans="2:12">
      <c r="B165" s="100"/>
      <c r="C165" s="100"/>
      <c r="D165" s="101"/>
      <c r="E165" s="101"/>
      <c r="F165" s="101"/>
      <c r="G165" s="101"/>
      <c r="H165" s="101"/>
      <c r="I165" s="101"/>
      <c r="J165" s="101"/>
      <c r="K165" s="101"/>
      <c r="L165" s="101"/>
    </row>
    <row r="166" spans="2:12">
      <c r="B166" s="100"/>
      <c r="C166" s="100"/>
      <c r="D166" s="101"/>
      <c r="E166" s="101"/>
      <c r="F166" s="101"/>
      <c r="G166" s="101"/>
      <c r="H166" s="101"/>
      <c r="I166" s="101"/>
      <c r="J166" s="101"/>
      <c r="K166" s="101"/>
      <c r="L166" s="101"/>
    </row>
    <row r="167" spans="2:12">
      <c r="B167" s="100"/>
      <c r="C167" s="100"/>
      <c r="D167" s="101"/>
      <c r="E167" s="101"/>
      <c r="F167" s="101"/>
      <c r="G167" s="101"/>
      <c r="H167" s="101"/>
      <c r="I167" s="101"/>
      <c r="J167" s="101"/>
      <c r="K167" s="101"/>
      <c r="L167" s="101"/>
    </row>
    <row r="168" spans="2:12">
      <c r="B168" s="100"/>
      <c r="C168" s="100"/>
      <c r="D168" s="101"/>
      <c r="E168" s="101"/>
      <c r="F168" s="101"/>
      <c r="G168" s="101"/>
      <c r="H168" s="101"/>
      <c r="I168" s="101"/>
      <c r="J168" s="101"/>
      <c r="K168" s="101"/>
      <c r="L168" s="101"/>
    </row>
    <row r="169" spans="2:12">
      <c r="B169" s="100"/>
      <c r="C169" s="100"/>
      <c r="D169" s="101"/>
      <c r="E169" s="101"/>
      <c r="F169" s="101"/>
      <c r="G169" s="101"/>
      <c r="H169" s="101"/>
      <c r="I169" s="101"/>
      <c r="J169" s="101"/>
      <c r="K169" s="101"/>
      <c r="L169" s="101"/>
    </row>
    <row r="170" spans="2:12">
      <c r="B170" s="100"/>
      <c r="C170" s="100"/>
      <c r="D170" s="101"/>
      <c r="E170" s="101"/>
      <c r="F170" s="101"/>
      <c r="G170" s="101"/>
      <c r="H170" s="101"/>
      <c r="I170" s="101"/>
      <c r="J170" s="101"/>
      <c r="K170" s="101"/>
      <c r="L170" s="101"/>
    </row>
    <row r="171" spans="2:12">
      <c r="B171" s="100"/>
      <c r="C171" s="100"/>
      <c r="D171" s="101"/>
      <c r="E171" s="101"/>
      <c r="F171" s="101"/>
      <c r="G171" s="101"/>
      <c r="H171" s="101"/>
      <c r="I171" s="101"/>
      <c r="J171" s="101"/>
      <c r="K171" s="101"/>
      <c r="L171" s="101"/>
    </row>
    <row r="172" spans="2:12">
      <c r="B172" s="100"/>
      <c r="C172" s="100"/>
      <c r="D172" s="101"/>
      <c r="E172" s="101"/>
      <c r="F172" s="101"/>
      <c r="G172" s="101"/>
      <c r="H172" s="101"/>
      <c r="I172" s="101"/>
      <c r="J172" s="101"/>
      <c r="K172" s="101"/>
      <c r="L172" s="101"/>
    </row>
    <row r="173" spans="2:12">
      <c r="B173" s="100"/>
      <c r="C173" s="100"/>
      <c r="D173" s="101"/>
      <c r="E173" s="101"/>
      <c r="F173" s="101"/>
      <c r="G173" s="101"/>
      <c r="H173" s="101"/>
      <c r="I173" s="101"/>
      <c r="J173" s="101"/>
      <c r="K173" s="101"/>
      <c r="L173" s="101"/>
    </row>
    <row r="174" spans="2:12">
      <c r="B174" s="100"/>
      <c r="C174" s="100"/>
      <c r="D174" s="101"/>
      <c r="E174" s="101"/>
      <c r="F174" s="101"/>
      <c r="G174" s="101"/>
      <c r="H174" s="101"/>
      <c r="I174" s="101"/>
      <c r="J174" s="101"/>
      <c r="K174" s="101"/>
      <c r="L174" s="101"/>
    </row>
    <row r="175" spans="2:12">
      <c r="B175" s="100"/>
      <c r="C175" s="100"/>
      <c r="D175" s="101"/>
      <c r="E175" s="101"/>
      <c r="F175" s="101"/>
      <c r="G175" s="101"/>
      <c r="H175" s="101"/>
      <c r="I175" s="101"/>
      <c r="J175" s="101"/>
      <c r="K175" s="101"/>
      <c r="L175" s="101"/>
    </row>
    <row r="176" spans="2:12">
      <c r="B176" s="100"/>
      <c r="C176" s="100"/>
      <c r="D176" s="101"/>
      <c r="E176" s="101"/>
      <c r="F176" s="101"/>
      <c r="G176" s="101"/>
      <c r="H176" s="101"/>
      <c r="I176" s="101"/>
      <c r="J176" s="101"/>
      <c r="K176" s="101"/>
      <c r="L176" s="101"/>
    </row>
    <row r="177" spans="2:12">
      <c r="B177" s="100"/>
      <c r="C177" s="100"/>
      <c r="D177" s="101"/>
      <c r="E177" s="101"/>
      <c r="F177" s="101"/>
      <c r="G177" s="101"/>
      <c r="H177" s="101"/>
      <c r="I177" s="101"/>
      <c r="J177" s="101"/>
      <c r="K177" s="101"/>
      <c r="L177" s="101"/>
    </row>
    <row r="178" spans="2:12">
      <c r="B178" s="100"/>
      <c r="C178" s="100"/>
      <c r="D178" s="101"/>
      <c r="E178" s="101"/>
      <c r="F178" s="101"/>
      <c r="G178" s="101"/>
      <c r="H178" s="101"/>
      <c r="I178" s="101"/>
      <c r="J178" s="101"/>
      <c r="K178" s="101"/>
      <c r="L178" s="101"/>
    </row>
    <row r="179" spans="2:12">
      <c r="B179" s="100"/>
      <c r="C179" s="100"/>
      <c r="D179" s="101"/>
      <c r="E179" s="101"/>
      <c r="F179" s="101"/>
      <c r="G179" s="101"/>
      <c r="H179" s="101"/>
      <c r="I179" s="101"/>
      <c r="J179" s="101"/>
      <c r="K179" s="101"/>
      <c r="L179" s="101"/>
    </row>
    <row r="180" spans="2:12">
      <c r="B180" s="100"/>
      <c r="C180" s="100"/>
      <c r="D180" s="101"/>
      <c r="E180" s="101"/>
      <c r="F180" s="101"/>
      <c r="G180" s="101"/>
      <c r="H180" s="101"/>
      <c r="I180" s="101"/>
      <c r="J180" s="101"/>
      <c r="K180" s="101"/>
      <c r="L180" s="101"/>
    </row>
    <row r="181" spans="2:12">
      <c r="B181" s="100"/>
      <c r="C181" s="100"/>
      <c r="D181" s="101"/>
      <c r="E181" s="101"/>
      <c r="F181" s="101"/>
      <c r="G181" s="101"/>
      <c r="H181" s="101"/>
      <c r="I181" s="101"/>
      <c r="J181" s="101"/>
      <c r="K181" s="101"/>
      <c r="L181" s="101"/>
    </row>
    <row r="182" spans="2:12">
      <c r="B182" s="100"/>
      <c r="C182" s="100"/>
      <c r="D182" s="101"/>
      <c r="E182" s="101"/>
      <c r="F182" s="101"/>
      <c r="G182" s="101"/>
      <c r="H182" s="101"/>
      <c r="I182" s="101"/>
      <c r="J182" s="101"/>
      <c r="K182" s="101"/>
      <c r="L182" s="101"/>
    </row>
    <row r="183" spans="2:12">
      <c r="B183" s="100"/>
      <c r="C183" s="100"/>
      <c r="D183" s="101"/>
      <c r="E183" s="101"/>
      <c r="F183" s="101"/>
      <c r="G183" s="101"/>
      <c r="H183" s="101"/>
      <c r="I183" s="101"/>
      <c r="J183" s="101"/>
      <c r="K183" s="101"/>
      <c r="L183" s="101"/>
    </row>
    <row r="184" spans="2:12">
      <c r="B184" s="100"/>
      <c r="C184" s="100"/>
      <c r="D184" s="101"/>
      <c r="E184" s="101"/>
      <c r="F184" s="101"/>
      <c r="G184" s="101"/>
      <c r="H184" s="101"/>
      <c r="I184" s="101"/>
      <c r="J184" s="101"/>
      <c r="K184" s="101"/>
      <c r="L184" s="101"/>
    </row>
    <row r="185" spans="2:12">
      <c r="B185" s="100"/>
      <c r="C185" s="100"/>
      <c r="D185" s="101"/>
      <c r="E185" s="101"/>
      <c r="F185" s="101"/>
      <c r="G185" s="101"/>
      <c r="H185" s="101"/>
      <c r="I185" s="101"/>
      <c r="J185" s="101"/>
      <c r="K185" s="101"/>
      <c r="L185" s="101"/>
    </row>
    <row r="186" spans="2:12">
      <c r="B186" s="100"/>
      <c r="C186" s="100"/>
      <c r="D186" s="101"/>
      <c r="E186" s="101"/>
      <c r="F186" s="101"/>
      <c r="G186" s="101"/>
      <c r="H186" s="101"/>
      <c r="I186" s="101"/>
      <c r="J186" s="101"/>
      <c r="K186" s="101"/>
      <c r="L186" s="101"/>
    </row>
    <row r="187" spans="2:12">
      <c r="B187" s="100"/>
      <c r="C187" s="100"/>
      <c r="D187" s="101"/>
      <c r="E187" s="101"/>
      <c r="F187" s="101"/>
      <c r="G187" s="101"/>
      <c r="H187" s="101"/>
      <c r="I187" s="101"/>
      <c r="J187" s="101"/>
      <c r="K187" s="101"/>
      <c r="L187" s="101"/>
    </row>
    <row r="188" spans="2:12">
      <c r="B188" s="100"/>
      <c r="C188" s="100"/>
      <c r="D188" s="101"/>
      <c r="E188" s="101"/>
      <c r="F188" s="101"/>
      <c r="G188" s="101"/>
      <c r="H188" s="101"/>
      <c r="I188" s="101"/>
      <c r="J188" s="101"/>
      <c r="K188" s="101"/>
      <c r="L188" s="101"/>
    </row>
    <row r="189" spans="2:12">
      <c r="B189" s="100"/>
      <c r="C189" s="100"/>
      <c r="D189" s="101"/>
      <c r="E189" s="101"/>
      <c r="F189" s="101"/>
      <c r="G189" s="101"/>
      <c r="H189" s="101"/>
      <c r="I189" s="101"/>
      <c r="J189" s="101"/>
      <c r="K189" s="101"/>
      <c r="L189" s="101"/>
    </row>
    <row r="190" spans="2:12">
      <c r="B190" s="100"/>
      <c r="C190" s="100"/>
      <c r="D190" s="101"/>
      <c r="E190" s="101"/>
      <c r="F190" s="101"/>
      <c r="G190" s="101"/>
      <c r="H190" s="101"/>
      <c r="I190" s="101"/>
      <c r="J190" s="101"/>
      <c r="K190" s="101"/>
      <c r="L190" s="101"/>
    </row>
    <row r="191" spans="2:12">
      <c r="B191" s="100"/>
      <c r="C191" s="100"/>
      <c r="D191" s="101"/>
      <c r="E191" s="101"/>
      <c r="F191" s="101"/>
      <c r="G191" s="101"/>
      <c r="H191" s="101"/>
      <c r="I191" s="101"/>
      <c r="J191" s="101"/>
      <c r="K191" s="101"/>
      <c r="L191" s="101"/>
    </row>
    <row r="192" spans="2:12">
      <c r="B192" s="100"/>
      <c r="C192" s="100"/>
      <c r="D192" s="101"/>
      <c r="E192" s="101"/>
      <c r="F192" s="101"/>
      <c r="G192" s="101"/>
      <c r="H192" s="101"/>
      <c r="I192" s="101"/>
      <c r="J192" s="101"/>
      <c r="K192" s="101"/>
      <c r="L192" s="101"/>
    </row>
    <row r="193" spans="2:12">
      <c r="B193" s="100"/>
      <c r="C193" s="100"/>
      <c r="D193" s="101"/>
      <c r="E193" s="101"/>
      <c r="F193" s="101"/>
      <c r="G193" s="101"/>
      <c r="H193" s="101"/>
      <c r="I193" s="101"/>
      <c r="J193" s="101"/>
      <c r="K193" s="101"/>
      <c r="L193" s="101"/>
    </row>
    <row r="194" spans="2:12">
      <c r="B194" s="100"/>
      <c r="C194" s="100"/>
      <c r="D194" s="101"/>
      <c r="E194" s="101"/>
      <c r="F194" s="101"/>
      <c r="G194" s="101"/>
      <c r="H194" s="101"/>
      <c r="I194" s="101"/>
      <c r="J194" s="101"/>
      <c r="K194" s="101"/>
      <c r="L194" s="101"/>
    </row>
    <row r="195" spans="2:12">
      <c r="B195" s="100"/>
      <c r="C195" s="100"/>
      <c r="D195" s="101"/>
      <c r="E195" s="101"/>
      <c r="F195" s="101"/>
      <c r="G195" s="101"/>
      <c r="H195" s="101"/>
      <c r="I195" s="101"/>
      <c r="J195" s="101"/>
      <c r="K195" s="101"/>
      <c r="L195" s="101"/>
    </row>
    <row r="196" spans="2:12">
      <c r="B196" s="100"/>
      <c r="C196" s="100"/>
      <c r="D196" s="101"/>
      <c r="E196" s="101"/>
      <c r="F196" s="101"/>
      <c r="G196" s="101"/>
      <c r="H196" s="101"/>
      <c r="I196" s="101"/>
      <c r="J196" s="101"/>
      <c r="K196" s="101"/>
      <c r="L196" s="101"/>
    </row>
    <row r="197" spans="2:12">
      <c r="B197" s="100"/>
      <c r="C197" s="100"/>
      <c r="D197" s="101"/>
      <c r="E197" s="101"/>
      <c r="F197" s="101"/>
      <c r="G197" s="101"/>
      <c r="H197" s="101"/>
      <c r="I197" s="101"/>
      <c r="J197" s="101"/>
      <c r="K197" s="101"/>
      <c r="L197" s="101"/>
    </row>
    <row r="198" spans="2:12">
      <c r="B198" s="100"/>
      <c r="C198" s="100"/>
      <c r="D198" s="101"/>
      <c r="E198" s="101"/>
      <c r="F198" s="101"/>
      <c r="G198" s="101"/>
      <c r="H198" s="101"/>
      <c r="I198" s="101"/>
      <c r="J198" s="101"/>
      <c r="K198" s="101"/>
      <c r="L198" s="101"/>
    </row>
    <row r="199" spans="2:12">
      <c r="B199" s="100"/>
      <c r="C199" s="100"/>
      <c r="D199" s="101"/>
      <c r="E199" s="101"/>
      <c r="F199" s="101"/>
      <c r="G199" s="101"/>
      <c r="H199" s="101"/>
      <c r="I199" s="101"/>
      <c r="J199" s="101"/>
      <c r="K199" s="101"/>
      <c r="L199" s="101"/>
    </row>
    <row r="200" spans="2:12">
      <c r="B200" s="100"/>
      <c r="C200" s="100"/>
      <c r="D200" s="101"/>
      <c r="E200" s="101"/>
      <c r="F200" s="101"/>
      <c r="G200" s="101"/>
      <c r="H200" s="101"/>
      <c r="I200" s="101"/>
      <c r="J200" s="101"/>
      <c r="K200" s="101"/>
      <c r="L200" s="101"/>
    </row>
    <row r="201" spans="2:12">
      <c r="B201" s="100"/>
      <c r="C201" s="100"/>
      <c r="D201" s="101"/>
      <c r="E201" s="101"/>
      <c r="F201" s="101"/>
      <c r="G201" s="101"/>
      <c r="H201" s="101"/>
      <c r="I201" s="101"/>
      <c r="J201" s="101"/>
      <c r="K201" s="101"/>
      <c r="L201" s="101"/>
    </row>
    <row r="202" spans="2:12">
      <c r="B202" s="100"/>
      <c r="C202" s="100"/>
      <c r="D202" s="101"/>
      <c r="E202" s="101"/>
      <c r="F202" s="101"/>
      <c r="G202" s="101"/>
      <c r="H202" s="101"/>
      <c r="I202" s="101"/>
      <c r="J202" s="101"/>
      <c r="K202" s="101"/>
      <c r="L202" s="101"/>
    </row>
    <row r="203" spans="2:12">
      <c r="B203" s="100"/>
      <c r="C203" s="100"/>
      <c r="D203" s="101"/>
      <c r="E203" s="101"/>
      <c r="F203" s="101"/>
      <c r="G203" s="101"/>
      <c r="H203" s="101"/>
      <c r="I203" s="101"/>
      <c r="J203" s="101"/>
      <c r="K203" s="101"/>
      <c r="L203" s="101"/>
    </row>
    <row r="204" spans="2:12">
      <c r="B204" s="100"/>
      <c r="C204" s="100"/>
      <c r="D204" s="101"/>
      <c r="E204" s="101"/>
      <c r="F204" s="101"/>
      <c r="G204" s="101"/>
      <c r="H204" s="101"/>
      <c r="I204" s="101"/>
      <c r="J204" s="101"/>
      <c r="K204" s="101"/>
      <c r="L204" s="101"/>
    </row>
    <row r="205" spans="2:12">
      <c r="B205" s="100"/>
      <c r="C205" s="100"/>
      <c r="D205" s="101"/>
      <c r="E205" s="101"/>
      <c r="F205" s="101"/>
      <c r="G205" s="101"/>
      <c r="H205" s="101"/>
      <c r="I205" s="101"/>
      <c r="J205" s="101"/>
      <c r="K205" s="101"/>
      <c r="L205" s="101"/>
    </row>
    <row r="206" spans="2:12">
      <c r="B206" s="100"/>
      <c r="C206" s="100"/>
      <c r="D206" s="101"/>
      <c r="E206" s="101"/>
      <c r="F206" s="101"/>
      <c r="G206" s="101"/>
      <c r="H206" s="101"/>
      <c r="I206" s="101"/>
      <c r="J206" s="101"/>
      <c r="K206" s="101"/>
      <c r="L206" s="101"/>
    </row>
    <row r="207" spans="2:12">
      <c r="B207" s="100"/>
      <c r="C207" s="100"/>
      <c r="D207" s="101"/>
      <c r="E207" s="101"/>
      <c r="F207" s="101"/>
      <c r="G207" s="101"/>
      <c r="H207" s="101"/>
      <c r="I207" s="101"/>
      <c r="J207" s="101"/>
      <c r="K207" s="101"/>
      <c r="L207" s="101"/>
    </row>
    <row r="208" spans="2:12">
      <c r="B208" s="100"/>
      <c r="C208" s="100"/>
      <c r="D208" s="101"/>
      <c r="E208" s="101"/>
      <c r="F208" s="101"/>
      <c r="G208" s="101"/>
      <c r="H208" s="101"/>
      <c r="I208" s="101"/>
      <c r="J208" s="101"/>
      <c r="K208" s="101"/>
      <c r="L208" s="101"/>
    </row>
    <row r="209" spans="2:12">
      <c r="B209" s="100"/>
      <c r="C209" s="100"/>
      <c r="D209" s="101"/>
      <c r="E209" s="101"/>
      <c r="F209" s="101"/>
      <c r="G209" s="101"/>
      <c r="H209" s="101"/>
      <c r="I209" s="101"/>
      <c r="J209" s="101"/>
      <c r="K209" s="101"/>
      <c r="L209" s="101"/>
    </row>
    <row r="210" spans="2:12">
      <c r="B210" s="100"/>
      <c r="C210" s="100"/>
      <c r="D210" s="101"/>
      <c r="E210" s="101"/>
      <c r="F210" s="101"/>
      <c r="G210" s="101"/>
      <c r="H210" s="101"/>
      <c r="I210" s="101"/>
      <c r="J210" s="101"/>
      <c r="K210" s="101"/>
      <c r="L210" s="101"/>
    </row>
    <row r="211" spans="2:12">
      <c r="B211" s="100"/>
      <c r="C211" s="100"/>
      <c r="D211" s="101"/>
      <c r="E211" s="101"/>
      <c r="F211" s="101"/>
      <c r="G211" s="101"/>
      <c r="H211" s="101"/>
      <c r="I211" s="101"/>
      <c r="J211" s="101"/>
      <c r="K211" s="101"/>
      <c r="L211" s="101"/>
    </row>
    <row r="212" spans="2:12">
      <c r="B212" s="100"/>
      <c r="C212" s="100"/>
      <c r="D212" s="101"/>
      <c r="E212" s="101"/>
      <c r="F212" s="101"/>
      <c r="G212" s="101"/>
      <c r="H212" s="101"/>
      <c r="I212" s="101"/>
      <c r="J212" s="101"/>
      <c r="K212" s="101"/>
      <c r="L212" s="101"/>
    </row>
    <row r="213" spans="2:12">
      <c r="B213" s="100"/>
      <c r="C213" s="100"/>
      <c r="D213" s="101"/>
      <c r="E213" s="101"/>
      <c r="F213" s="101"/>
      <c r="G213" s="101"/>
      <c r="H213" s="101"/>
      <c r="I213" s="101"/>
      <c r="J213" s="101"/>
      <c r="K213" s="101"/>
      <c r="L213" s="101"/>
    </row>
    <row r="214" spans="2:12">
      <c r="B214" s="100"/>
      <c r="C214" s="100"/>
      <c r="D214" s="101"/>
      <c r="E214" s="101"/>
      <c r="F214" s="101"/>
      <c r="G214" s="101"/>
      <c r="H214" s="101"/>
      <c r="I214" s="101"/>
      <c r="J214" s="101"/>
      <c r="K214" s="101"/>
      <c r="L214" s="101"/>
    </row>
    <row r="215" spans="2:12">
      <c r="B215" s="100"/>
      <c r="C215" s="100"/>
      <c r="D215" s="101"/>
      <c r="E215" s="101"/>
      <c r="F215" s="101"/>
      <c r="G215" s="101"/>
      <c r="H215" s="101"/>
      <c r="I215" s="101"/>
      <c r="J215" s="101"/>
      <c r="K215" s="101"/>
      <c r="L215" s="101"/>
    </row>
    <row r="216" spans="2:12">
      <c r="B216" s="100"/>
      <c r="C216" s="100"/>
      <c r="D216" s="101"/>
      <c r="E216" s="101"/>
      <c r="F216" s="101"/>
      <c r="G216" s="101"/>
      <c r="H216" s="101"/>
      <c r="I216" s="101"/>
      <c r="J216" s="101"/>
      <c r="K216" s="101"/>
      <c r="L216" s="101"/>
    </row>
    <row r="217" spans="2:12">
      <c r="B217" s="100"/>
      <c r="C217" s="100"/>
      <c r="D217" s="101"/>
      <c r="E217" s="101"/>
      <c r="F217" s="101"/>
      <c r="G217" s="101"/>
      <c r="H217" s="101"/>
      <c r="I217" s="101"/>
      <c r="J217" s="101"/>
      <c r="K217" s="101"/>
      <c r="L217" s="101"/>
    </row>
    <row r="218" spans="2:12">
      <c r="B218" s="100"/>
      <c r="C218" s="100"/>
      <c r="D218" s="101"/>
      <c r="E218" s="101"/>
      <c r="F218" s="101"/>
      <c r="G218" s="101"/>
      <c r="H218" s="101"/>
      <c r="I218" s="101"/>
      <c r="J218" s="101"/>
      <c r="K218" s="101"/>
      <c r="L218" s="101"/>
    </row>
    <row r="219" spans="2:12">
      <c r="B219" s="100"/>
      <c r="C219" s="100"/>
      <c r="D219" s="101"/>
      <c r="E219" s="101"/>
      <c r="F219" s="101"/>
      <c r="G219" s="101"/>
      <c r="H219" s="101"/>
      <c r="I219" s="101"/>
      <c r="J219" s="101"/>
      <c r="K219" s="101"/>
      <c r="L219" s="101"/>
    </row>
    <row r="220" spans="2:12">
      <c r="B220" s="100"/>
      <c r="C220" s="100"/>
      <c r="D220" s="101"/>
      <c r="E220" s="101"/>
      <c r="F220" s="101"/>
      <c r="G220" s="101"/>
      <c r="H220" s="101"/>
      <c r="I220" s="101"/>
      <c r="J220" s="101"/>
      <c r="K220" s="101"/>
      <c r="L220" s="101"/>
    </row>
    <row r="221" spans="2:12">
      <c r="B221" s="100"/>
      <c r="C221" s="100"/>
      <c r="D221" s="101"/>
      <c r="E221" s="101"/>
      <c r="F221" s="101"/>
      <c r="G221" s="101"/>
      <c r="H221" s="101"/>
      <c r="I221" s="101"/>
      <c r="J221" s="101"/>
      <c r="K221" s="101"/>
      <c r="L221" s="101"/>
    </row>
    <row r="222" spans="2:12">
      <c r="B222" s="100"/>
      <c r="C222" s="100"/>
      <c r="D222" s="101"/>
      <c r="E222" s="101"/>
      <c r="F222" s="101"/>
      <c r="G222" s="101"/>
      <c r="H222" s="101"/>
      <c r="I222" s="101"/>
      <c r="J222" s="101"/>
      <c r="K222" s="101"/>
      <c r="L222" s="101"/>
    </row>
    <row r="223" spans="2:12">
      <c r="B223" s="100"/>
      <c r="C223" s="100"/>
      <c r="D223" s="101"/>
      <c r="E223" s="101"/>
      <c r="F223" s="101"/>
      <c r="G223" s="101"/>
      <c r="H223" s="101"/>
      <c r="I223" s="101"/>
      <c r="J223" s="101"/>
      <c r="K223" s="101"/>
      <c r="L223" s="101"/>
    </row>
    <row r="224" spans="2:12">
      <c r="B224" s="100"/>
      <c r="C224" s="100"/>
      <c r="D224" s="101"/>
      <c r="E224" s="101"/>
      <c r="F224" s="101"/>
      <c r="G224" s="101"/>
      <c r="H224" s="101"/>
      <c r="I224" s="101"/>
      <c r="J224" s="101"/>
      <c r="K224" s="101"/>
      <c r="L224" s="101"/>
    </row>
    <row r="225" spans="2:12">
      <c r="B225" s="100"/>
      <c r="C225" s="100"/>
      <c r="D225" s="101"/>
      <c r="E225" s="101"/>
      <c r="F225" s="101"/>
      <c r="G225" s="101"/>
      <c r="H225" s="101"/>
      <c r="I225" s="101"/>
      <c r="J225" s="101"/>
      <c r="K225" s="101"/>
      <c r="L225" s="101"/>
    </row>
    <row r="226" spans="2:12">
      <c r="B226" s="100"/>
      <c r="C226" s="100"/>
      <c r="D226" s="101"/>
      <c r="E226" s="101"/>
      <c r="F226" s="101"/>
      <c r="G226" s="101"/>
      <c r="H226" s="101"/>
      <c r="I226" s="101"/>
      <c r="J226" s="101"/>
      <c r="K226" s="101"/>
      <c r="L226" s="101"/>
    </row>
    <row r="227" spans="2:12">
      <c r="B227" s="100"/>
      <c r="C227" s="100"/>
      <c r="D227" s="101"/>
      <c r="E227" s="101"/>
      <c r="F227" s="101"/>
      <c r="G227" s="101"/>
      <c r="H227" s="101"/>
      <c r="I227" s="101"/>
      <c r="J227" s="101"/>
      <c r="K227" s="101"/>
      <c r="L227" s="101"/>
    </row>
    <row r="228" spans="2:12">
      <c r="B228" s="100"/>
      <c r="C228" s="100"/>
      <c r="D228" s="101"/>
      <c r="E228" s="101"/>
      <c r="F228" s="101"/>
      <c r="G228" s="101"/>
      <c r="H228" s="101"/>
      <c r="I228" s="101"/>
      <c r="J228" s="101"/>
      <c r="K228" s="101"/>
      <c r="L228" s="101"/>
    </row>
    <row r="229" spans="2:12">
      <c r="B229" s="100"/>
      <c r="C229" s="100"/>
      <c r="D229" s="101"/>
      <c r="E229" s="101"/>
      <c r="F229" s="101"/>
      <c r="G229" s="101"/>
      <c r="H229" s="101"/>
      <c r="I229" s="101"/>
      <c r="J229" s="101"/>
      <c r="K229" s="101"/>
      <c r="L229" s="101"/>
    </row>
    <row r="230" spans="2:12">
      <c r="B230" s="100"/>
      <c r="C230" s="100"/>
      <c r="D230" s="101"/>
      <c r="E230" s="101"/>
      <c r="F230" s="101"/>
      <c r="G230" s="101"/>
      <c r="H230" s="101"/>
      <c r="I230" s="101"/>
      <c r="J230" s="101"/>
      <c r="K230" s="101"/>
      <c r="L230" s="101"/>
    </row>
    <row r="231" spans="2:12">
      <c r="B231" s="100"/>
      <c r="C231" s="100"/>
      <c r="D231" s="101"/>
      <c r="E231" s="101"/>
      <c r="F231" s="101"/>
      <c r="G231" s="101"/>
      <c r="H231" s="101"/>
      <c r="I231" s="101"/>
      <c r="J231" s="101"/>
      <c r="K231" s="101"/>
      <c r="L231" s="101"/>
    </row>
    <row r="232" spans="2:12">
      <c r="B232" s="100"/>
      <c r="C232" s="100"/>
      <c r="D232" s="101"/>
      <c r="E232" s="101"/>
      <c r="F232" s="101"/>
      <c r="G232" s="101"/>
      <c r="H232" s="101"/>
      <c r="I232" s="101"/>
      <c r="J232" s="101"/>
      <c r="K232" s="101"/>
      <c r="L232" s="101"/>
    </row>
    <row r="233" spans="2:12">
      <c r="B233" s="100"/>
      <c r="C233" s="100"/>
      <c r="D233" s="101"/>
      <c r="E233" s="101"/>
      <c r="F233" s="101"/>
      <c r="G233" s="101"/>
      <c r="H233" s="101"/>
      <c r="I233" s="101"/>
      <c r="J233" s="101"/>
      <c r="K233" s="101"/>
      <c r="L233" s="101"/>
    </row>
    <row r="234" spans="2:12">
      <c r="B234" s="100"/>
      <c r="C234" s="100"/>
      <c r="D234" s="101"/>
      <c r="E234" s="101"/>
      <c r="F234" s="101"/>
      <c r="G234" s="101"/>
      <c r="H234" s="101"/>
      <c r="I234" s="101"/>
      <c r="J234" s="101"/>
      <c r="K234" s="101"/>
      <c r="L234" s="101"/>
    </row>
    <row r="235" spans="2:12">
      <c r="B235" s="100"/>
      <c r="C235" s="100"/>
      <c r="D235" s="101"/>
      <c r="E235" s="101"/>
      <c r="F235" s="101"/>
      <c r="G235" s="101"/>
      <c r="H235" s="101"/>
      <c r="I235" s="101"/>
      <c r="J235" s="101"/>
      <c r="K235" s="101"/>
      <c r="L235" s="101"/>
    </row>
    <row r="236" spans="2:12">
      <c r="B236" s="100"/>
      <c r="C236" s="100"/>
      <c r="D236" s="101"/>
      <c r="E236" s="101"/>
      <c r="F236" s="101"/>
      <c r="G236" s="101"/>
      <c r="H236" s="101"/>
      <c r="I236" s="101"/>
      <c r="J236" s="101"/>
      <c r="K236" s="101"/>
      <c r="L236" s="101"/>
    </row>
    <row r="237" spans="2:12">
      <c r="B237" s="100"/>
      <c r="C237" s="100"/>
      <c r="D237" s="101"/>
      <c r="E237" s="101"/>
      <c r="F237" s="101"/>
      <c r="G237" s="101"/>
      <c r="H237" s="101"/>
      <c r="I237" s="101"/>
      <c r="J237" s="101"/>
      <c r="K237" s="101"/>
      <c r="L237" s="101"/>
    </row>
    <row r="238" spans="2:12">
      <c r="B238" s="100"/>
      <c r="C238" s="100"/>
      <c r="D238" s="101"/>
      <c r="E238" s="101"/>
      <c r="F238" s="101"/>
      <c r="G238" s="101"/>
      <c r="H238" s="101"/>
      <c r="I238" s="101"/>
      <c r="J238" s="101"/>
      <c r="K238" s="101"/>
      <c r="L238" s="101"/>
    </row>
    <row r="239" spans="2:12">
      <c r="B239" s="100"/>
      <c r="C239" s="100"/>
      <c r="D239" s="101"/>
      <c r="E239" s="101"/>
      <c r="F239" s="101"/>
      <c r="G239" s="101"/>
      <c r="H239" s="101"/>
      <c r="I239" s="101"/>
      <c r="J239" s="101"/>
      <c r="K239" s="101"/>
      <c r="L239" s="101"/>
    </row>
    <row r="240" spans="2:12">
      <c r="B240" s="100"/>
      <c r="C240" s="100"/>
      <c r="D240" s="101"/>
      <c r="E240" s="101"/>
      <c r="F240" s="101"/>
      <c r="G240" s="101"/>
      <c r="H240" s="101"/>
      <c r="I240" s="101"/>
      <c r="J240" s="101"/>
      <c r="K240" s="101"/>
      <c r="L240" s="101"/>
    </row>
    <row r="241" spans="2:12">
      <c r="B241" s="100"/>
      <c r="C241" s="100"/>
      <c r="D241" s="101"/>
      <c r="E241" s="101"/>
      <c r="F241" s="101"/>
      <c r="G241" s="101"/>
      <c r="H241" s="101"/>
      <c r="I241" s="101"/>
      <c r="J241" s="101"/>
      <c r="K241" s="101"/>
      <c r="L241" s="101"/>
    </row>
    <row r="242" spans="2:12">
      <c r="B242" s="100"/>
      <c r="C242" s="100"/>
      <c r="D242" s="101"/>
      <c r="E242" s="101"/>
      <c r="F242" s="101"/>
      <c r="G242" s="101"/>
      <c r="H242" s="101"/>
      <c r="I242" s="101"/>
      <c r="J242" s="101"/>
      <c r="K242" s="101"/>
      <c r="L242" s="101"/>
    </row>
    <row r="243" spans="2:12">
      <c r="B243" s="100"/>
      <c r="C243" s="100"/>
      <c r="D243" s="101"/>
      <c r="E243" s="101"/>
      <c r="F243" s="101"/>
      <c r="G243" s="101"/>
      <c r="H243" s="101"/>
      <c r="I243" s="101"/>
      <c r="J243" s="101"/>
      <c r="K243" s="101"/>
      <c r="L243" s="101"/>
    </row>
    <row r="244" spans="2:12">
      <c r="B244" s="100"/>
      <c r="C244" s="100"/>
      <c r="D244" s="101"/>
      <c r="E244" s="101"/>
      <c r="F244" s="101"/>
      <c r="G244" s="101"/>
      <c r="H244" s="101"/>
      <c r="I244" s="101"/>
      <c r="J244" s="101"/>
      <c r="K244" s="101"/>
      <c r="L244" s="101"/>
    </row>
    <row r="245" spans="2:12">
      <c r="B245" s="100"/>
      <c r="C245" s="100"/>
      <c r="D245" s="101"/>
      <c r="E245" s="101"/>
      <c r="F245" s="101"/>
      <c r="G245" s="101"/>
      <c r="H245" s="101"/>
      <c r="I245" s="101"/>
      <c r="J245" s="101"/>
      <c r="K245" s="101"/>
      <c r="L245" s="101"/>
    </row>
    <row r="246" spans="2:12">
      <c r="B246" s="100"/>
      <c r="C246" s="100"/>
      <c r="D246" s="101"/>
      <c r="E246" s="101"/>
      <c r="F246" s="101"/>
      <c r="G246" s="101"/>
      <c r="H246" s="101"/>
      <c r="I246" s="101"/>
      <c r="J246" s="101"/>
      <c r="K246" s="101"/>
      <c r="L246" s="101"/>
    </row>
    <row r="247" spans="2:12">
      <c r="B247" s="100"/>
      <c r="C247" s="100"/>
      <c r="D247" s="101"/>
      <c r="E247" s="101"/>
      <c r="F247" s="101"/>
      <c r="G247" s="101"/>
      <c r="H247" s="101"/>
      <c r="I247" s="101"/>
      <c r="J247" s="101"/>
      <c r="K247" s="101"/>
      <c r="L247" s="101"/>
    </row>
    <row r="248" spans="2:12">
      <c r="B248" s="100"/>
      <c r="C248" s="100"/>
      <c r="D248" s="101"/>
      <c r="E248" s="101"/>
      <c r="F248" s="101"/>
      <c r="G248" s="101"/>
      <c r="H248" s="101"/>
      <c r="I248" s="101"/>
      <c r="J248" s="101"/>
      <c r="K248" s="101"/>
      <c r="L248" s="101"/>
    </row>
    <row r="249" spans="2:12">
      <c r="B249" s="100"/>
      <c r="C249" s="100"/>
      <c r="D249" s="101"/>
      <c r="E249" s="101"/>
      <c r="F249" s="101"/>
      <c r="G249" s="101"/>
      <c r="H249" s="101"/>
      <c r="I249" s="101"/>
      <c r="J249" s="101"/>
      <c r="K249" s="101"/>
      <c r="L249" s="101"/>
    </row>
    <row r="250" spans="2:12">
      <c r="B250" s="100"/>
      <c r="C250" s="100"/>
      <c r="D250" s="101"/>
      <c r="E250" s="101"/>
      <c r="F250" s="101"/>
      <c r="G250" s="101"/>
      <c r="H250" s="101"/>
      <c r="I250" s="101"/>
      <c r="J250" s="101"/>
      <c r="K250" s="101"/>
      <c r="L250" s="101"/>
    </row>
    <row r="251" spans="2:12">
      <c r="B251" s="100"/>
      <c r="C251" s="100"/>
      <c r="D251" s="101"/>
      <c r="E251" s="101"/>
      <c r="F251" s="101"/>
      <c r="G251" s="101"/>
      <c r="H251" s="101"/>
      <c r="I251" s="101"/>
      <c r="J251" s="101"/>
      <c r="K251" s="101"/>
      <c r="L251" s="101"/>
    </row>
    <row r="252" spans="2:12">
      <c r="B252" s="100"/>
      <c r="C252" s="100"/>
      <c r="D252" s="101"/>
      <c r="E252" s="101"/>
      <c r="F252" s="101"/>
      <c r="G252" s="101"/>
      <c r="H252" s="101"/>
      <c r="I252" s="101"/>
      <c r="J252" s="101"/>
      <c r="K252" s="101"/>
      <c r="L252" s="101"/>
    </row>
    <row r="253" spans="2:12">
      <c r="B253" s="100"/>
      <c r="C253" s="100"/>
      <c r="D253" s="101"/>
      <c r="E253" s="101"/>
      <c r="F253" s="101"/>
      <c r="G253" s="101"/>
      <c r="H253" s="101"/>
      <c r="I253" s="101"/>
      <c r="J253" s="101"/>
      <c r="K253" s="101"/>
      <c r="L253" s="101"/>
    </row>
    <row r="254" spans="2:12">
      <c r="B254" s="100"/>
      <c r="C254" s="100"/>
      <c r="D254" s="101"/>
      <c r="E254" s="101"/>
      <c r="F254" s="101"/>
      <c r="G254" s="101"/>
      <c r="H254" s="101"/>
      <c r="I254" s="101"/>
      <c r="J254" s="101"/>
      <c r="K254" s="101"/>
      <c r="L254" s="101"/>
    </row>
    <row r="255" spans="2:12">
      <c r="B255" s="100"/>
      <c r="C255" s="100"/>
      <c r="D255" s="101"/>
      <c r="E255" s="101"/>
      <c r="F255" s="101"/>
      <c r="G255" s="101"/>
      <c r="H255" s="101"/>
      <c r="I255" s="101"/>
      <c r="J255" s="101"/>
      <c r="K255" s="101"/>
      <c r="L255" s="101"/>
    </row>
    <row r="256" spans="2:12">
      <c r="B256" s="100"/>
      <c r="C256" s="100"/>
      <c r="D256" s="101"/>
      <c r="E256" s="101"/>
      <c r="F256" s="101"/>
      <c r="G256" s="101"/>
      <c r="H256" s="101"/>
      <c r="I256" s="101"/>
      <c r="J256" s="101"/>
      <c r="K256" s="101"/>
      <c r="L256" s="101"/>
    </row>
    <row r="257" spans="2:12">
      <c r="B257" s="100"/>
      <c r="C257" s="100"/>
      <c r="D257" s="101"/>
      <c r="E257" s="101"/>
      <c r="F257" s="101"/>
      <c r="G257" s="101"/>
      <c r="H257" s="101"/>
      <c r="I257" s="101"/>
      <c r="J257" s="101"/>
      <c r="K257" s="101"/>
      <c r="L257" s="101"/>
    </row>
    <row r="258" spans="2:12">
      <c r="B258" s="100"/>
      <c r="C258" s="100"/>
      <c r="D258" s="101"/>
      <c r="E258" s="101"/>
      <c r="F258" s="101"/>
      <c r="G258" s="101"/>
      <c r="H258" s="101"/>
      <c r="I258" s="101"/>
      <c r="J258" s="101"/>
      <c r="K258" s="101"/>
      <c r="L258" s="101"/>
    </row>
    <row r="259" spans="2:12">
      <c r="B259" s="100"/>
      <c r="C259" s="100"/>
      <c r="D259" s="101"/>
      <c r="E259" s="101"/>
      <c r="F259" s="101"/>
      <c r="G259" s="101"/>
      <c r="H259" s="101"/>
      <c r="I259" s="101"/>
      <c r="J259" s="101"/>
      <c r="K259" s="101"/>
      <c r="L259" s="101"/>
    </row>
    <row r="260" spans="2:12">
      <c r="B260" s="100"/>
      <c r="C260" s="100"/>
      <c r="D260" s="101"/>
      <c r="E260" s="101"/>
      <c r="F260" s="101"/>
      <c r="G260" s="101"/>
      <c r="H260" s="101"/>
      <c r="I260" s="101"/>
      <c r="J260" s="101"/>
      <c r="K260" s="101"/>
      <c r="L260" s="101"/>
    </row>
    <row r="261" spans="2:12">
      <c r="B261" s="100"/>
      <c r="C261" s="100"/>
      <c r="D261" s="101"/>
      <c r="E261" s="101"/>
      <c r="F261" s="101"/>
      <c r="G261" s="101"/>
      <c r="H261" s="101"/>
      <c r="I261" s="101"/>
      <c r="J261" s="101"/>
      <c r="K261" s="101"/>
      <c r="L261" s="101"/>
    </row>
    <row r="262" spans="2:12">
      <c r="B262" s="100"/>
      <c r="C262" s="100"/>
      <c r="D262" s="101"/>
      <c r="E262" s="101"/>
      <c r="F262" s="101"/>
      <c r="G262" s="101"/>
      <c r="H262" s="101"/>
      <c r="I262" s="101"/>
      <c r="J262" s="101"/>
      <c r="K262" s="101"/>
      <c r="L262" s="101"/>
    </row>
    <row r="263" spans="2:12">
      <c r="B263" s="100"/>
      <c r="C263" s="100"/>
      <c r="D263" s="101"/>
      <c r="E263" s="101"/>
      <c r="F263" s="101"/>
      <c r="G263" s="101"/>
      <c r="H263" s="101"/>
      <c r="I263" s="101"/>
      <c r="J263" s="101"/>
      <c r="K263" s="101"/>
      <c r="L263" s="101"/>
    </row>
    <row r="264" spans="2:12">
      <c r="B264" s="100"/>
      <c r="C264" s="100"/>
      <c r="D264" s="101"/>
      <c r="E264" s="101"/>
      <c r="F264" s="101"/>
      <c r="G264" s="101"/>
      <c r="H264" s="101"/>
      <c r="I264" s="101"/>
      <c r="J264" s="101"/>
      <c r="K264" s="101"/>
      <c r="L264" s="101"/>
    </row>
    <row r="265" spans="2:12">
      <c r="B265" s="100"/>
      <c r="C265" s="100"/>
      <c r="D265" s="101"/>
      <c r="E265" s="101"/>
      <c r="F265" s="101"/>
      <c r="G265" s="101"/>
      <c r="H265" s="101"/>
      <c r="I265" s="101"/>
      <c r="J265" s="101"/>
      <c r="K265" s="101"/>
      <c r="L265" s="101"/>
    </row>
    <row r="266" spans="2:12">
      <c r="B266" s="100"/>
      <c r="C266" s="100"/>
      <c r="D266" s="101"/>
      <c r="E266" s="101"/>
      <c r="F266" s="101"/>
      <c r="G266" s="101"/>
      <c r="H266" s="101"/>
      <c r="I266" s="101"/>
      <c r="J266" s="101"/>
      <c r="K266" s="101"/>
      <c r="L266" s="101"/>
    </row>
    <row r="267" spans="2:12">
      <c r="B267" s="100"/>
      <c r="C267" s="100"/>
      <c r="D267" s="101"/>
      <c r="E267" s="101"/>
      <c r="F267" s="101"/>
      <c r="G267" s="101"/>
      <c r="H267" s="101"/>
      <c r="I267" s="101"/>
      <c r="J267" s="101"/>
      <c r="K267" s="101"/>
      <c r="L267" s="101"/>
    </row>
    <row r="268" spans="2:12">
      <c r="B268" s="100"/>
      <c r="C268" s="100"/>
      <c r="D268" s="101"/>
      <c r="E268" s="101"/>
      <c r="F268" s="101"/>
      <c r="G268" s="101"/>
      <c r="H268" s="101"/>
      <c r="I268" s="101"/>
      <c r="J268" s="101"/>
      <c r="K268" s="101"/>
      <c r="L268" s="101"/>
    </row>
    <row r="269" spans="2:12">
      <c r="B269" s="100"/>
      <c r="C269" s="100"/>
      <c r="D269" s="101"/>
      <c r="E269" s="101"/>
      <c r="F269" s="101"/>
      <c r="G269" s="101"/>
      <c r="H269" s="101"/>
      <c r="I269" s="101"/>
      <c r="J269" s="101"/>
      <c r="K269" s="101"/>
      <c r="L269" s="101"/>
    </row>
    <row r="270" spans="2:12">
      <c r="B270" s="100"/>
      <c r="C270" s="100"/>
      <c r="D270" s="101"/>
      <c r="E270" s="101"/>
      <c r="F270" s="101"/>
      <c r="G270" s="101"/>
      <c r="H270" s="101"/>
      <c r="I270" s="101"/>
      <c r="J270" s="101"/>
      <c r="K270" s="101"/>
      <c r="L270" s="101"/>
    </row>
    <row r="271" spans="2:12">
      <c r="B271" s="100"/>
      <c r="C271" s="100"/>
      <c r="D271" s="101"/>
      <c r="E271" s="101"/>
      <c r="F271" s="101"/>
      <c r="G271" s="101"/>
      <c r="H271" s="101"/>
      <c r="I271" s="101"/>
      <c r="J271" s="101"/>
      <c r="K271" s="101"/>
      <c r="L271" s="101"/>
    </row>
    <row r="272" spans="2:12">
      <c r="B272" s="100"/>
      <c r="C272" s="100"/>
      <c r="D272" s="101"/>
      <c r="E272" s="101"/>
      <c r="F272" s="101"/>
      <c r="G272" s="101"/>
      <c r="H272" s="101"/>
      <c r="I272" s="101"/>
      <c r="J272" s="101"/>
      <c r="K272" s="101"/>
      <c r="L272" s="101"/>
    </row>
    <row r="273" spans="2:12">
      <c r="B273" s="100"/>
      <c r="C273" s="100"/>
      <c r="D273" s="101"/>
      <c r="E273" s="101"/>
      <c r="F273" s="101"/>
      <c r="G273" s="101"/>
      <c r="H273" s="101"/>
      <c r="I273" s="101"/>
      <c r="J273" s="101"/>
      <c r="K273" s="101"/>
      <c r="L273" s="101"/>
    </row>
    <row r="274" spans="2:12">
      <c r="B274" s="100"/>
      <c r="C274" s="100"/>
      <c r="D274" s="101"/>
      <c r="E274" s="101"/>
      <c r="F274" s="101"/>
      <c r="G274" s="101"/>
      <c r="H274" s="101"/>
      <c r="I274" s="101"/>
      <c r="J274" s="101"/>
      <c r="K274" s="101"/>
      <c r="L274" s="101"/>
    </row>
    <row r="275" spans="2:12">
      <c r="B275" s="100"/>
      <c r="C275" s="100"/>
      <c r="D275" s="101"/>
      <c r="E275" s="101"/>
      <c r="F275" s="101"/>
      <c r="G275" s="101"/>
      <c r="H275" s="101"/>
      <c r="I275" s="101"/>
      <c r="J275" s="101"/>
      <c r="K275" s="101"/>
      <c r="L275" s="101"/>
    </row>
    <row r="276" spans="2:12">
      <c r="B276" s="100"/>
      <c r="C276" s="100"/>
      <c r="D276" s="101"/>
      <c r="E276" s="101"/>
      <c r="F276" s="101"/>
      <c r="G276" s="101"/>
      <c r="H276" s="101"/>
      <c r="I276" s="101"/>
      <c r="J276" s="101"/>
      <c r="K276" s="101"/>
      <c r="L276" s="101"/>
    </row>
    <row r="277" spans="2:12">
      <c r="B277" s="100"/>
      <c r="C277" s="100"/>
      <c r="D277" s="101"/>
      <c r="E277" s="101"/>
      <c r="F277" s="101"/>
      <c r="G277" s="101"/>
      <c r="H277" s="101"/>
      <c r="I277" s="101"/>
      <c r="J277" s="101"/>
      <c r="K277" s="101"/>
      <c r="L277" s="101"/>
    </row>
    <row r="278" spans="2:12">
      <c r="B278" s="100"/>
      <c r="C278" s="100"/>
      <c r="D278" s="101"/>
      <c r="E278" s="101"/>
      <c r="F278" s="101"/>
      <c r="G278" s="101"/>
      <c r="H278" s="101"/>
      <c r="I278" s="101"/>
      <c r="J278" s="101"/>
      <c r="K278" s="101"/>
      <c r="L278" s="101"/>
    </row>
    <row r="279" spans="2:12">
      <c r="B279" s="100"/>
      <c r="C279" s="100"/>
      <c r="D279" s="101"/>
      <c r="E279" s="101"/>
      <c r="F279" s="101"/>
      <c r="G279" s="101"/>
      <c r="H279" s="101"/>
      <c r="I279" s="101"/>
      <c r="J279" s="101"/>
      <c r="K279" s="101"/>
      <c r="L279" s="101"/>
    </row>
    <row r="280" spans="2:12">
      <c r="B280" s="100"/>
      <c r="C280" s="100"/>
      <c r="D280" s="101"/>
      <c r="E280" s="101"/>
      <c r="F280" s="101"/>
      <c r="G280" s="101"/>
      <c r="H280" s="101"/>
      <c r="I280" s="101"/>
      <c r="J280" s="101"/>
      <c r="K280" s="101"/>
      <c r="L280" s="101"/>
    </row>
    <row r="281" spans="2:12">
      <c r="B281" s="100"/>
      <c r="C281" s="100"/>
      <c r="D281" s="101"/>
      <c r="E281" s="101"/>
      <c r="F281" s="101"/>
      <c r="G281" s="101"/>
      <c r="H281" s="101"/>
      <c r="I281" s="101"/>
      <c r="J281" s="101"/>
      <c r="K281" s="101"/>
      <c r="L281" s="101"/>
    </row>
    <row r="282" spans="2:12">
      <c r="B282" s="100"/>
      <c r="C282" s="100"/>
      <c r="D282" s="101"/>
      <c r="E282" s="101"/>
      <c r="F282" s="101"/>
      <c r="G282" s="101"/>
      <c r="H282" s="101"/>
      <c r="I282" s="101"/>
      <c r="J282" s="101"/>
      <c r="K282" s="101"/>
      <c r="L282" s="101"/>
    </row>
    <row r="283" spans="2:12">
      <c r="B283" s="100"/>
      <c r="C283" s="100"/>
      <c r="D283" s="101"/>
      <c r="E283" s="101"/>
      <c r="F283" s="101"/>
      <c r="G283" s="101"/>
      <c r="H283" s="101"/>
      <c r="I283" s="101"/>
      <c r="J283" s="101"/>
      <c r="K283" s="101"/>
      <c r="L283" s="101"/>
    </row>
    <row r="284" spans="2:12">
      <c r="B284" s="100"/>
      <c r="C284" s="100"/>
      <c r="D284" s="101"/>
      <c r="E284" s="101"/>
      <c r="F284" s="101"/>
      <c r="G284" s="101"/>
      <c r="H284" s="101"/>
      <c r="I284" s="101"/>
      <c r="J284" s="101"/>
      <c r="K284" s="101"/>
      <c r="L284" s="101"/>
    </row>
    <row r="285" spans="2:12">
      <c r="B285" s="100"/>
      <c r="C285" s="100"/>
      <c r="D285" s="101"/>
      <c r="E285" s="101"/>
      <c r="F285" s="101"/>
      <c r="G285" s="101"/>
      <c r="H285" s="101"/>
      <c r="I285" s="101"/>
      <c r="J285" s="101"/>
      <c r="K285" s="101"/>
      <c r="L285" s="101"/>
    </row>
    <row r="286" spans="2:12">
      <c r="B286" s="100"/>
      <c r="C286" s="100"/>
      <c r="D286" s="101"/>
      <c r="E286" s="101"/>
      <c r="F286" s="101"/>
      <c r="G286" s="101"/>
      <c r="H286" s="101"/>
      <c r="I286" s="101"/>
      <c r="J286" s="101"/>
      <c r="K286" s="101"/>
      <c r="L286" s="101"/>
    </row>
    <row r="287" spans="2:12">
      <c r="B287" s="100"/>
      <c r="C287" s="100"/>
      <c r="D287" s="101"/>
      <c r="E287" s="101"/>
      <c r="F287" s="101"/>
      <c r="G287" s="101"/>
      <c r="H287" s="101"/>
      <c r="I287" s="101"/>
      <c r="J287" s="101"/>
      <c r="K287" s="101"/>
      <c r="L287" s="101"/>
    </row>
    <row r="288" spans="2:12">
      <c r="B288" s="100"/>
      <c r="C288" s="100"/>
      <c r="D288" s="101"/>
      <c r="E288" s="101"/>
      <c r="F288" s="101"/>
      <c r="G288" s="101"/>
      <c r="H288" s="101"/>
      <c r="I288" s="101"/>
      <c r="J288" s="101"/>
      <c r="K288" s="101"/>
      <c r="L288" s="101"/>
    </row>
    <row r="289" spans="2:12">
      <c r="B289" s="100"/>
      <c r="C289" s="100"/>
      <c r="D289" s="101"/>
      <c r="E289" s="101"/>
      <c r="F289" s="101"/>
      <c r="G289" s="101"/>
      <c r="H289" s="101"/>
      <c r="I289" s="101"/>
      <c r="J289" s="101"/>
      <c r="K289" s="101"/>
      <c r="L289" s="101"/>
    </row>
    <row r="290" spans="2:12">
      <c r="B290" s="100"/>
      <c r="C290" s="100"/>
      <c r="D290" s="101"/>
      <c r="E290" s="101"/>
      <c r="F290" s="101"/>
      <c r="G290" s="101"/>
      <c r="H290" s="101"/>
      <c r="I290" s="101"/>
      <c r="J290" s="101"/>
      <c r="K290" s="101"/>
      <c r="L290" s="101"/>
    </row>
    <row r="291" spans="2:12">
      <c r="B291" s="100"/>
      <c r="C291" s="100"/>
      <c r="D291" s="101"/>
      <c r="E291" s="101"/>
      <c r="F291" s="101"/>
      <c r="G291" s="101"/>
      <c r="H291" s="101"/>
      <c r="I291" s="101"/>
      <c r="J291" s="101"/>
      <c r="K291" s="101"/>
      <c r="L291" s="101"/>
    </row>
    <row r="292" spans="2:12">
      <c r="B292" s="100"/>
      <c r="C292" s="100"/>
      <c r="D292" s="101"/>
      <c r="E292" s="101"/>
      <c r="F292" s="101"/>
      <c r="G292" s="101"/>
      <c r="H292" s="101"/>
      <c r="I292" s="101"/>
      <c r="J292" s="101"/>
      <c r="K292" s="101"/>
      <c r="L292" s="101"/>
    </row>
    <row r="293" spans="2:12">
      <c r="B293" s="100"/>
      <c r="C293" s="100"/>
      <c r="D293" s="101"/>
      <c r="E293" s="101"/>
      <c r="F293" s="101"/>
      <c r="G293" s="101"/>
      <c r="H293" s="101"/>
      <c r="I293" s="101"/>
      <c r="J293" s="101"/>
      <c r="K293" s="101"/>
      <c r="L293" s="101"/>
    </row>
    <row r="294" spans="2:12">
      <c r="B294" s="100"/>
      <c r="C294" s="100"/>
      <c r="D294" s="101"/>
      <c r="E294" s="101"/>
      <c r="F294" s="101"/>
      <c r="G294" s="101"/>
      <c r="H294" s="101"/>
      <c r="I294" s="101"/>
      <c r="J294" s="101"/>
      <c r="K294" s="101"/>
      <c r="L294" s="101"/>
    </row>
    <row r="295" spans="2:12">
      <c r="B295" s="100"/>
      <c r="C295" s="100"/>
      <c r="D295" s="101"/>
      <c r="E295" s="101"/>
      <c r="F295" s="101"/>
      <c r="G295" s="101"/>
      <c r="H295" s="101"/>
      <c r="I295" s="101"/>
      <c r="J295" s="101"/>
      <c r="K295" s="101"/>
      <c r="L295" s="101"/>
    </row>
    <row r="296" spans="2:12">
      <c r="B296" s="100"/>
      <c r="C296" s="100"/>
      <c r="D296" s="101"/>
      <c r="E296" s="101"/>
      <c r="F296" s="101"/>
      <c r="G296" s="101"/>
      <c r="H296" s="101"/>
      <c r="I296" s="101"/>
      <c r="J296" s="101"/>
      <c r="K296" s="101"/>
      <c r="L296" s="101"/>
    </row>
    <row r="297" spans="2:12">
      <c r="B297" s="100"/>
      <c r="C297" s="100"/>
      <c r="D297" s="101"/>
      <c r="E297" s="101"/>
      <c r="F297" s="101"/>
      <c r="G297" s="101"/>
      <c r="H297" s="101"/>
      <c r="I297" s="101"/>
      <c r="J297" s="101"/>
      <c r="K297" s="101"/>
      <c r="L297" s="101"/>
    </row>
    <row r="298" spans="2:12">
      <c r="B298" s="100"/>
      <c r="C298" s="100"/>
      <c r="D298" s="101"/>
      <c r="E298" s="101"/>
      <c r="F298" s="101"/>
      <c r="G298" s="101"/>
      <c r="H298" s="101"/>
      <c r="I298" s="101"/>
      <c r="J298" s="101"/>
      <c r="K298" s="101"/>
      <c r="L298" s="101"/>
    </row>
    <row r="299" spans="2:12">
      <c r="B299" s="100"/>
      <c r="C299" s="100"/>
      <c r="D299" s="101"/>
      <c r="E299" s="101"/>
      <c r="F299" s="101"/>
      <c r="G299" s="101"/>
      <c r="H299" s="101"/>
      <c r="I299" s="101"/>
      <c r="J299" s="101"/>
      <c r="K299" s="101"/>
      <c r="L299" s="101"/>
    </row>
    <row r="300" spans="2:12">
      <c r="B300" s="100"/>
      <c r="C300" s="100"/>
      <c r="D300" s="101"/>
      <c r="E300" s="101"/>
      <c r="F300" s="101"/>
      <c r="G300" s="101"/>
      <c r="H300" s="101"/>
      <c r="I300" s="101"/>
      <c r="J300" s="101"/>
      <c r="K300" s="101"/>
      <c r="L300" s="101"/>
    </row>
    <row r="301" spans="2:12">
      <c r="B301" s="100"/>
      <c r="C301" s="100"/>
      <c r="D301" s="101"/>
      <c r="E301" s="101"/>
      <c r="F301" s="101"/>
      <c r="G301" s="101"/>
      <c r="H301" s="101"/>
      <c r="I301" s="101"/>
      <c r="J301" s="101"/>
      <c r="K301" s="101"/>
      <c r="L301" s="101"/>
    </row>
    <row r="302" spans="2:12">
      <c r="B302" s="100"/>
      <c r="C302" s="100"/>
      <c r="D302" s="101"/>
      <c r="E302" s="101"/>
      <c r="F302" s="101"/>
      <c r="G302" s="101"/>
      <c r="H302" s="101"/>
      <c r="I302" s="101"/>
      <c r="J302" s="101"/>
      <c r="K302" s="101"/>
      <c r="L302" s="101"/>
    </row>
    <row r="303" spans="2:12">
      <c r="B303" s="100"/>
      <c r="C303" s="100"/>
      <c r="D303" s="101"/>
      <c r="E303" s="101"/>
      <c r="F303" s="101"/>
      <c r="G303" s="101"/>
      <c r="H303" s="101"/>
      <c r="I303" s="101"/>
      <c r="J303" s="101"/>
      <c r="K303" s="101"/>
      <c r="L303" s="101"/>
    </row>
    <row r="304" spans="2:12">
      <c r="B304" s="100"/>
      <c r="C304" s="100"/>
      <c r="D304" s="101"/>
      <c r="E304" s="101"/>
      <c r="F304" s="101"/>
      <c r="G304" s="101"/>
      <c r="H304" s="101"/>
      <c r="I304" s="101"/>
      <c r="J304" s="101"/>
      <c r="K304" s="101"/>
      <c r="L304" s="101"/>
    </row>
    <row r="305" spans="2:12">
      <c r="B305" s="100"/>
      <c r="C305" s="100"/>
      <c r="D305" s="101"/>
      <c r="E305" s="101"/>
      <c r="F305" s="101"/>
      <c r="G305" s="101"/>
      <c r="H305" s="101"/>
      <c r="I305" s="101"/>
      <c r="J305" s="101"/>
      <c r="K305" s="101"/>
      <c r="L305" s="101"/>
    </row>
    <row r="306" spans="2:12">
      <c r="B306" s="100"/>
      <c r="C306" s="100"/>
      <c r="D306" s="101"/>
      <c r="E306" s="101"/>
      <c r="F306" s="101"/>
      <c r="G306" s="101"/>
      <c r="H306" s="101"/>
      <c r="I306" s="101"/>
      <c r="J306" s="101"/>
      <c r="K306" s="101"/>
      <c r="L306" s="101"/>
    </row>
    <row r="307" spans="2:12">
      <c r="B307" s="100"/>
      <c r="C307" s="100"/>
      <c r="D307" s="101"/>
      <c r="E307" s="101"/>
      <c r="F307" s="101"/>
      <c r="G307" s="101"/>
      <c r="H307" s="101"/>
      <c r="I307" s="101"/>
      <c r="J307" s="101"/>
      <c r="K307" s="101"/>
      <c r="L307" s="101"/>
    </row>
    <row r="308" spans="2:12">
      <c r="B308" s="100"/>
      <c r="C308" s="100"/>
      <c r="D308" s="101"/>
      <c r="E308" s="101"/>
      <c r="F308" s="101"/>
      <c r="G308" s="101"/>
      <c r="H308" s="101"/>
      <c r="I308" s="101"/>
      <c r="J308" s="101"/>
      <c r="K308" s="101"/>
      <c r="L308" s="101"/>
    </row>
    <row r="309" spans="2:12">
      <c r="B309" s="100"/>
      <c r="C309" s="100"/>
      <c r="D309" s="101"/>
      <c r="E309" s="101"/>
      <c r="F309" s="101"/>
      <c r="G309" s="101"/>
      <c r="H309" s="101"/>
      <c r="I309" s="101"/>
      <c r="J309" s="101"/>
      <c r="K309" s="101"/>
      <c r="L309" s="101"/>
    </row>
    <row r="310" spans="2:12">
      <c r="B310" s="100"/>
      <c r="C310" s="100"/>
      <c r="D310" s="101"/>
      <c r="E310" s="101"/>
      <c r="F310" s="101"/>
      <c r="G310" s="101"/>
      <c r="H310" s="101"/>
      <c r="I310" s="101"/>
      <c r="J310" s="101"/>
      <c r="K310" s="101"/>
      <c r="L310" s="101"/>
    </row>
    <row r="311" spans="2:12">
      <c r="B311" s="100"/>
      <c r="C311" s="100"/>
      <c r="D311" s="101"/>
      <c r="E311" s="101"/>
      <c r="F311" s="101"/>
      <c r="G311" s="101"/>
      <c r="H311" s="101"/>
      <c r="I311" s="101"/>
      <c r="J311" s="101"/>
      <c r="K311" s="101"/>
      <c r="L311" s="101"/>
    </row>
    <row r="312" spans="2:12">
      <c r="B312" s="100"/>
      <c r="C312" s="100"/>
      <c r="D312" s="101"/>
      <c r="E312" s="101"/>
      <c r="F312" s="101"/>
      <c r="G312" s="101"/>
      <c r="H312" s="101"/>
      <c r="I312" s="101"/>
      <c r="J312" s="101"/>
      <c r="K312" s="101"/>
      <c r="L312" s="101"/>
    </row>
    <row r="313" spans="2:12">
      <c r="B313" s="100"/>
      <c r="C313" s="100"/>
      <c r="D313" s="101"/>
      <c r="E313" s="101"/>
      <c r="F313" s="101"/>
      <c r="G313" s="101"/>
      <c r="H313" s="101"/>
      <c r="I313" s="101"/>
      <c r="J313" s="101"/>
      <c r="K313" s="101"/>
      <c r="L313" s="101"/>
    </row>
    <row r="314" spans="2:12">
      <c r="B314" s="100"/>
      <c r="C314" s="100"/>
      <c r="D314" s="101"/>
      <c r="E314" s="101"/>
      <c r="F314" s="101"/>
      <c r="G314" s="101"/>
      <c r="H314" s="101"/>
      <c r="I314" s="101"/>
      <c r="J314" s="101"/>
      <c r="K314" s="101"/>
      <c r="L314" s="101"/>
    </row>
    <row r="315" spans="2:12">
      <c r="B315" s="100"/>
      <c r="C315" s="100"/>
      <c r="D315" s="101"/>
      <c r="E315" s="101"/>
      <c r="F315" s="101"/>
      <c r="G315" s="101"/>
      <c r="H315" s="101"/>
      <c r="I315" s="101"/>
      <c r="J315" s="101"/>
      <c r="K315" s="101"/>
      <c r="L315" s="101"/>
    </row>
    <row r="316" spans="2:12">
      <c r="B316" s="100"/>
      <c r="C316" s="100"/>
      <c r="D316" s="101"/>
      <c r="E316" s="101"/>
      <c r="F316" s="101"/>
      <c r="G316" s="101"/>
      <c r="H316" s="101"/>
      <c r="I316" s="101"/>
      <c r="J316" s="101"/>
      <c r="K316" s="101"/>
      <c r="L316" s="101"/>
    </row>
    <row r="317" spans="2:12">
      <c r="B317" s="100"/>
      <c r="C317" s="100"/>
      <c r="D317" s="101"/>
      <c r="E317" s="101"/>
      <c r="F317" s="101"/>
      <c r="G317" s="101"/>
      <c r="H317" s="101"/>
      <c r="I317" s="101"/>
      <c r="J317" s="101"/>
      <c r="K317" s="101"/>
      <c r="L317" s="101"/>
    </row>
    <row r="318" spans="2:12">
      <c r="B318" s="100"/>
      <c r="C318" s="100"/>
      <c r="D318" s="101"/>
      <c r="E318" s="101"/>
      <c r="F318" s="101"/>
      <c r="G318" s="101"/>
      <c r="H318" s="101"/>
      <c r="I318" s="101"/>
      <c r="J318" s="101"/>
      <c r="K318" s="101"/>
      <c r="L318" s="101"/>
    </row>
    <row r="319" spans="2:12">
      <c r="B319" s="100"/>
      <c r="C319" s="100"/>
      <c r="D319" s="101"/>
      <c r="E319" s="101"/>
      <c r="F319" s="101"/>
      <c r="G319" s="101"/>
      <c r="H319" s="101"/>
      <c r="I319" s="101"/>
      <c r="J319" s="101"/>
      <c r="K319" s="101"/>
      <c r="L319" s="101"/>
    </row>
    <row r="320" spans="2:12">
      <c r="B320" s="100"/>
      <c r="C320" s="100"/>
      <c r="D320" s="101"/>
      <c r="E320" s="101"/>
      <c r="F320" s="101"/>
      <c r="G320" s="101"/>
      <c r="H320" s="101"/>
      <c r="I320" s="101"/>
      <c r="J320" s="101"/>
      <c r="K320" s="101"/>
      <c r="L320" s="101"/>
    </row>
    <row r="321" spans="2:12">
      <c r="B321" s="100"/>
      <c r="C321" s="100"/>
      <c r="D321" s="101"/>
      <c r="E321" s="101"/>
      <c r="F321" s="101"/>
      <c r="G321" s="101"/>
      <c r="H321" s="101"/>
      <c r="I321" s="101"/>
      <c r="J321" s="101"/>
      <c r="K321" s="101"/>
      <c r="L321" s="101"/>
    </row>
    <row r="322" spans="2:12">
      <c r="B322" s="100"/>
      <c r="C322" s="100"/>
      <c r="D322" s="101"/>
      <c r="E322" s="101"/>
      <c r="F322" s="101"/>
      <c r="G322" s="101"/>
      <c r="H322" s="101"/>
      <c r="I322" s="101"/>
      <c r="J322" s="101"/>
      <c r="K322" s="101"/>
      <c r="L322" s="101"/>
    </row>
    <row r="323" spans="2:12">
      <c r="B323" s="100"/>
      <c r="C323" s="100"/>
      <c r="D323" s="101"/>
      <c r="E323" s="101"/>
      <c r="F323" s="101"/>
      <c r="G323" s="101"/>
      <c r="H323" s="101"/>
      <c r="I323" s="101"/>
      <c r="J323" s="101"/>
      <c r="K323" s="101"/>
      <c r="L323" s="101"/>
    </row>
    <row r="324" spans="2:12">
      <c r="B324" s="100"/>
      <c r="C324" s="100"/>
      <c r="D324" s="101"/>
      <c r="E324" s="101"/>
      <c r="F324" s="101"/>
      <c r="G324" s="101"/>
      <c r="H324" s="101"/>
      <c r="I324" s="101"/>
      <c r="J324" s="101"/>
      <c r="K324" s="101"/>
      <c r="L324" s="101"/>
    </row>
    <row r="325" spans="2:12">
      <c r="B325" s="100"/>
      <c r="C325" s="100"/>
      <c r="D325" s="101"/>
      <c r="E325" s="101"/>
      <c r="F325" s="101"/>
      <c r="G325" s="101"/>
      <c r="H325" s="101"/>
      <c r="I325" s="101"/>
      <c r="J325" s="101"/>
      <c r="K325" s="101"/>
      <c r="L325" s="101"/>
    </row>
    <row r="326" spans="2:12">
      <c r="B326" s="100"/>
      <c r="C326" s="100"/>
      <c r="D326" s="101"/>
      <c r="E326" s="101"/>
      <c r="F326" s="101"/>
      <c r="G326" s="101"/>
      <c r="H326" s="101"/>
      <c r="I326" s="101"/>
      <c r="J326" s="101"/>
      <c r="K326" s="101"/>
      <c r="L326" s="101"/>
    </row>
    <row r="327" spans="2:12">
      <c r="B327" s="100"/>
      <c r="C327" s="100"/>
      <c r="D327" s="101"/>
      <c r="E327" s="101"/>
      <c r="F327" s="101"/>
      <c r="G327" s="101"/>
      <c r="H327" s="101"/>
      <c r="I327" s="101"/>
      <c r="J327" s="101"/>
      <c r="K327" s="101"/>
      <c r="L327" s="101"/>
    </row>
    <row r="328" spans="2:12">
      <c r="B328" s="100"/>
      <c r="C328" s="100"/>
      <c r="D328" s="101"/>
      <c r="E328" s="101"/>
      <c r="F328" s="101"/>
      <c r="G328" s="101"/>
      <c r="H328" s="101"/>
      <c r="I328" s="101"/>
      <c r="J328" s="101"/>
      <c r="K328" s="101"/>
      <c r="L328" s="101"/>
    </row>
    <row r="329" spans="2:12">
      <c r="B329" s="100"/>
      <c r="C329" s="100"/>
      <c r="D329" s="101"/>
      <c r="E329" s="101"/>
      <c r="F329" s="101"/>
      <c r="G329" s="101"/>
      <c r="H329" s="101"/>
      <c r="I329" s="101"/>
      <c r="J329" s="101"/>
      <c r="K329" s="101"/>
      <c r="L329" s="101"/>
    </row>
    <row r="330" spans="2:12">
      <c r="B330" s="100"/>
      <c r="C330" s="100"/>
      <c r="D330" s="101"/>
      <c r="E330" s="101"/>
      <c r="F330" s="101"/>
      <c r="G330" s="101"/>
      <c r="H330" s="101"/>
      <c r="I330" s="101"/>
      <c r="J330" s="101"/>
      <c r="K330" s="101"/>
      <c r="L330" s="101"/>
    </row>
    <row r="331" spans="2:12">
      <c r="B331" s="100"/>
      <c r="C331" s="100"/>
      <c r="D331" s="101"/>
      <c r="E331" s="101"/>
      <c r="F331" s="101"/>
      <c r="G331" s="101"/>
      <c r="H331" s="101"/>
      <c r="I331" s="101"/>
      <c r="J331" s="101"/>
      <c r="K331" s="101"/>
      <c r="L331" s="101"/>
    </row>
    <row r="332" spans="2:12">
      <c r="B332" s="100"/>
      <c r="C332" s="100"/>
      <c r="D332" s="101"/>
      <c r="E332" s="101"/>
      <c r="F332" s="101"/>
      <c r="G332" s="101"/>
      <c r="H332" s="101"/>
      <c r="I332" s="101"/>
      <c r="J332" s="101"/>
      <c r="K332" s="101"/>
      <c r="L332" s="101"/>
    </row>
    <row r="333" spans="2:12">
      <c r="B333" s="100"/>
      <c r="C333" s="100"/>
      <c r="D333" s="101"/>
      <c r="E333" s="101"/>
      <c r="F333" s="101"/>
      <c r="G333" s="101"/>
      <c r="H333" s="101"/>
      <c r="I333" s="101"/>
      <c r="J333" s="101"/>
      <c r="K333" s="101"/>
      <c r="L333" s="101"/>
    </row>
    <row r="334" spans="2:12">
      <c r="B334" s="100"/>
      <c r="C334" s="100"/>
      <c r="D334" s="101"/>
      <c r="E334" s="101"/>
      <c r="F334" s="101"/>
      <c r="G334" s="101"/>
      <c r="H334" s="101"/>
      <c r="I334" s="101"/>
      <c r="J334" s="101"/>
      <c r="K334" s="101"/>
      <c r="L334" s="101"/>
    </row>
    <row r="335" spans="2:12">
      <c r="B335" s="100"/>
      <c r="C335" s="100"/>
      <c r="D335" s="101"/>
      <c r="E335" s="101"/>
      <c r="F335" s="101"/>
      <c r="G335" s="101"/>
      <c r="H335" s="101"/>
      <c r="I335" s="101"/>
      <c r="J335" s="101"/>
      <c r="K335" s="101"/>
      <c r="L335" s="101"/>
    </row>
    <row r="336" spans="2:12">
      <c r="B336" s="100"/>
      <c r="C336" s="100"/>
      <c r="D336" s="101"/>
      <c r="E336" s="101"/>
      <c r="F336" s="101"/>
      <c r="G336" s="101"/>
      <c r="H336" s="101"/>
      <c r="I336" s="101"/>
      <c r="J336" s="101"/>
      <c r="K336" s="101"/>
      <c r="L336" s="101"/>
    </row>
    <row r="337" spans="2:12">
      <c r="B337" s="100"/>
      <c r="C337" s="100"/>
      <c r="D337" s="101"/>
      <c r="E337" s="101"/>
      <c r="F337" s="101"/>
      <c r="G337" s="101"/>
      <c r="H337" s="101"/>
      <c r="I337" s="101"/>
      <c r="J337" s="101"/>
      <c r="K337" s="101"/>
      <c r="L337" s="101"/>
    </row>
    <row r="338" spans="2:12">
      <c r="B338" s="100"/>
      <c r="C338" s="100"/>
      <c r="D338" s="101"/>
      <c r="E338" s="101"/>
      <c r="F338" s="101"/>
      <c r="G338" s="101"/>
      <c r="H338" s="101"/>
      <c r="I338" s="101"/>
      <c r="J338" s="101"/>
      <c r="K338" s="101"/>
      <c r="L338" s="101"/>
    </row>
    <row r="339" spans="2:12">
      <c r="B339" s="100"/>
      <c r="C339" s="100"/>
      <c r="D339" s="101"/>
      <c r="E339" s="101"/>
      <c r="F339" s="101"/>
      <c r="G339" s="101"/>
      <c r="H339" s="101"/>
      <c r="I339" s="101"/>
      <c r="J339" s="101"/>
      <c r="K339" s="101"/>
      <c r="L339" s="101"/>
    </row>
    <row r="340" spans="2:12">
      <c r="B340" s="100"/>
      <c r="C340" s="100"/>
      <c r="D340" s="101"/>
      <c r="E340" s="101"/>
      <c r="F340" s="101"/>
      <c r="G340" s="101"/>
      <c r="H340" s="101"/>
      <c r="I340" s="101"/>
      <c r="J340" s="101"/>
      <c r="K340" s="101"/>
      <c r="L340" s="101"/>
    </row>
    <row r="341" spans="2:12">
      <c r="B341" s="100"/>
      <c r="C341" s="100"/>
      <c r="D341" s="101"/>
      <c r="E341" s="101"/>
      <c r="F341" s="101"/>
      <c r="G341" s="101"/>
      <c r="H341" s="101"/>
      <c r="I341" s="101"/>
      <c r="J341" s="101"/>
      <c r="K341" s="101"/>
      <c r="L341" s="101"/>
    </row>
    <row r="342" spans="2:12">
      <c r="B342" s="100"/>
      <c r="C342" s="100"/>
      <c r="D342" s="101"/>
      <c r="E342" s="101"/>
      <c r="F342" s="101"/>
      <c r="G342" s="101"/>
      <c r="H342" s="101"/>
      <c r="I342" s="101"/>
      <c r="J342" s="101"/>
      <c r="K342" s="101"/>
      <c r="L342" s="101"/>
    </row>
    <row r="343" spans="2:12">
      <c r="B343" s="100"/>
      <c r="C343" s="100"/>
      <c r="D343" s="101"/>
      <c r="E343" s="101"/>
      <c r="F343" s="101"/>
      <c r="G343" s="101"/>
      <c r="H343" s="101"/>
      <c r="I343" s="101"/>
      <c r="J343" s="101"/>
      <c r="K343" s="101"/>
      <c r="L343" s="101"/>
    </row>
    <row r="344" spans="2:12">
      <c r="B344" s="100"/>
      <c r="C344" s="100"/>
      <c r="D344" s="101"/>
      <c r="E344" s="101"/>
      <c r="F344" s="101"/>
      <c r="G344" s="101"/>
      <c r="H344" s="101"/>
      <c r="I344" s="101"/>
      <c r="J344" s="101"/>
      <c r="K344" s="101"/>
      <c r="L344" s="101"/>
    </row>
    <row r="345" spans="2:12">
      <c r="B345" s="100"/>
      <c r="C345" s="100"/>
      <c r="D345" s="101"/>
      <c r="E345" s="101"/>
      <c r="F345" s="101"/>
      <c r="G345" s="101"/>
      <c r="H345" s="101"/>
      <c r="I345" s="101"/>
      <c r="J345" s="101"/>
      <c r="K345" s="101"/>
      <c r="L345" s="101"/>
    </row>
    <row r="346" spans="2:12">
      <c r="B346" s="100"/>
      <c r="C346" s="100"/>
      <c r="D346" s="101"/>
      <c r="E346" s="101"/>
      <c r="F346" s="101"/>
      <c r="G346" s="101"/>
      <c r="H346" s="101"/>
      <c r="I346" s="101"/>
      <c r="J346" s="101"/>
      <c r="K346" s="101"/>
      <c r="L346" s="101"/>
    </row>
    <row r="347" spans="2:12">
      <c r="B347" s="100"/>
      <c r="C347" s="100"/>
      <c r="D347" s="101"/>
      <c r="E347" s="101"/>
      <c r="F347" s="101"/>
      <c r="G347" s="101"/>
      <c r="H347" s="101"/>
      <c r="I347" s="101"/>
      <c r="J347" s="101"/>
      <c r="K347" s="101"/>
      <c r="L347" s="101"/>
    </row>
    <row r="348" spans="2:12">
      <c r="B348" s="100"/>
      <c r="C348" s="100"/>
      <c r="D348" s="101"/>
      <c r="E348" s="101"/>
      <c r="F348" s="101"/>
      <c r="G348" s="101"/>
      <c r="H348" s="101"/>
      <c r="I348" s="101"/>
      <c r="J348" s="101"/>
      <c r="K348" s="101"/>
      <c r="L348" s="101"/>
    </row>
    <row r="349" spans="2:12">
      <c r="B349" s="100"/>
      <c r="C349" s="100"/>
      <c r="D349" s="101"/>
      <c r="E349" s="101"/>
      <c r="F349" s="101"/>
      <c r="G349" s="101"/>
      <c r="H349" s="101"/>
      <c r="I349" s="101"/>
      <c r="J349" s="101"/>
      <c r="K349" s="101"/>
      <c r="L349" s="101"/>
    </row>
    <row r="350" spans="2:12">
      <c r="B350" s="100"/>
      <c r="C350" s="100"/>
      <c r="D350" s="101"/>
      <c r="E350" s="101"/>
      <c r="F350" s="101"/>
      <c r="G350" s="101"/>
      <c r="H350" s="101"/>
      <c r="I350" s="101"/>
      <c r="J350" s="101"/>
      <c r="K350" s="101"/>
      <c r="L350" s="101"/>
    </row>
    <row r="351" spans="2:12">
      <c r="B351" s="100"/>
      <c r="C351" s="100"/>
      <c r="D351" s="101"/>
      <c r="E351" s="101"/>
      <c r="F351" s="101"/>
      <c r="G351" s="101"/>
      <c r="H351" s="101"/>
      <c r="I351" s="101"/>
      <c r="J351" s="101"/>
      <c r="K351" s="101"/>
      <c r="L351" s="101"/>
    </row>
    <row r="352" spans="2:12">
      <c r="B352" s="100"/>
      <c r="C352" s="100"/>
      <c r="D352" s="101"/>
      <c r="E352" s="101"/>
      <c r="F352" s="101"/>
      <c r="G352" s="101"/>
      <c r="H352" s="101"/>
      <c r="I352" s="101"/>
      <c r="J352" s="101"/>
      <c r="K352" s="101"/>
      <c r="L352" s="101"/>
    </row>
    <row r="353" spans="2:12">
      <c r="B353" s="100"/>
      <c r="C353" s="100"/>
      <c r="D353" s="101"/>
      <c r="E353" s="101"/>
      <c r="F353" s="101"/>
      <c r="G353" s="101"/>
      <c r="H353" s="101"/>
      <c r="I353" s="101"/>
      <c r="J353" s="101"/>
      <c r="K353" s="101"/>
      <c r="L353" s="101"/>
    </row>
    <row r="354" spans="2:12">
      <c r="B354" s="100"/>
      <c r="C354" s="100"/>
      <c r="D354" s="101"/>
      <c r="E354" s="101"/>
      <c r="F354" s="101"/>
      <c r="G354" s="101"/>
      <c r="H354" s="101"/>
      <c r="I354" s="101"/>
      <c r="J354" s="101"/>
      <c r="K354" s="101"/>
      <c r="L354" s="101"/>
    </row>
    <row r="355" spans="2:12">
      <c r="B355" s="100"/>
      <c r="C355" s="100"/>
      <c r="D355" s="101"/>
      <c r="E355" s="101"/>
      <c r="F355" s="101"/>
      <c r="G355" s="101"/>
      <c r="H355" s="101"/>
      <c r="I355" s="101"/>
      <c r="J355" s="101"/>
      <c r="K355" s="101"/>
      <c r="L355" s="101"/>
    </row>
    <row r="356" spans="2:12">
      <c r="B356" s="100"/>
      <c r="C356" s="100"/>
      <c r="D356" s="101"/>
      <c r="E356" s="101"/>
      <c r="F356" s="101"/>
      <c r="G356" s="101"/>
      <c r="H356" s="101"/>
      <c r="I356" s="101"/>
      <c r="J356" s="101"/>
      <c r="K356" s="101"/>
      <c r="L356" s="101"/>
    </row>
    <row r="357" spans="2:12">
      <c r="B357" s="100"/>
      <c r="C357" s="100"/>
      <c r="D357" s="101"/>
      <c r="E357" s="101"/>
      <c r="F357" s="101"/>
      <c r="G357" s="101"/>
      <c r="H357" s="101"/>
      <c r="I357" s="101"/>
      <c r="J357" s="101"/>
      <c r="K357" s="101"/>
      <c r="L357" s="101"/>
    </row>
    <row r="358" spans="2:12">
      <c r="B358" s="100"/>
      <c r="C358" s="100"/>
      <c r="D358" s="101"/>
      <c r="E358" s="101"/>
      <c r="F358" s="101"/>
      <c r="G358" s="101"/>
      <c r="H358" s="101"/>
      <c r="I358" s="101"/>
      <c r="J358" s="101"/>
      <c r="K358" s="101"/>
      <c r="L358" s="101"/>
    </row>
    <row r="359" spans="2:12">
      <c r="B359" s="100"/>
      <c r="C359" s="100"/>
      <c r="D359" s="101"/>
      <c r="E359" s="101"/>
      <c r="F359" s="101"/>
      <c r="G359" s="101"/>
      <c r="H359" s="101"/>
      <c r="I359" s="101"/>
      <c r="J359" s="101"/>
      <c r="K359" s="101"/>
      <c r="L359" s="101"/>
    </row>
    <row r="360" spans="2:12">
      <c r="B360" s="100"/>
      <c r="C360" s="100"/>
      <c r="D360" s="101"/>
      <c r="E360" s="101"/>
      <c r="F360" s="101"/>
      <c r="G360" s="101"/>
      <c r="H360" s="101"/>
      <c r="I360" s="101"/>
      <c r="J360" s="101"/>
      <c r="K360" s="101"/>
      <c r="L360" s="101"/>
    </row>
    <row r="361" spans="2:12">
      <c r="B361" s="100"/>
      <c r="C361" s="100"/>
      <c r="D361" s="101"/>
      <c r="E361" s="101"/>
      <c r="F361" s="101"/>
      <c r="G361" s="101"/>
      <c r="H361" s="101"/>
      <c r="I361" s="101"/>
      <c r="J361" s="101"/>
      <c r="K361" s="101"/>
      <c r="L361" s="101"/>
    </row>
    <row r="362" spans="2:12">
      <c r="B362" s="100"/>
      <c r="C362" s="100"/>
      <c r="D362" s="101"/>
      <c r="E362" s="101"/>
      <c r="F362" s="101"/>
      <c r="G362" s="101"/>
      <c r="H362" s="101"/>
      <c r="I362" s="101"/>
      <c r="J362" s="101"/>
      <c r="K362" s="101"/>
      <c r="L362" s="101"/>
    </row>
    <row r="363" spans="2:12">
      <c r="B363" s="100"/>
      <c r="C363" s="100"/>
      <c r="D363" s="101"/>
      <c r="E363" s="101"/>
      <c r="F363" s="101"/>
      <c r="G363" s="101"/>
      <c r="H363" s="101"/>
      <c r="I363" s="101"/>
      <c r="J363" s="101"/>
      <c r="K363" s="101"/>
      <c r="L363" s="101"/>
    </row>
    <row r="364" spans="2:12">
      <c r="B364" s="100"/>
      <c r="C364" s="100"/>
      <c r="D364" s="101"/>
      <c r="E364" s="101"/>
      <c r="F364" s="101"/>
      <c r="G364" s="101"/>
      <c r="H364" s="101"/>
      <c r="I364" s="101"/>
      <c r="J364" s="101"/>
      <c r="K364" s="101"/>
      <c r="L364" s="101"/>
    </row>
    <row r="365" spans="2:12">
      <c r="B365" s="100"/>
      <c r="C365" s="100"/>
      <c r="D365" s="101"/>
      <c r="E365" s="101"/>
      <c r="F365" s="101"/>
      <c r="G365" s="101"/>
      <c r="H365" s="101"/>
      <c r="I365" s="101"/>
      <c r="J365" s="101"/>
      <c r="K365" s="101"/>
      <c r="L365" s="101"/>
    </row>
    <row r="366" spans="2:12">
      <c r="B366" s="100"/>
      <c r="C366" s="100"/>
      <c r="D366" s="101"/>
      <c r="E366" s="101"/>
      <c r="F366" s="101"/>
      <c r="G366" s="101"/>
      <c r="H366" s="101"/>
      <c r="I366" s="101"/>
      <c r="J366" s="101"/>
      <c r="K366" s="101"/>
      <c r="L366" s="101"/>
    </row>
    <row r="367" spans="2:12">
      <c r="B367" s="100"/>
      <c r="C367" s="100"/>
      <c r="D367" s="101"/>
      <c r="E367" s="101"/>
      <c r="F367" s="101"/>
      <c r="G367" s="101"/>
      <c r="H367" s="101"/>
      <c r="I367" s="101"/>
      <c r="J367" s="101"/>
      <c r="K367" s="101"/>
      <c r="L367" s="101"/>
    </row>
    <row r="368" spans="2:12">
      <c r="B368" s="100"/>
      <c r="C368" s="100"/>
      <c r="D368" s="101"/>
      <c r="E368" s="101"/>
      <c r="F368" s="101"/>
      <c r="G368" s="101"/>
      <c r="H368" s="101"/>
      <c r="I368" s="101"/>
      <c r="J368" s="101"/>
      <c r="K368" s="101"/>
      <c r="L368" s="101"/>
    </row>
    <row r="369" spans="2:12">
      <c r="B369" s="100"/>
      <c r="C369" s="100"/>
      <c r="D369" s="101"/>
      <c r="E369" s="101"/>
      <c r="F369" s="101"/>
      <c r="G369" s="101"/>
      <c r="H369" s="101"/>
      <c r="I369" s="101"/>
      <c r="J369" s="101"/>
      <c r="K369" s="101"/>
      <c r="L369" s="101"/>
    </row>
    <row r="370" spans="2:12">
      <c r="B370" s="100"/>
      <c r="C370" s="100"/>
      <c r="D370" s="101"/>
      <c r="E370" s="101"/>
      <c r="F370" s="101"/>
      <c r="G370" s="101"/>
      <c r="H370" s="101"/>
      <c r="I370" s="101"/>
      <c r="J370" s="101"/>
      <c r="K370" s="101"/>
      <c r="L370" s="101"/>
    </row>
    <row r="371" spans="2:12">
      <c r="B371" s="100"/>
      <c r="C371" s="100"/>
      <c r="D371" s="101"/>
      <c r="E371" s="101"/>
      <c r="F371" s="101"/>
      <c r="G371" s="101"/>
      <c r="H371" s="101"/>
      <c r="I371" s="101"/>
      <c r="J371" s="101"/>
      <c r="K371" s="101"/>
      <c r="L371" s="101"/>
    </row>
    <row r="372" spans="2:12">
      <c r="B372" s="100"/>
      <c r="C372" s="100"/>
      <c r="D372" s="101"/>
      <c r="E372" s="101"/>
      <c r="F372" s="101"/>
      <c r="G372" s="101"/>
      <c r="H372" s="101"/>
      <c r="I372" s="101"/>
      <c r="J372" s="101"/>
      <c r="K372" s="101"/>
      <c r="L372" s="101"/>
    </row>
    <row r="373" spans="2:12">
      <c r="B373" s="100"/>
      <c r="C373" s="100"/>
      <c r="D373" s="101"/>
      <c r="E373" s="101"/>
      <c r="F373" s="101"/>
      <c r="G373" s="101"/>
      <c r="H373" s="101"/>
      <c r="I373" s="101"/>
      <c r="J373" s="101"/>
      <c r="K373" s="101"/>
      <c r="L373" s="101"/>
    </row>
    <row r="374" spans="2:12">
      <c r="B374" s="100"/>
      <c r="C374" s="100"/>
      <c r="D374" s="101"/>
      <c r="E374" s="101"/>
      <c r="F374" s="101"/>
      <c r="G374" s="101"/>
      <c r="H374" s="101"/>
      <c r="I374" s="101"/>
      <c r="J374" s="101"/>
      <c r="K374" s="101"/>
      <c r="L374" s="101"/>
    </row>
    <row r="375" spans="2:12">
      <c r="B375" s="100"/>
      <c r="C375" s="100"/>
      <c r="D375" s="101"/>
      <c r="E375" s="101"/>
      <c r="F375" s="101"/>
      <c r="G375" s="101"/>
      <c r="H375" s="101"/>
      <c r="I375" s="101"/>
      <c r="J375" s="101"/>
      <c r="K375" s="101"/>
      <c r="L375" s="101"/>
    </row>
    <row r="376" spans="2:12">
      <c r="B376" s="100"/>
      <c r="C376" s="100"/>
      <c r="D376" s="101"/>
      <c r="E376" s="101"/>
      <c r="F376" s="101"/>
      <c r="G376" s="101"/>
      <c r="H376" s="101"/>
      <c r="I376" s="101"/>
      <c r="J376" s="101"/>
      <c r="K376" s="101"/>
      <c r="L376" s="101"/>
    </row>
    <row r="377" spans="2:12">
      <c r="B377" s="100"/>
      <c r="C377" s="100"/>
      <c r="D377" s="101"/>
      <c r="E377" s="101"/>
      <c r="F377" s="101"/>
      <c r="G377" s="101"/>
      <c r="H377" s="101"/>
      <c r="I377" s="101"/>
      <c r="J377" s="101"/>
      <c r="K377" s="101"/>
      <c r="L377" s="101"/>
    </row>
    <row r="378" spans="2:12">
      <c r="B378" s="100"/>
      <c r="C378" s="100"/>
      <c r="D378" s="101"/>
      <c r="E378" s="101"/>
      <c r="F378" s="101"/>
      <c r="G378" s="101"/>
      <c r="H378" s="101"/>
      <c r="I378" s="101"/>
      <c r="J378" s="101"/>
      <c r="K378" s="101"/>
      <c r="L378" s="101"/>
    </row>
    <row r="379" spans="2:12">
      <c r="B379" s="100"/>
      <c r="C379" s="100"/>
      <c r="D379" s="101"/>
      <c r="E379" s="101"/>
      <c r="F379" s="101"/>
      <c r="G379" s="101"/>
      <c r="H379" s="101"/>
      <c r="I379" s="101"/>
      <c r="J379" s="101"/>
      <c r="K379" s="101"/>
      <c r="L379" s="101"/>
    </row>
    <row r="380" spans="2:12">
      <c r="B380" s="100"/>
      <c r="C380" s="100"/>
      <c r="D380" s="101"/>
      <c r="E380" s="101"/>
      <c r="F380" s="101"/>
      <c r="G380" s="101"/>
      <c r="H380" s="101"/>
      <c r="I380" s="101"/>
      <c r="J380" s="101"/>
      <c r="K380" s="101"/>
      <c r="L380" s="101"/>
    </row>
    <row r="381" spans="2:12">
      <c r="B381" s="100"/>
      <c r="C381" s="100"/>
      <c r="D381" s="101"/>
      <c r="E381" s="101"/>
      <c r="F381" s="101"/>
      <c r="G381" s="101"/>
      <c r="H381" s="101"/>
      <c r="I381" s="101"/>
      <c r="J381" s="101"/>
      <c r="K381" s="101"/>
      <c r="L381" s="101"/>
    </row>
    <row r="382" spans="2:12">
      <c r="B382" s="100"/>
      <c r="C382" s="100"/>
      <c r="D382" s="101"/>
      <c r="E382" s="101"/>
      <c r="F382" s="101"/>
      <c r="G382" s="101"/>
      <c r="H382" s="101"/>
      <c r="I382" s="101"/>
      <c r="J382" s="101"/>
      <c r="K382" s="101"/>
      <c r="L382" s="101"/>
    </row>
    <row r="383" spans="2:12">
      <c r="B383" s="100"/>
      <c r="C383" s="100"/>
      <c r="D383" s="101"/>
      <c r="E383" s="101"/>
      <c r="F383" s="101"/>
      <c r="G383" s="101"/>
      <c r="H383" s="101"/>
      <c r="I383" s="101"/>
      <c r="J383" s="101"/>
      <c r="K383" s="101"/>
      <c r="L383" s="101"/>
    </row>
    <row r="384" spans="2:12">
      <c r="B384" s="100"/>
      <c r="C384" s="100"/>
      <c r="D384" s="101"/>
      <c r="E384" s="101"/>
      <c r="F384" s="101"/>
      <c r="G384" s="101"/>
      <c r="H384" s="101"/>
      <c r="I384" s="101"/>
      <c r="J384" s="101"/>
      <c r="K384" s="101"/>
      <c r="L384" s="101"/>
    </row>
    <row r="385" spans="2:12">
      <c r="B385" s="100"/>
      <c r="C385" s="100"/>
      <c r="D385" s="101"/>
      <c r="E385" s="101"/>
      <c r="F385" s="101"/>
      <c r="G385" s="101"/>
      <c r="H385" s="101"/>
      <c r="I385" s="101"/>
      <c r="J385" s="101"/>
      <c r="K385" s="101"/>
      <c r="L385" s="101"/>
    </row>
    <row r="386" spans="2:12">
      <c r="B386" s="100"/>
      <c r="C386" s="100"/>
      <c r="D386" s="101"/>
      <c r="E386" s="101"/>
      <c r="F386" s="101"/>
      <c r="G386" s="101"/>
      <c r="H386" s="101"/>
      <c r="I386" s="101"/>
      <c r="J386" s="101"/>
      <c r="K386" s="101"/>
      <c r="L386" s="101"/>
    </row>
    <row r="387" spans="2:12">
      <c r="B387" s="100"/>
      <c r="C387" s="100"/>
      <c r="D387" s="101"/>
      <c r="E387" s="101"/>
      <c r="F387" s="101"/>
      <c r="G387" s="101"/>
      <c r="H387" s="101"/>
      <c r="I387" s="101"/>
      <c r="J387" s="101"/>
      <c r="K387" s="101"/>
      <c r="L387" s="101"/>
    </row>
    <row r="388" spans="2:12">
      <c r="B388" s="100"/>
      <c r="C388" s="100"/>
      <c r="D388" s="101"/>
      <c r="E388" s="101"/>
      <c r="F388" s="101"/>
      <c r="G388" s="101"/>
      <c r="H388" s="101"/>
      <c r="I388" s="101"/>
      <c r="J388" s="101"/>
      <c r="K388" s="101"/>
      <c r="L388" s="101"/>
    </row>
    <row r="389" spans="2:12">
      <c r="B389" s="100"/>
      <c r="C389" s="100"/>
      <c r="D389" s="101"/>
      <c r="E389" s="101"/>
      <c r="F389" s="101"/>
      <c r="G389" s="101"/>
      <c r="H389" s="101"/>
      <c r="I389" s="101"/>
      <c r="J389" s="101"/>
      <c r="K389" s="101"/>
      <c r="L389" s="101"/>
    </row>
    <row r="390" spans="2:12">
      <c r="B390" s="100"/>
      <c r="C390" s="100"/>
      <c r="D390" s="101"/>
      <c r="E390" s="101"/>
      <c r="F390" s="101"/>
      <c r="G390" s="101"/>
      <c r="H390" s="101"/>
      <c r="I390" s="101"/>
      <c r="J390" s="101"/>
      <c r="K390" s="101"/>
      <c r="L390" s="101"/>
    </row>
    <row r="391" spans="2:12">
      <c r="B391" s="100"/>
      <c r="C391" s="100"/>
      <c r="D391" s="101"/>
      <c r="E391" s="101"/>
      <c r="F391" s="101"/>
      <c r="G391" s="101"/>
      <c r="H391" s="101"/>
      <c r="I391" s="101"/>
      <c r="J391" s="101"/>
      <c r="K391" s="101"/>
      <c r="L391" s="101"/>
    </row>
    <row r="392" spans="2:12">
      <c r="B392" s="100"/>
      <c r="C392" s="100"/>
      <c r="D392" s="101"/>
      <c r="E392" s="101"/>
      <c r="F392" s="101"/>
      <c r="G392" s="101"/>
      <c r="H392" s="101"/>
      <c r="I392" s="101"/>
      <c r="J392" s="101"/>
      <c r="K392" s="101"/>
      <c r="L392" s="101"/>
    </row>
    <row r="393" spans="2:12">
      <c r="B393" s="100"/>
      <c r="C393" s="100"/>
      <c r="D393" s="101"/>
      <c r="E393" s="101"/>
      <c r="F393" s="101"/>
      <c r="G393" s="101"/>
      <c r="H393" s="101"/>
      <c r="I393" s="101"/>
      <c r="J393" s="101"/>
      <c r="K393" s="101"/>
      <c r="L393" s="101"/>
    </row>
    <row r="394" spans="2:12">
      <c r="B394" s="100"/>
      <c r="C394" s="100"/>
      <c r="D394" s="101"/>
      <c r="E394" s="101"/>
      <c r="F394" s="101"/>
      <c r="G394" s="101"/>
      <c r="H394" s="101"/>
      <c r="I394" s="101"/>
      <c r="J394" s="101"/>
      <c r="K394" s="101"/>
      <c r="L394" s="101"/>
    </row>
    <row r="395" spans="2:12">
      <c r="B395" s="100"/>
      <c r="C395" s="100"/>
      <c r="D395" s="101"/>
      <c r="E395" s="101"/>
      <c r="F395" s="101"/>
      <c r="G395" s="101"/>
      <c r="H395" s="101"/>
      <c r="I395" s="101"/>
      <c r="J395" s="101"/>
      <c r="K395" s="101"/>
      <c r="L395" s="101"/>
    </row>
    <row r="396" spans="2:12">
      <c r="B396" s="100"/>
      <c r="C396" s="100"/>
      <c r="D396" s="101"/>
      <c r="E396" s="101"/>
      <c r="F396" s="101"/>
      <c r="G396" s="101"/>
      <c r="H396" s="101"/>
      <c r="I396" s="101"/>
      <c r="J396" s="101"/>
      <c r="K396" s="101"/>
      <c r="L396" s="101"/>
    </row>
    <row r="397" spans="2:12">
      <c r="B397" s="100"/>
      <c r="C397" s="100"/>
      <c r="D397" s="101"/>
      <c r="E397" s="101"/>
      <c r="F397" s="101"/>
      <c r="G397" s="101"/>
      <c r="H397" s="101"/>
      <c r="I397" s="101"/>
      <c r="J397" s="101"/>
      <c r="K397" s="101"/>
      <c r="L397" s="101"/>
    </row>
    <row r="398" spans="2:12">
      <c r="B398" s="100"/>
      <c r="C398" s="100"/>
      <c r="D398" s="101"/>
      <c r="E398" s="101"/>
      <c r="F398" s="101"/>
      <c r="G398" s="101"/>
      <c r="H398" s="101"/>
      <c r="I398" s="101"/>
      <c r="J398" s="101"/>
      <c r="K398" s="101"/>
      <c r="L398" s="101"/>
    </row>
    <row r="399" spans="2:12">
      <c r="B399" s="100"/>
      <c r="C399" s="100"/>
      <c r="D399" s="101"/>
      <c r="E399" s="101"/>
      <c r="F399" s="101"/>
      <c r="G399" s="101"/>
      <c r="H399" s="101"/>
      <c r="I399" s="101"/>
      <c r="J399" s="101"/>
      <c r="K399" s="101"/>
      <c r="L399" s="101"/>
    </row>
    <row r="400" spans="2:12">
      <c r="B400" s="100"/>
      <c r="C400" s="100"/>
      <c r="D400" s="101"/>
      <c r="E400" s="101"/>
      <c r="F400" s="101"/>
      <c r="G400" s="101"/>
      <c r="H400" s="101"/>
      <c r="I400" s="101"/>
      <c r="J400" s="101"/>
      <c r="K400" s="101"/>
      <c r="L400" s="101"/>
    </row>
    <row r="401" spans="2:12">
      <c r="B401" s="100"/>
      <c r="C401" s="100"/>
      <c r="D401" s="101"/>
      <c r="E401" s="101"/>
      <c r="F401" s="101"/>
      <c r="G401" s="101"/>
      <c r="H401" s="101"/>
      <c r="I401" s="101"/>
      <c r="J401" s="101"/>
      <c r="K401" s="101"/>
      <c r="L401" s="101"/>
    </row>
    <row r="402" spans="2:12">
      <c r="B402" s="100"/>
      <c r="C402" s="100"/>
      <c r="D402" s="101"/>
      <c r="E402" s="101"/>
      <c r="F402" s="101"/>
      <c r="G402" s="101"/>
      <c r="H402" s="101"/>
      <c r="I402" s="101"/>
      <c r="J402" s="101"/>
      <c r="K402" s="101"/>
      <c r="L402" s="101"/>
    </row>
    <row r="403" spans="2:12">
      <c r="B403" s="100"/>
      <c r="C403" s="100"/>
      <c r="D403" s="101"/>
      <c r="E403" s="101"/>
      <c r="F403" s="101"/>
      <c r="G403" s="101"/>
      <c r="H403" s="101"/>
      <c r="I403" s="101"/>
      <c r="J403" s="101"/>
      <c r="K403" s="101"/>
      <c r="L403" s="101"/>
    </row>
    <row r="404" spans="2:12">
      <c r="B404" s="100"/>
      <c r="C404" s="100"/>
      <c r="D404" s="101"/>
      <c r="E404" s="101"/>
      <c r="F404" s="101"/>
      <c r="G404" s="101"/>
      <c r="H404" s="101"/>
      <c r="I404" s="101"/>
      <c r="J404" s="101"/>
      <c r="K404" s="101"/>
      <c r="L404" s="101"/>
    </row>
    <row r="405" spans="2:12">
      <c r="B405" s="100"/>
      <c r="C405" s="100"/>
      <c r="D405" s="101"/>
      <c r="E405" s="101"/>
      <c r="F405" s="101"/>
      <c r="G405" s="101"/>
      <c r="H405" s="101"/>
      <c r="I405" s="101"/>
      <c r="J405" s="101"/>
      <c r="K405" s="101"/>
      <c r="L405" s="101"/>
    </row>
    <row r="406" spans="2:12">
      <c r="B406" s="100"/>
      <c r="C406" s="100"/>
      <c r="D406" s="101"/>
      <c r="E406" s="101"/>
      <c r="F406" s="101"/>
      <c r="G406" s="101"/>
      <c r="H406" s="101"/>
      <c r="I406" s="101"/>
      <c r="J406" s="101"/>
      <c r="K406" s="101"/>
      <c r="L406" s="101"/>
    </row>
    <row r="407" spans="2:12">
      <c r="B407" s="100"/>
      <c r="C407" s="100"/>
      <c r="D407" s="101"/>
      <c r="E407" s="101"/>
      <c r="F407" s="101"/>
      <c r="G407" s="101"/>
      <c r="H407" s="101"/>
      <c r="I407" s="101"/>
      <c r="J407" s="101"/>
      <c r="K407" s="101"/>
      <c r="L407" s="101"/>
    </row>
    <row r="408" spans="2:12">
      <c r="B408" s="100"/>
      <c r="C408" s="100"/>
      <c r="D408" s="101"/>
      <c r="E408" s="101"/>
      <c r="F408" s="101"/>
      <c r="G408" s="101"/>
      <c r="H408" s="101"/>
      <c r="I408" s="101"/>
      <c r="J408" s="101"/>
      <c r="K408" s="101"/>
      <c r="L408" s="101"/>
    </row>
    <row r="409" spans="2:12">
      <c r="B409" s="100"/>
      <c r="C409" s="100"/>
      <c r="D409" s="101"/>
      <c r="E409" s="101"/>
      <c r="F409" s="101"/>
      <c r="G409" s="101"/>
      <c r="H409" s="101"/>
      <c r="I409" s="101"/>
      <c r="J409" s="101"/>
      <c r="K409" s="101"/>
      <c r="L409" s="101"/>
    </row>
    <row r="410" spans="2:12">
      <c r="B410" s="100"/>
      <c r="C410" s="100"/>
      <c r="D410" s="101"/>
      <c r="E410" s="101"/>
      <c r="F410" s="101"/>
      <c r="G410" s="101"/>
      <c r="H410" s="101"/>
      <c r="I410" s="101"/>
      <c r="J410" s="101"/>
      <c r="K410" s="101"/>
      <c r="L410" s="101"/>
    </row>
    <row r="411" spans="2:12">
      <c r="B411" s="100"/>
      <c r="C411" s="100"/>
      <c r="D411" s="101"/>
      <c r="E411" s="101"/>
      <c r="F411" s="101"/>
      <c r="G411" s="101"/>
      <c r="H411" s="101"/>
      <c r="I411" s="101"/>
      <c r="J411" s="101"/>
      <c r="K411" s="101"/>
      <c r="L411" s="101"/>
    </row>
    <row r="412" spans="2:12">
      <c r="B412" s="100"/>
      <c r="C412" s="100"/>
      <c r="D412" s="101"/>
      <c r="E412" s="101"/>
      <c r="F412" s="101"/>
      <c r="G412" s="101"/>
      <c r="H412" s="101"/>
      <c r="I412" s="101"/>
      <c r="J412" s="101"/>
      <c r="K412" s="101"/>
      <c r="L412" s="101"/>
    </row>
    <row r="413" spans="2:12">
      <c r="B413" s="100"/>
      <c r="C413" s="100"/>
      <c r="D413" s="101"/>
      <c r="E413" s="101"/>
      <c r="F413" s="101"/>
      <c r="G413" s="101"/>
      <c r="H413" s="101"/>
      <c r="I413" s="101"/>
      <c r="J413" s="101"/>
      <c r="K413" s="101"/>
      <c r="L413" s="101"/>
    </row>
    <row r="414" spans="2:12">
      <c r="B414" s="100"/>
      <c r="C414" s="100"/>
      <c r="D414" s="101"/>
      <c r="E414" s="101"/>
      <c r="F414" s="101"/>
      <c r="G414" s="101"/>
      <c r="H414" s="101"/>
      <c r="I414" s="101"/>
      <c r="J414" s="101"/>
      <c r="K414" s="101"/>
      <c r="L414" s="101"/>
    </row>
    <row r="415" spans="2:12">
      <c r="B415" s="100"/>
      <c r="C415" s="100"/>
      <c r="D415" s="101"/>
      <c r="E415" s="101"/>
      <c r="F415" s="101"/>
      <c r="G415" s="101"/>
      <c r="H415" s="101"/>
      <c r="I415" s="101"/>
      <c r="J415" s="101"/>
      <c r="K415" s="101"/>
      <c r="L415" s="101"/>
    </row>
    <row r="416" spans="2:12">
      <c r="B416" s="100"/>
      <c r="C416" s="100"/>
      <c r="D416" s="101"/>
      <c r="E416" s="101"/>
      <c r="F416" s="101"/>
      <c r="G416" s="101"/>
      <c r="H416" s="101"/>
      <c r="I416" s="101"/>
      <c r="J416" s="101"/>
      <c r="K416" s="101"/>
      <c r="L416" s="101"/>
    </row>
    <row r="417" spans="2:12">
      <c r="B417" s="100"/>
      <c r="C417" s="100"/>
      <c r="D417" s="101"/>
      <c r="E417" s="101"/>
      <c r="F417" s="101"/>
      <c r="G417" s="101"/>
      <c r="H417" s="101"/>
      <c r="I417" s="101"/>
      <c r="J417" s="101"/>
      <c r="K417" s="101"/>
      <c r="L417" s="101"/>
    </row>
    <row r="418" spans="2:12">
      <c r="B418" s="100"/>
      <c r="C418" s="100"/>
      <c r="D418" s="101"/>
      <c r="E418" s="101"/>
      <c r="F418" s="101"/>
      <c r="G418" s="101"/>
      <c r="H418" s="101"/>
      <c r="I418" s="101"/>
      <c r="J418" s="101"/>
      <c r="K418" s="101"/>
      <c r="L418" s="101"/>
    </row>
    <row r="419" spans="2:12">
      <c r="B419" s="100"/>
      <c r="C419" s="100"/>
      <c r="D419" s="101"/>
      <c r="E419" s="101"/>
      <c r="F419" s="101"/>
      <c r="G419" s="101"/>
      <c r="H419" s="101"/>
      <c r="I419" s="101"/>
      <c r="J419" s="101"/>
      <c r="K419" s="101"/>
      <c r="L419" s="101"/>
    </row>
    <row r="420" spans="2:12">
      <c r="B420" s="100"/>
      <c r="C420" s="100"/>
      <c r="D420" s="101"/>
      <c r="E420" s="101"/>
      <c r="F420" s="101"/>
      <c r="G420" s="101"/>
      <c r="H420" s="101"/>
      <c r="I420" s="101"/>
      <c r="J420" s="101"/>
      <c r="K420" s="101"/>
      <c r="L420" s="101"/>
    </row>
    <row r="421" spans="2:12">
      <c r="B421" s="100"/>
      <c r="C421" s="100"/>
      <c r="D421" s="101"/>
      <c r="E421" s="101"/>
      <c r="F421" s="101"/>
      <c r="G421" s="101"/>
      <c r="H421" s="101"/>
      <c r="I421" s="101"/>
      <c r="J421" s="101"/>
      <c r="K421" s="101"/>
      <c r="L421" s="101"/>
    </row>
    <row r="422" spans="2:12">
      <c r="B422" s="100"/>
      <c r="C422" s="100"/>
      <c r="D422" s="101"/>
      <c r="E422" s="101"/>
      <c r="F422" s="101"/>
      <c r="G422" s="101"/>
      <c r="H422" s="101"/>
      <c r="I422" s="101"/>
      <c r="J422" s="101"/>
      <c r="K422" s="101"/>
      <c r="L422" s="101"/>
    </row>
    <row r="423" spans="2:12">
      <c r="B423" s="100"/>
      <c r="C423" s="100"/>
      <c r="D423" s="101"/>
      <c r="E423" s="101"/>
      <c r="F423" s="101"/>
      <c r="G423" s="101"/>
      <c r="H423" s="101"/>
      <c r="I423" s="101"/>
      <c r="J423" s="101"/>
      <c r="K423" s="101"/>
      <c r="L423" s="101"/>
    </row>
    <row r="424" spans="2:12">
      <c r="B424" s="100"/>
      <c r="C424" s="100"/>
      <c r="D424" s="101"/>
      <c r="E424" s="101"/>
      <c r="F424" s="101"/>
      <c r="G424" s="101"/>
      <c r="H424" s="101"/>
      <c r="I424" s="101"/>
      <c r="J424" s="101"/>
      <c r="K424" s="101"/>
      <c r="L424" s="101"/>
    </row>
    <row r="425" spans="2:12">
      <c r="B425" s="100"/>
      <c r="C425" s="100"/>
      <c r="D425" s="101"/>
      <c r="E425" s="101"/>
      <c r="F425" s="101"/>
      <c r="G425" s="101"/>
      <c r="H425" s="101"/>
      <c r="I425" s="101"/>
      <c r="J425" s="101"/>
      <c r="K425" s="101"/>
      <c r="L425" s="101"/>
    </row>
    <row r="426" spans="2:12">
      <c r="B426" s="100"/>
      <c r="C426" s="100"/>
      <c r="D426" s="101"/>
      <c r="E426" s="101"/>
      <c r="F426" s="101"/>
      <c r="G426" s="101"/>
      <c r="H426" s="101"/>
      <c r="I426" s="101"/>
      <c r="J426" s="101"/>
      <c r="K426" s="101"/>
      <c r="L426" s="101"/>
    </row>
    <row r="427" spans="2:12">
      <c r="B427" s="100"/>
      <c r="C427" s="100"/>
      <c r="D427" s="101"/>
      <c r="E427" s="101"/>
      <c r="F427" s="101"/>
      <c r="G427" s="101"/>
      <c r="H427" s="101"/>
      <c r="I427" s="101"/>
      <c r="J427" s="101"/>
      <c r="K427" s="101"/>
      <c r="L427" s="101"/>
    </row>
    <row r="428" spans="2:12">
      <c r="B428" s="100"/>
      <c r="C428" s="100"/>
      <c r="D428" s="101"/>
      <c r="E428" s="101"/>
      <c r="F428" s="101"/>
      <c r="G428" s="101"/>
      <c r="H428" s="101"/>
      <c r="I428" s="101"/>
      <c r="J428" s="101"/>
      <c r="K428" s="101"/>
      <c r="L428" s="101"/>
    </row>
    <row r="429" spans="2:12">
      <c r="B429" s="100"/>
      <c r="C429" s="100"/>
      <c r="D429" s="101"/>
      <c r="E429" s="101"/>
      <c r="F429" s="101"/>
      <c r="G429" s="101"/>
      <c r="H429" s="101"/>
      <c r="I429" s="101"/>
      <c r="J429" s="101"/>
      <c r="K429" s="101"/>
      <c r="L429" s="101"/>
    </row>
    <row r="430" spans="2:12">
      <c r="B430" s="100"/>
      <c r="C430" s="100"/>
      <c r="D430" s="101"/>
      <c r="E430" s="101"/>
      <c r="F430" s="101"/>
      <c r="G430" s="101"/>
      <c r="H430" s="101"/>
      <c r="I430" s="101"/>
      <c r="J430" s="101"/>
      <c r="K430" s="101"/>
      <c r="L430" s="101"/>
    </row>
    <row r="431" spans="2:12">
      <c r="B431" s="100"/>
      <c r="C431" s="100"/>
      <c r="D431" s="101"/>
      <c r="E431" s="101"/>
      <c r="F431" s="101"/>
      <c r="G431" s="101"/>
      <c r="H431" s="101"/>
      <c r="I431" s="101"/>
      <c r="J431" s="101"/>
      <c r="K431" s="101"/>
      <c r="L431" s="101"/>
    </row>
    <row r="432" spans="2:12">
      <c r="B432" s="100"/>
      <c r="C432" s="100"/>
      <c r="D432" s="101"/>
      <c r="E432" s="101"/>
      <c r="F432" s="101"/>
      <c r="G432" s="101"/>
      <c r="H432" s="101"/>
      <c r="I432" s="101"/>
      <c r="J432" s="101"/>
      <c r="K432" s="101"/>
      <c r="L432" s="101"/>
    </row>
    <row r="433" spans="2:12">
      <c r="B433" s="100"/>
      <c r="C433" s="100"/>
      <c r="D433" s="101"/>
      <c r="E433" s="101"/>
      <c r="F433" s="101"/>
      <c r="G433" s="101"/>
      <c r="H433" s="101"/>
      <c r="I433" s="101"/>
      <c r="J433" s="101"/>
      <c r="K433" s="101"/>
      <c r="L433" s="101"/>
    </row>
    <row r="434" spans="2:12">
      <c r="B434" s="100"/>
      <c r="C434" s="100"/>
      <c r="D434" s="101"/>
      <c r="E434" s="101"/>
      <c r="F434" s="101"/>
      <c r="G434" s="101"/>
      <c r="H434" s="101"/>
      <c r="I434" s="101"/>
      <c r="J434" s="101"/>
      <c r="K434" s="101"/>
      <c r="L434" s="101"/>
    </row>
    <row r="435" spans="2:12">
      <c r="B435" s="100"/>
      <c r="C435" s="100"/>
      <c r="D435" s="101"/>
      <c r="E435" s="101"/>
      <c r="F435" s="101"/>
      <c r="G435" s="101"/>
      <c r="H435" s="101"/>
      <c r="I435" s="101"/>
      <c r="J435" s="101"/>
      <c r="K435" s="101"/>
      <c r="L435" s="101"/>
    </row>
    <row r="436" spans="2:12">
      <c r="B436" s="100"/>
      <c r="C436" s="100"/>
      <c r="D436" s="101"/>
      <c r="E436" s="101"/>
      <c r="F436" s="101"/>
      <c r="G436" s="101"/>
      <c r="H436" s="101"/>
      <c r="I436" s="101"/>
      <c r="J436" s="101"/>
      <c r="K436" s="101"/>
      <c r="L436" s="101"/>
    </row>
    <row r="437" spans="2:12">
      <c r="B437" s="100"/>
      <c r="C437" s="100"/>
      <c r="D437" s="101"/>
      <c r="E437" s="101"/>
      <c r="F437" s="101"/>
      <c r="G437" s="101"/>
      <c r="H437" s="101"/>
      <c r="I437" s="101"/>
      <c r="J437" s="101"/>
      <c r="K437" s="101"/>
      <c r="L437" s="101"/>
    </row>
    <row r="438" spans="2:12">
      <c r="B438" s="100"/>
      <c r="C438" s="100"/>
      <c r="D438" s="101"/>
      <c r="E438" s="101"/>
      <c r="F438" s="101"/>
      <c r="G438" s="101"/>
      <c r="H438" s="101"/>
      <c r="I438" s="101"/>
      <c r="J438" s="101"/>
      <c r="K438" s="101"/>
      <c r="L438" s="101"/>
    </row>
    <row r="439" spans="2:12">
      <c r="B439" s="100"/>
      <c r="C439" s="100"/>
      <c r="D439" s="101"/>
      <c r="E439" s="101"/>
      <c r="F439" s="101"/>
      <c r="G439" s="101"/>
      <c r="H439" s="101"/>
      <c r="I439" s="101"/>
      <c r="J439" s="101"/>
      <c r="K439" s="101"/>
      <c r="L439" s="101"/>
    </row>
    <row r="440" spans="2:12">
      <c r="B440" s="100"/>
      <c r="C440" s="100"/>
      <c r="D440" s="101"/>
      <c r="E440" s="101"/>
      <c r="F440" s="101"/>
      <c r="G440" s="101"/>
      <c r="H440" s="101"/>
      <c r="I440" s="101"/>
      <c r="J440" s="101"/>
      <c r="K440" s="101"/>
      <c r="L440" s="101"/>
    </row>
    <row r="441" spans="2:12">
      <c r="B441" s="100"/>
      <c r="C441" s="100"/>
      <c r="D441" s="101"/>
      <c r="E441" s="101"/>
      <c r="F441" s="101"/>
      <c r="G441" s="101"/>
      <c r="H441" s="101"/>
      <c r="I441" s="101"/>
      <c r="J441" s="101"/>
      <c r="K441" s="101"/>
      <c r="L441" s="101"/>
    </row>
    <row r="442" spans="2:12">
      <c r="B442" s="100"/>
      <c r="C442" s="100"/>
      <c r="D442" s="101"/>
      <c r="E442" s="101"/>
      <c r="F442" s="101"/>
      <c r="G442" s="101"/>
      <c r="H442" s="101"/>
      <c r="I442" s="101"/>
      <c r="J442" s="101"/>
      <c r="K442" s="101"/>
      <c r="L442" s="101"/>
    </row>
    <row r="443" spans="2:12">
      <c r="B443" s="100"/>
      <c r="C443" s="100"/>
      <c r="D443" s="101"/>
      <c r="E443" s="101"/>
      <c r="F443" s="101"/>
      <c r="G443" s="101"/>
      <c r="H443" s="101"/>
      <c r="I443" s="101"/>
      <c r="J443" s="101"/>
      <c r="K443" s="101"/>
      <c r="L443" s="101"/>
    </row>
    <row r="444" spans="2:12">
      <c r="B444" s="100"/>
      <c r="C444" s="100"/>
      <c r="D444" s="101"/>
      <c r="E444" s="101"/>
      <c r="F444" s="101"/>
      <c r="G444" s="101"/>
      <c r="H444" s="101"/>
      <c r="I444" s="101"/>
      <c r="J444" s="101"/>
      <c r="K444" s="101"/>
      <c r="L444" s="101"/>
    </row>
    <row r="445" spans="2:12">
      <c r="B445" s="100"/>
      <c r="C445" s="100"/>
      <c r="D445" s="101"/>
      <c r="E445" s="101"/>
      <c r="F445" s="101"/>
      <c r="G445" s="101"/>
      <c r="H445" s="101"/>
      <c r="I445" s="101"/>
      <c r="J445" s="101"/>
      <c r="K445" s="101"/>
      <c r="L445" s="101"/>
    </row>
    <row r="446" spans="2:12">
      <c r="B446" s="100"/>
      <c r="C446" s="100"/>
      <c r="D446" s="101"/>
      <c r="E446" s="101"/>
      <c r="F446" s="101"/>
      <c r="G446" s="101"/>
      <c r="H446" s="101"/>
      <c r="I446" s="101"/>
      <c r="J446" s="101"/>
      <c r="K446" s="101"/>
      <c r="L446" s="101"/>
    </row>
    <row r="447" spans="2:12">
      <c r="B447" s="100"/>
      <c r="C447" s="100"/>
      <c r="D447" s="101"/>
      <c r="E447" s="101"/>
      <c r="F447" s="101"/>
      <c r="G447" s="101"/>
      <c r="H447" s="101"/>
      <c r="I447" s="101"/>
      <c r="J447" s="101"/>
      <c r="K447" s="101"/>
      <c r="L447" s="101"/>
    </row>
    <row r="448" spans="2:12">
      <c r="B448" s="100"/>
      <c r="C448" s="100"/>
      <c r="D448" s="101"/>
      <c r="E448" s="101"/>
      <c r="F448" s="101"/>
      <c r="G448" s="101"/>
      <c r="H448" s="101"/>
      <c r="I448" s="101"/>
      <c r="J448" s="101"/>
      <c r="K448" s="101"/>
      <c r="L448" s="101"/>
    </row>
    <row r="449" spans="2:12">
      <c r="B449" s="100"/>
      <c r="C449" s="100"/>
      <c r="D449" s="101"/>
      <c r="E449" s="101"/>
      <c r="F449" s="101"/>
      <c r="G449" s="101"/>
      <c r="H449" s="101"/>
      <c r="I449" s="101"/>
      <c r="J449" s="101"/>
      <c r="K449" s="101"/>
      <c r="L449" s="101"/>
    </row>
    <row r="450" spans="2:12">
      <c r="B450" s="100"/>
      <c r="C450" s="100"/>
      <c r="D450" s="101"/>
      <c r="E450" s="101"/>
      <c r="F450" s="101"/>
      <c r="G450" s="101"/>
      <c r="H450" s="101"/>
      <c r="I450" s="101"/>
      <c r="J450" s="101"/>
      <c r="K450" s="101"/>
      <c r="L450" s="101"/>
    </row>
    <row r="451" spans="2:12">
      <c r="B451" s="100"/>
      <c r="C451" s="100"/>
      <c r="D451" s="101"/>
      <c r="E451" s="101"/>
      <c r="F451" s="101"/>
      <c r="G451" s="101"/>
      <c r="H451" s="101"/>
      <c r="I451" s="101"/>
      <c r="J451" s="101"/>
      <c r="K451" s="101"/>
      <c r="L451" s="101"/>
    </row>
    <row r="452" spans="2:12">
      <c r="B452" s="100"/>
      <c r="C452" s="100"/>
      <c r="D452" s="101"/>
      <c r="E452" s="101"/>
      <c r="F452" s="101"/>
      <c r="G452" s="101"/>
      <c r="H452" s="101"/>
      <c r="I452" s="101"/>
      <c r="J452" s="101"/>
      <c r="K452" s="101"/>
      <c r="L452" s="101"/>
    </row>
    <row r="453" spans="2:12">
      <c r="B453" s="100"/>
      <c r="C453" s="100"/>
      <c r="D453" s="101"/>
      <c r="E453" s="101"/>
      <c r="F453" s="101"/>
      <c r="G453" s="101"/>
      <c r="H453" s="101"/>
      <c r="I453" s="101"/>
      <c r="J453" s="101"/>
      <c r="K453" s="101"/>
      <c r="L453" s="101"/>
    </row>
    <row r="454" spans="2:12">
      <c r="B454" s="100"/>
      <c r="C454" s="100"/>
      <c r="D454" s="101"/>
      <c r="E454" s="101"/>
      <c r="F454" s="101"/>
      <c r="G454" s="101"/>
      <c r="H454" s="101"/>
      <c r="I454" s="101"/>
      <c r="J454" s="101"/>
      <c r="K454" s="101"/>
      <c r="L454" s="101"/>
    </row>
    <row r="455" spans="2:12">
      <c r="B455" s="100"/>
      <c r="C455" s="100"/>
      <c r="D455" s="101"/>
      <c r="E455" s="101"/>
      <c r="F455" s="101"/>
      <c r="G455" s="101"/>
      <c r="H455" s="101"/>
      <c r="I455" s="101"/>
      <c r="J455" s="101"/>
      <c r="K455" s="101"/>
      <c r="L455" s="101"/>
    </row>
    <row r="456" spans="2:12">
      <c r="B456" s="100"/>
      <c r="C456" s="100"/>
      <c r="D456" s="101"/>
      <c r="E456" s="101"/>
      <c r="F456" s="101"/>
      <c r="G456" s="101"/>
      <c r="H456" s="101"/>
      <c r="I456" s="101"/>
      <c r="J456" s="101"/>
      <c r="K456" s="101"/>
      <c r="L456" s="101"/>
    </row>
    <row r="457" spans="2:12">
      <c r="B457" s="100"/>
      <c r="C457" s="100"/>
      <c r="D457" s="101"/>
      <c r="E457" s="101"/>
      <c r="F457" s="101"/>
      <c r="G457" s="101"/>
      <c r="H457" s="101"/>
      <c r="I457" s="101"/>
      <c r="J457" s="101"/>
      <c r="K457" s="101"/>
      <c r="L457" s="101"/>
    </row>
    <row r="458" spans="2:12">
      <c r="B458" s="100"/>
      <c r="C458" s="100"/>
      <c r="D458" s="101"/>
      <c r="E458" s="101"/>
      <c r="F458" s="101"/>
      <c r="G458" s="101"/>
      <c r="H458" s="101"/>
      <c r="I458" s="101"/>
      <c r="J458" s="101"/>
      <c r="K458" s="101"/>
      <c r="L458" s="101"/>
    </row>
    <row r="459" spans="2:12">
      <c r="B459" s="100"/>
      <c r="C459" s="100"/>
      <c r="D459" s="101"/>
      <c r="E459" s="101"/>
      <c r="F459" s="101"/>
      <c r="G459" s="101"/>
      <c r="H459" s="101"/>
      <c r="I459" s="101"/>
      <c r="J459" s="101"/>
      <c r="K459" s="101"/>
      <c r="L459" s="101"/>
    </row>
    <row r="460" spans="2:12">
      <c r="B460" s="100"/>
      <c r="C460" s="100"/>
      <c r="D460" s="101"/>
      <c r="E460" s="101"/>
      <c r="F460" s="101"/>
      <c r="G460" s="101"/>
      <c r="H460" s="101"/>
      <c r="I460" s="101"/>
      <c r="J460" s="101"/>
      <c r="K460" s="101"/>
      <c r="L460" s="101"/>
    </row>
    <row r="461" spans="2:12">
      <c r="B461" s="100"/>
      <c r="C461" s="100"/>
      <c r="D461" s="101"/>
      <c r="E461" s="101"/>
      <c r="F461" s="101"/>
      <c r="G461" s="101"/>
      <c r="H461" s="101"/>
      <c r="I461" s="101"/>
      <c r="J461" s="101"/>
      <c r="K461" s="101"/>
      <c r="L461" s="101"/>
    </row>
    <row r="462" spans="2:12">
      <c r="B462" s="100"/>
      <c r="C462" s="100"/>
      <c r="D462" s="101"/>
      <c r="E462" s="101"/>
      <c r="F462" s="101"/>
      <c r="G462" s="101"/>
      <c r="H462" s="101"/>
      <c r="I462" s="101"/>
      <c r="J462" s="101"/>
      <c r="K462" s="101"/>
      <c r="L462" s="101"/>
    </row>
    <row r="463" spans="2:12">
      <c r="B463" s="100"/>
      <c r="C463" s="100"/>
      <c r="D463" s="101"/>
      <c r="E463" s="101"/>
      <c r="F463" s="101"/>
      <c r="G463" s="101"/>
      <c r="H463" s="101"/>
      <c r="I463" s="101"/>
      <c r="J463" s="101"/>
      <c r="K463" s="101"/>
      <c r="L463" s="101"/>
    </row>
    <row r="464" spans="2:12">
      <c r="B464" s="100"/>
      <c r="C464" s="100"/>
      <c r="D464" s="101"/>
      <c r="E464" s="101"/>
      <c r="F464" s="101"/>
      <c r="G464" s="101"/>
      <c r="H464" s="101"/>
      <c r="I464" s="101"/>
      <c r="J464" s="101"/>
      <c r="K464" s="101"/>
      <c r="L464" s="101"/>
    </row>
    <row r="465" spans="2:12">
      <c r="B465" s="100"/>
      <c r="C465" s="100"/>
      <c r="D465" s="101"/>
      <c r="E465" s="101"/>
      <c r="F465" s="101"/>
      <c r="G465" s="101"/>
      <c r="H465" s="101"/>
      <c r="I465" s="101"/>
      <c r="J465" s="101"/>
      <c r="K465" s="101"/>
      <c r="L465" s="101"/>
    </row>
    <row r="466" spans="2:12">
      <c r="B466" s="100"/>
      <c r="C466" s="100"/>
      <c r="D466" s="101"/>
      <c r="E466" s="101"/>
      <c r="F466" s="101"/>
      <c r="G466" s="101"/>
      <c r="H466" s="101"/>
      <c r="I466" s="101"/>
      <c r="J466" s="101"/>
      <c r="K466" s="101"/>
      <c r="L466" s="101"/>
    </row>
    <row r="467" spans="2:12">
      <c r="B467" s="100"/>
      <c r="C467" s="100"/>
      <c r="D467" s="101"/>
      <c r="E467" s="101"/>
      <c r="F467" s="101"/>
      <c r="G467" s="101"/>
      <c r="H467" s="101"/>
      <c r="I467" s="101"/>
      <c r="J467" s="101"/>
      <c r="K467" s="101"/>
      <c r="L467" s="101"/>
    </row>
    <row r="468" spans="2:12">
      <c r="B468" s="100"/>
      <c r="C468" s="100"/>
      <c r="D468" s="101"/>
      <c r="E468" s="101"/>
      <c r="F468" s="101"/>
      <c r="G468" s="101"/>
      <c r="H468" s="101"/>
      <c r="I468" s="101"/>
      <c r="J468" s="101"/>
      <c r="K468" s="101"/>
      <c r="L468" s="101"/>
    </row>
    <row r="469" spans="2:12">
      <c r="B469" s="100"/>
      <c r="C469" s="100"/>
      <c r="D469" s="101"/>
      <c r="E469" s="101"/>
      <c r="F469" s="101"/>
      <c r="G469" s="101"/>
      <c r="H469" s="101"/>
      <c r="I469" s="101"/>
      <c r="J469" s="101"/>
      <c r="K469" s="101"/>
      <c r="L469" s="101"/>
    </row>
    <row r="470" spans="2:12">
      <c r="B470" s="100"/>
      <c r="C470" s="100"/>
      <c r="D470" s="101"/>
      <c r="E470" s="101"/>
      <c r="F470" s="101"/>
      <c r="G470" s="101"/>
      <c r="H470" s="101"/>
      <c r="I470" s="101"/>
      <c r="J470" s="101"/>
      <c r="K470" s="101"/>
      <c r="L470" s="101"/>
    </row>
    <row r="471" spans="2:12">
      <c r="B471" s="100"/>
      <c r="C471" s="100"/>
      <c r="D471" s="101"/>
      <c r="E471" s="101"/>
      <c r="F471" s="101"/>
      <c r="G471" s="101"/>
      <c r="H471" s="101"/>
      <c r="I471" s="101"/>
      <c r="J471" s="101"/>
      <c r="K471" s="101"/>
      <c r="L471" s="101"/>
    </row>
    <row r="472" spans="2:12">
      <c r="B472" s="100"/>
      <c r="C472" s="100"/>
      <c r="D472" s="101"/>
      <c r="E472" s="101"/>
      <c r="F472" s="101"/>
      <c r="G472" s="101"/>
      <c r="H472" s="101"/>
      <c r="I472" s="101"/>
      <c r="J472" s="101"/>
      <c r="K472" s="101"/>
      <c r="L472" s="101"/>
    </row>
    <row r="473" spans="2:12">
      <c r="B473" s="100"/>
      <c r="C473" s="100"/>
      <c r="D473" s="101"/>
      <c r="E473" s="101"/>
      <c r="F473" s="101"/>
      <c r="G473" s="101"/>
      <c r="H473" s="101"/>
      <c r="I473" s="101"/>
      <c r="J473" s="101"/>
      <c r="K473" s="101"/>
      <c r="L473" s="101"/>
    </row>
    <row r="474" spans="2:12">
      <c r="B474" s="100"/>
      <c r="C474" s="100"/>
      <c r="D474" s="101"/>
      <c r="E474" s="101"/>
      <c r="F474" s="101"/>
      <c r="G474" s="101"/>
      <c r="H474" s="101"/>
      <c r="I474" s="101"/>
      <c r="J474" s="101"/>
      <c r="K474" s="101"/>
      <c r="L474" s="101"/>
    </row>
    <row r="475" spans="2:12">
      <c r="B475" s="100"/>
      <c r="C475" s="100"/>
      <c r="D475" s="101"/>
      <c r="E475" s="101"/>
      <c r="F475" s="101"/>
      <c r="G475" s="101"/>
      <c r="H475" s="101"/>
      <c r="I475" s="101"/>
      <c r="J475" s="101"/>
      <c r="K475" s="101"/>
      <c r="L475" s="101"/>
    </row>
    <row r="476" spans="2:12">
      <c r="B476" s="100"/>
      <c r="C476" s="100"/>
      <c r="D476" s="101"/>
      <c r="E476" s="101"/>
      <c r="F476" s="101"/>
      <c r="G476" s="101"/>
      <c r="H476" s="101"/>
      <c r="I476" s="101"/>
      <c r="J476" s="101"/>
      <c r="K476" s="101"/>
      <c r="L476" s="101"/>
    </row>
    <row r="477" spans="2:12">
      <c r="B477" s="100"/>
      <c r="C477" s="100"/>
      <c r="D477" s="101"/>
      <c r="E477" s="101"/>
      <c r="F477" s="101"/>
      <c r="G477" s="101"/>
      <c r="H477" s="101"/>
      <c r="I477" s="101"/>
      <c r="J477" s="101"/>
      <c r="K477" s="101"/>
      <c r="L477" s="101"/>
    </row>
    <row r="478" spans="2:12">
      <c r="B478" s="100"/>
      <c r="C478" s="100"/>
      <c r="D478" s="101"/>
      <c r="E478" s="101"/>
      <c r="F478" s="101"/>
      <c r="G478" s="101"/>
      <c r="H478" s="101"/>
      <c r="I478" s="101"/>
      <c r="J478" s="101"/>
      <c r="K478" s="101"/>
      <c r="L478" s="101"/>
    </row>
    <row r="479" spans="2:12">
      <c r="B479" s="100"/>
      <c r="C479" s="100"/>
      <c r="D479" s="101"/>
      <c r="E479" s="101"/>
      <c r="F479" s="101"/>
      <c r="G479" s="101"/>
      <c r="H479" s="101"/>
      <c r="I479" s="101"/>
      <c r="J479" s="101"/>
      <c r="K479" s="101"/>
      <c r="L479" s="101"/>
    </row>
    <row r="480" spans="2:12">
      <c r="B480" s="100"/>
      <c r="C480" s="100"/>
      <c r="D480" s="101"/>
      <c r="E480" s="101"/>
      <c r="F480" s="101"/>
      <c r="G480" s="101"/>
      <c r="H480" s="101"/>
      <c r="I480" s="101"/>
      <c r="J480" s="101"/>
      <c r="K480" s="101"/>
      <c r="L480" s="101"/>
    </row>
    <row r="481" spans="2:12">
      <c r="B481" s="100"/>
      <c r="C481" s="100"/>
      <c r="D481" s="101"/>
      <c r="E481" s="101"/>
      <c r="F481" s="101"/>
      <c r="G481" s="101"/>
      <c r="H481" s="101"/>
      <c r="I481" s="101"/>
      <c r="J481" s="101"/>
      <c r="K481" s="101"/>
      <c r="L481" s="101"/>
    </row>
    <row r="482" spans="2:12">
      <c r="B482" s="100"/>
      <c r="C482" s="100"/>
      <c r="D482" s="101"/>
      <c r="E482" s="101"/>
      <c r="F482" s="101"/>
      <c r="G482" s="101"/>
      <c r="H482" s="101"/>
      <c r="I482" s="101"/>
      <c r="J482" s="101"/>
      <c r="K482" s="101"/>
      <c r="L482" s="101"/>
    </row>
    <row r="483" spans="2:12">
      <c r="B483" s="100"/>
      <c r="C483" s="100"/>
      <c r="D483" s="101"/>
      <c r="E483" s="101"/>
      <c r="F483" s="101"/>
      <c r="G483" s="101"/>
      <c r="H483" s="101"/>
      <c r="I483" s="101"/>
      <c r="J483" s="101"/>
      <c r="K483" s="101"/>
      <c r="L483" s="101"/>
    </row>
    <row r="484" spans="2:12">
      <c r="B484" s="100"/>
      <c r="C484" s="100"/>
      <c r="D484" s="101"/>
      <c r="E484" s="101"/>
      <c r="F484" s="101"/>
      <c r="G484" s="101"/>
      <c r="H484" s="101"/>
      <c r="I484" s="101"/>
      <c r="J484" s="101"/>
      <c r="K484" s="101"/>
      <c r="L484" s="101"/>
    </row>
    <row r="485" spans="2:12">
      <c r="B485" s="100"/>
      <c r="C485" s="100"/>
      <c r="D485" s="101"/>
      <c r="E485" s="101"/>
      <c r="F485" s="101"/>
      <c r="G485" s="101"/>
      <c r="H485" s="101"/>
      <c r="I485" s="101"/>
      <c r="J485" s="101"/>
      <c r="K485" s="101"/>
      <c r="L485" s="101"/>
    </row>
    <row r="486" spans="2:12">
      <c r="B486" s="100"/>
      <c r="C486" s="100"/>
      <c r="D486" s="101"/>
      <c r="E486" s="101"/>
      <c r="F486" s="101"/>
      <c r="G486" s="101"/>
      <c r="H486" s="101"/>
      <c r="I486" s="101"/>
      <c r="J486" s="101"/>
      <c r="K486" s="101"/>
      <c r="L486" s="101"/>
    </row>
    <row r="487" spans="2:12">
      <c r="B487" s="100"/>
      <c r="C487" s="100"/>
      <c r="D487" s="101"/>
      <c r="E487" s="101"/>
      <c r="F487" s="101"/>
      <c r="G487" s="101"/>
      <c r="H487" s="101"/>
      <c r="I487" s="101"/>
      <c r="J487" s="101"/>
      <c r="K487" s="101"/>
      <c r="L487" s="101"/>
    </row>
    <row r="488" spans="2:12">
      <c r="B488" s="100"/>
      <c r="C488" s="100"/>
      <c r="D488" s="101"/>
      <c r="E488" s="101"/>
      <c r="F488" s="101"/>
      <c r="G488" s="101"/>
      <c r="H488" s="101"/>
      <c r="I488" s="101"/>
      <c r="J488" s="101"/>
      <c r="K488" s="101"/>
      <c r="L488" s="101"/>
    </row>
    <row r="489" spans="2:12">
      <c r="B489" s="100"/>
      <c r="C489" s="100"/>
      <c r="D489" s="101"/>
      <c r="E489" s="101"/>
      <c r="F489" s="101"/>
      <c r="G489" s="101"/>
      <c r="H489" s="101"/>
      <c r="I489" s="101"/>
      <c r="J489" s="101"/>
      <c r="K489" s="101"/>
      <c r="L489" s="101"/>
    </row>
    <row r="490" spans="2:12">
      <c r="B490" s="100"/>
      <c r="C490" s="100"/>
      <c r="D490" s="101"/>
      <c r="E490" s="101"/>
      <c r="F490" s="101"/>
      <c r="G490" s="101"/>
      <c r="H490" s="101"/>
      <c r="I490" s="101"/>
      <c r="J490" s="101"/>
      <c r="K490" s="101"/>
      <c r="L490" s="101"/>
    </row>
    <row r="491" spans="2:12">
      <c r="B491" s="100"/>
      <c r="C491" s="100"/>
      <c r="D491" s="101"/>
      <c r="E491" s="101"/>
      <c r="F491" s="101"/>
      <c r="G491" s="101"/>
      <c r="H491" s="101"/>
      <c r="I491" s="101"/>
      <c r="J491" s="101"/>
      <c r="K491" s="101"/>
      <c r="L491" s="101"/>
    </row>
    <row r="492" spans="2:12">
      <c r="B492" s="100"/>
      <c r="C492" s="100"/>
      <c r="D492" s="101"/>
      <c r="E492" s="101"/>
      <c r="F492" s="101"/>
      <c r="G492" s="101"/>
      <c r="H492" s="101"/>
      <c r="I492" s="101"/>
      <c r="J492" s="101"/>
      <c r="K492" s="101"/>
      <c r="L492" s="101"/>
    </row>
    <row r="493" spans="2:12">
      <c r="B493" s="100"/>
      <c r="C493" s="100"/>
      <c r="D493" s="101"/>
      <c r="E493" s="101"/>
      <c r="F493" s="101"/>
      <c r="G493" s="101"/>
      <c r="H493" s="101"/>
      <c r="I493" s="101"/>
      <c r="J493" s="101"/>
      <c r="K493" s="101"/>
      <c r="L493" s="101"/>
    </row>
    <row r="494" spans="2:12">
      <c r="B494" s="100"/>
      <c r="C494" s="100"/>
      <c r="D494" s="101"/>
      <c r="E494" s="101"/>
      <c r="F494" s="101"/>
      <c r="G494" s="101"/>
      <c r="H494" s="101"/>
      <c r="I494" s="101"/>
      <c r="J494" s="101"/>
      <c r="K494" s="101"/>
      <c r="L494" s="101"/>
    </row>
    <row r="495" spans="2:12">
      <c r="B495" s="100"/>
      <c r="C495" s="100"/>
      <c r="D495" s="101"/>
      <c r="E495" s="101"/>
      <c r="F495" s="101"/>
      <c r="G495" s="101"/>
      <c r="H495" s="101"/>
      <c r="I495" s="101"/>
      <c r="J495" s="101"/>
      <c r="K495" s="101"/>
      <c r="L495" s="101"/>
    </row>
    <row r="496" spans="2:12">
      <c r="B496" s="100"/>
      <c r="C496" s="100"/>
      <c r="D496" s="101"/>
      <c r="E496" s="101"/>
      <c r="F496" s="101"/>
      <c r="G496" s="101"/>
      <c r="H496" s="101"/>
      <c r="I496" s="101"/>
      <c r="J496" s="101"/>
      <c r="K496" s="101"/>
      <c r="L496" s="101"/>
    </row>
    <row r="497" spans="2:12">
      <c r="B497" s="100"/>
      <c r="C497" s="100"/>
      <c r="D497" s="101"/>
      <c r="E497" s="101"/>
      <c r="F497" s="101"/>
      <c r="G497" s="101"/>
      <c r="H497" s="101"/>
      <c r="I497" s="101"/>
      <c r="J497" s="101"/>
      <c r="K497" s="101"/>
      <c r="L497" s="101"/>
    </row>
    <row r="498" spans="2:12">
      <c r="B498" s="100"/>
      <c r="C498" s="100"/>
      <c r="D498" s="101"/>
      <c r="E498" s="101"/>
      <c r="F498" s="101"/>
      <c r="G498" s="101"/>
      <c r="H498" s="101"/>
      <c r="I498" s="101"/>
      <c r="J498" s="101"/>
      <c r="K498" s="101"/>
      <c r="L498" s="101"/>
    </row>
    <row r="499" spans="2:12">
      <c r="B499" s="100"/>
      <c r="C499" s="100"/>
      <c r="D499" s="101"/>
      <c r="E499" s="101"/>
      <c r="F499" s="101"/>
      <c r="G499" s="101"/>
      <c r="H499" s="101"/>
      <c r="I499" s="101"/>
      <c r="J499" s="101"/>
      <c r="K499" s="101"/>
      <c r="L499" s="101"/>
    </row>
    <row r="500" spans="2:12">
      <c r="B500" s="100"/>
      <c r="C500" s="100"/>
      <c r="D500" s="101"/>
      <c r="E500" s="101"/>
      <c r="F500" s="101"/>
      <c r="G500" s="101"/>
      <c r="H500" s="101"/>
      <c r="I500" s="101"/>
      <c r="J500" s="101"/>
      <c r="K500" s="101"/>
      <c r="L500" s="101"/>
    </row>
    <row r="501" spans="2:12">
      <c r="B501" s="100"/>
      <c r="C501" s="100"/>
      <c r="D501" s="101"/>
      <c r="E501" s="101"/>
      <c r="F501" s="101"/>
      <c r="G501" s="101"/>
      <c r="H501" s="101"/>
      <c r="I501" s="101"/>
      <c r="J501" s="101"/>
      <c r="K501" s="101"/>
      <c r="L501" s="101"/>
    </row>
    <row r="502" spans="2:12">
      <c r="B502" s="100"/>
      <c r="C502" s="100"/>
      <c r="D502" s="101"/>
      <c r="E502" s="101"/>
      <c r="F502" s="101"/>
      <c r="G502" s="101"/>
      <c r="H502" s="101"/>
      <c r="I502" s="101"/>
      <c r="J502" s="101"/>
      <c r="K502" s="101"/>
      <c r="L502" s="101"/>
    </row>
    <row r="503" spans="2:12">
      <c r="B503" s="100"/>
      <c r="C503" s="100"/>
      <c r="D503" s="101"/>
      <c r="E503" s="101"/>
      <c r="F503" s="101"/>
      <c r="G503" s="101"/>
      <c r="H503" s="101"/>
      <c r="I503" s="101"/>
      <c r="J503" s="101"/>
      <c r="K503" s="101"/>
      <c r="L503" s="101"/>
    </row>
    <row r="504" spans="2:12">
      <c r="B504" s="100"/>
      <c r="C504" s="100"/>
      <c r="D504" s="101"/>
      <c r="E504" s="101"/>
      <c r="F504" s="101"/>
      <c r="G504" s="101"/>
      <c r="H504" s="101"/>
      <c r="I504" s="101"/>
      <c r="J504" s="101"/>
      <c r="K504" s="101"/>
      <c r="L504" s="101"/>
    </row>
    <row r="505" spans="2:12">
      <c r="B505" s="100"/>
      <c r="C505" s="100"/>
      <c r="D505" s="101"/>
      <c r="E505" s="101"/>
      <c r="F505" s="101"/>
      <c r="G505" s="101"/>
      <c r="H505" s="101"/>
      <c r="I505" s="101"/>
      <c r="J505" s="101"/>
      <c r="K505" s="101"/>
      <c r="L505" s="101"/>
    </row>
    <row r="506" spans="2:12">
      <c r="B506" s="100"/>
      <c r="C506" s="100"/>
      <c r="D506" s="101"/>
      <c r="E506" s="101"/>
      <c r="F506" s="101"/>
      <c r="G506" s="101"/>
      <c r="H506" s="101"/>
      <c r="I506" s="101"/>
      <c r="J506" s="101"/>
      <c r="K506" s="101"/>
      <c r="L506" s="101"/>
    </row>
    <row r="507" spans="2:12">
      <c r="E507" s="2"/>
    </row>
  </sheetData>
  <sheetProtection sheet="1" objects="1" scenarios="1"/>
  <mergeCells count="1">
    <mergeCell ref="B6:L6"/>
  </mergeCells>
  <phoneticPr fontId="3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B1:K1099"/>
  <sheetViews>
    <sheetView rightToLeft="1" workbookViewId="0">
      <selection sqref="A1:XFD1048576"/>
    </sheetView>
  </sheetViews>
  <sheetFormatPr defaultColWidth="9.140625" defaultRowHeight="18"/>
  <cols>
    <col min="1" max="1" width="6.28515625" style="1" customWidth="1"/>
    <col min="2" max="2" width="48.140625" style="2" bestFit="1" customWidth="1"/>
    <col min="3" max="3" width="41.7109375" style="2" bestFit="1" customWidth="1"/>
    <col min="4" max="4" width="9.7109375" style="2" bestFit="1" customWidth="1"/>
    <col min="5" max="5" width="12.28515625" style="1" bestFit="1" customWidth="1"/>
    <col min="6" max="6" width="11.28515625" style="1" bestFit="1" customWidth="1"/>
    <col min="7" max="7" width="13.140625" style="1" bestFit="1" customWidth="1"/>
    <col min="8" max="8" width="7.42578125" style="1" bestFit="1" customWidth="1"/>
    <col min="9" max="9" width="9.7109375" style="1" bestFit="1" customWidth="1"/>
    <col min="10" max="10" width="9.140625" style="1" bestFit="1" customWidth="1"/>
    <col min="11" max="11" width="10" style="1" bestFit="1" customWidth="1"/>
    <col min="12" max="16384" width="9.140625" style="1"/>
  </cols>
  <sheetData>
    <row r="1" spans="2:11">
      <c r="B1" s="46" t="s">
        <v>140</v>
      </c>
      <c r="C1" s="46" t="s" vm="1">
        <v>218</v>
      </c>
    </row>
    <row r="2" spans="2:11">
      <c r="B2" s="46" t="s">
        <v>139</v>
      </c>
      <c r="C2" s="46" t="s">
        <v>219</v>
      </c>
    </row>
    <row r="3" spans="2:11">
      <c r="B3" s="46" t="s">
        <v>141</v>
      </c>
      <c r="C3" s="46" t="s">
        <v>2690</v>
      </c>
    </row>
    <row r="4" spans="2:11">
      <c r="B4" s="46" t="s">
        <v>142</v>
      </c>
      <c r="C4" s="46" t="s">
        <v>2691</v>
      </c>
    </row>
    <row r="6" spans="2:11" ht="26.25" customHeight="1">
      <c r="B6" s="156" t="s">
        <v>168</v>
      </c>
      <c r="C6" s="157"/>
      <c r="D6" s="157"/>
      <c r="E6" s="157"/>
      <c r="F6" s="157"/>
      <c r="G6" s="157"/>
      <c r="H6" s="157"/>
      <c r="I6" s="157"/>
      <c r="J6" s="157"/>
      <c r="K6" s="158"/>
    </row>
    <row r="7" spans="2:11" ht="26.25" customHeight="1">
      <c r="B7" s="156" t="s">
        <v>95</v>
      </c>
      <c r="C7" s="157"/>
      <c r="D7" s="157"/>
      <c r="E7" s="157"/>
      <c r="F7" s="157"/>
      <c r="G7" s="157"/>
      <c r="H7" s="157"/>
      <c r="I7" s="157"/>
      <c r="J7" s="157"/>
      <c r="K7" s="158"/>
    </row>
    <row r="8" spans="2:11" s="3" customFormat="1" ht="63">
      <c r="B8" s="21" t="s">
        <v>110</v>
      </c>
      <c r="C8" s="29" t="s">
        <v>44</v>
      </c>
      <c r="D8" s="29" t="s">
        <v>63</v>
      </c>
      <c r="E8" s="29" t="s">
        <v>97</v>
      </c>
      <c r="F8" s="29" t="s">
        <v>98</v>
      </c>
      <c r="G8" s="29" t="s">
        <v>194</v>
      </c>
      <c r="H8" s="29" t="s">
        <v>193</v>
      </c>
      <c r="I8" s="29" t="s">
        <v>105</v>
      </c>
      <c r="J8" s="29" t="s">
        <v>143</v>
      </c>
      <c r="K8" s="30" t="s">
        <v>145</v>
      </c>
    </row>
    <row r="9" spans="2:11" s="3" customFormat="1" ht="22.5" customHeight="1">
      <c r="B9" s="14"/>
      <c r="C9" s="15"/>
      <c r="D9" s="15"/>
      <c r="E9" s="15"/>
      <c r="F9" s="15" t="s">
        <v>21</v>
      </c>
      <c r="G9" s="15" t="s">
        <v>201</v>
      </c>
      <c r="H9" s="15"/>
      <c r="I9" s="15" t="s">
        <v>197</v>
      </c>
      <c r="J9" s="31" t="s">
        <v>19</v>
      </c>
      <c r="K9" s="16" t="s">
        <v>19</v>
      </c>
    </row>
    <row r="10" spans="2:11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9" t="s">
        <v>8</v>
      </c>
    </row>
    <row r="11" spans="2:11" s="4" customFormat="1" ht="18" customHeight="1">
      <c r="B11" s="81" t="s">
        <v>48</v>
      </c>
      <c r="C11" s="81"/>
      <c r="D11" s="82"/>
      <c r="E11" s="82"/>
      <c r="F11" s="104"/>
      <c r="G11" s="84"/>
      <c r="H11" s="105"/>
      <c r="I11" s="84">
        <v>-1004.010387168</v>
      </c>
      <c r="J11" s="85">
        <f>IFERROR(I11/$I$11,0)</f>
        <v>1</v>
      </c>
      <c r="K11" s="85">
        <f>I11/'סכום נכסי הקרן'!$C$42</f>
        <v>-8.2886187385939093E-3</v>
      </c>
    </row>
    <row r="12" spans="2:11" ht="19.5" customHeight="1">
      <c r="B12" s="86" t="s">
        <v>33</v>
      </c>
      <c r="C12" s="87"/>
      <c r="D12" s="88"/>
      <c r="E12" s="88"/>
      <c r="F12" s="106"/>
      <c r="G12" s="90"/>
      <c r="H12" s="107"/>
      <c r="I12" s="90">
        <v>-967.46599385300101</v>
      </c>
      <c r="J12" s="91">
        <f t="shared" ref="J12:J75" si="0">IFERROR(I12/$I$11,0)</f>
        <v>0.96360157844772976</v>
      </c>
      <c r="K12" s="91">
        <f>I12/'סכום נכסי הקרן'!$C$42</f>
        <v>-7.9869260996605212E-3</v>
      </c>
    </row>
    <row r="13" spans="2:11">
      <c r="B13" s="92" t="s">
        <v>185</v>
      </c>
      <c r="C13" s="87"/>
      <c r="D13" s="88"/>
      <c r="E13" s="88"/>
      <c r="F13" s="106"/>
      <c r="G13" s="90"/>
      <c r="H13" s="107"/>
      <c r="I13" s="90">
        <v>-27.729387965000001</v>
      </c>
      <c r="J13" s="91">
        <f t="shared" si="0"/>
        <v>2.7618626579368321E-2</v>
      </c>
      <c r="K13" s="91">
        <f>I13/'סכום נכסי הקרן'!$C$42</f>
        <v>-2.2892026579998006E-4</v>
      </c>
    </row>
    <row r="14" spans="2:11">
      <c r="B14" s="93" t="s">
        <v>1247</v>
      </c>
      <c r="C14" s="94" t="s">
        <v>1993</v>
      </c>
      <c r="D14" s="95" t="s">
        <v>671</v>
      </c>
      <c r="E14" s="95" t="s">
        <v>127</v>
      </c>
      <c r="F14" s="108">
        <v>44679</v>
      </c>
      <c r="G14" s="97">
        <v>106136.84844</v>
      </c>
      <c r="H14" s="109">
        <v>-5.6688359999999998</v>
      </c>
      <c r="I14" s="97">
        <v>-6.0167238870000004</v>
      </c>
      <c r="J14" s="98">
        <f t="shared" si="0"/>
        <v>5.992690876407465E-3</v>
      </c>
      <c r="K14" s="98">
        <f>I14/'סכום נכסי הקרן'!$C$42</f>
        <v>-4.9671129892791672E-5</v>
      </c>
    </row>
    <row r="15" spans="2:11">
      <c r="B15" s="93" t="s">
        <v>1214</v>
      </c>
      <c r="C15" s="94" t="s">
        <v>1994</v>
      </c>
      <c r="D15" s="95" t="s">
        <v>671</v>
      </c>
      <c r="E15" s="95" t="s">
        <v>127</v>
      </c>
      <c r="F15" s="108">
        <v>44882</v>
      </c>
      <c r="G15" s="97">
        <v>35396.825843999999</v>
      </c>
      <c r="H15" s="109">
        <v>-7.2972849999999996</v>
      </c>
      <c r="I15" s="97">
        <v>-2.5830073259999997</v>
      </c>
      <c r="J15" s="98">
        <f t="shared" si="0"/>
        <v>2.572689843663727E-3</v>
      </c>
      <c r="K15" s="98">
        <f>I15/'סכום נכסי הקרן'!$C$42</f>
        <v>-2.13240452467814E-5</v>
      </c>
    </row>
    <row r="16" spans="2:11" s="6" customFormat="1">
      <c r="B16" s="93" t="s">
        <v>1247</v>
      </c>
      <c r="C16" s="94" t="s">
        <v>1995</v>
      </c>
      <c r="D16" s="95" t="s">
        <v>671</v>
      </c>
      <c r="E16" s="95" t="s">
        <v>127</v>
      </c>
      <c r="F16" s="108">
        <v>44917</v>
      </c>
      <c r="G16" s="97">
        <v>124645.43475499999</v>
      </c>
      <c r="H16" s="109">
        <v>-6.9257999999999997</v>
      </c>
      <c r="I16" s="97">
        <v>-8.6326938230000003</v>
      </c>
      <c r="J16" s="98">
        <f t="shared" si="0"/>
        <v>8.5982116652698545E-3</v>
      </c>
      <c r="K16" s="98">
        <f>I16/'סכום נכסי הקרן'!$C$42</f>
        <v>-7.1267298327152458E-5</v>
      </c>
    </row>
    <row r="17" spans="2:11" s="6" customFormat="1">
      <c r="B17" s="93" t="s">
        <v>1996</v>
      </c>
      <c r="C17" s="94" t="s">
        <v>1997</v>
      </c>
      <c r="D17" s="95" t="s">
        <v>671</v>
      </c>
      <c r="E17" s="95" t="s">
        <v>127</v>
      </c>
      <c r="F17" s="108">
        <v>44952</v>
      </c>
      <c r="G17" s="97">
        <v>78677.867968000006</v>
      </c>
      <c r="H17" s="109">
        <v>-27.116361999999999</v>
      </c>
      <c r="I17" s="97">
        <v>-21.334575592</v>
      </c>
      <c r="J17" s="98">
        <f t="shared" si="0"/>
        <v>2.1249357441588013E-2</v>
      </c>
      <c r="K17" s="98">
        <f>I17/'סכום נכסי הקרן'!$C$42</f>
        <v>-1.7612782227342631E-4</v>
      </c>
    </row>
    <row r="18" spans="2:11" s="6" customFormat="1">
      <c r="B18" s="93" t="s">
        <v>1204</v>
      </c>
      <c r="C18" s="94" t="s">
        <v>1998</v>
      </c>
      <c r="D18" s="95" t="s">
        <v>671</v>
      </c>
      <c r="E18" s="95" t="s">
        <v>127</v>
      </c>
      <c r="F18" s="108">
        <v>44952</v>
      </c>
      <c r="G18" s="97">
        <v>130949.718053</v>
      </c>
      <c r="H18" s="109">
        <v>-12.664854999999999</v>
      </c>
      <c r="I18" s="97">
        <v>-16.584591487999997</v>
      </c>
      <c r="J18" s="98">
        <f t="shared" si="0"/>
        <v>1.6518346523067311E-2</v>
      </c>
      <c r="K18" s="98">
        <f>I18/'סכום נכסי הקרן'!$C$42</f>
        <v>-1.3691427652168326E-4</v>
      </c>
    </row>
    <row r="19" spans="2:11">
      <c r="B19" s="93" t="s">
        <v>1214</v>
      </c>
      <c r="C19" s="94" t="s">
        <v>1999</v>
      </c>
      <c r="D19" s="95" t="s">
        <v>671</v>
      </c>
      <c r="E19" s="95" t="s">
        <v>127</v>
      </c>
      <c r="F19" s="108">
        <v>44965</v>
      </c>
      <c r="G19" s="97">
        <v>36799.307855999999</v>
      </c>
      <c r="H19" s="109">
        <v>-6.2907599999999997</v>
      </c>
      <c r="I19" s="97">
        <v>-2.314956075</v>
      </c>
      <c r="J19" s="98">
        <f t="shared" si="0"/>
        <v>2.3057092880580336E-3</v>
      </c>
      <c r="K19" s="98">
        <f>I19/'סכום נכסי הקרן'!$C$42</f>
        <v>-1.9111145210747839E-5</v>
      </c>
    </row>
    <row r="20" spans="2:11">
      <c r="B20" s="93" t="s">
        <v>1320</v>
      </c>
      <c r="C20" s="94" t="s">
        <v>2000</v>
      </c>
      <c r="D20" s="95" t="s">
        <v>671</v>
      </c>
      <c r="E20" s="95" t="s">
        <v>127</v>
      </c>
      <c r="F20" s="108">
        <v>44965</v>
      </c>
      <c r="G20" s="97">
        <v>31470.526259999999</v>
      </c>
      <c r="H20" s="109">
        <v>15.568617</v>
      </c>
      <c r="I20" s="97">
        <v>4.8995257709999995</v>
      </c>
      <c r="J20" s="98">
        <f t="shared" si="0"/>
        <v>-4.8799552610407082E-3</v>
      </c>
      <c r="K20" s="98">
        <f>I20/'סכום נכסי הקרן'!$C$42</f>
        <v>4.0448088620161946E-5</v>
      </c>
    </row>
    <row r="21" spans="2:11">
      <c r="B21" s="93" t="s">
        <v>1320</v>
      </c>
      <c r="C21" s="94" t="s">
        <v>2001</v>
      </c>
      <c r="D21" s="95" t="s">
        <v>671</v>
      </c>
      <c r="E21" s="95" t="s">
        <v>127</v>
      </c>
      <c r="F21" s="108">
        <v>44952</v>
      </c>
      <c r="G21" s="97">
        <v>90606.428696000003</v>
      </c>
      <c r="H21" s="109">
        <v>27.412662000000001</v>
      </c>
      <c r="I21" s="97">
        <v>24.837634455</v>
      </c>
      <c r="J21" s="98">
        <f t="shared" si="0"/>
        <v>-2.4738423797645379E-2</v>
      </c>
      <c r="K21" s="98">
        <f>I21/'סכום נכסי הקרן'!$C$42</f>
        <v>2.0504736305244098E-4</v>
      </c>
    </row>
    <row r="22" spans="2:11">
      <c r="B22" s="99"/>
      <c r="C22" s="94"/>
      <c r="D22" s="94"/>
      <c r="E22" s="94"/>
      <c r="F22" s="94"/>
      <c r="G22" s="97"/>
      <c r="H22" s="109"/>
      <c r="I22" s="94"/>
      <c r="J22" s="98"/>
      <c r="K22" s="94"/>
    </row>
    <row r="23" spans="2:11">
      <c r="B23" s="92" t="s">
        <v>2002</v>
      </c>
      <c r="C23" s="87"/>
      <c r="D23" s="88"/>
      <c r="E23" s="88"/>
      <c r="F23" s="106"/>
      <c r="G23" s="90"/>
      <c r="H23" s="107"/>
      <c r="I23" s="90">
        <v>-713.89130441000088</v>
      </c>
      <c r="J23" s="91">
        <f t="shared" si="0"/>
        <v>0.71103975968183508</v>
      </c>
      <c r="K23" s="91">
        <f>I23/'סכום נכסי הקרן'!$C$42</f>
        <v>-5.8935374759841678E-3</v>
      </c>
    </row>
    <row r="24" spans="2:11">
      <c r="B24" s="93" t="s">
        <v>2003</v>
      </c>
      <c r="C24" s="94" t="s">
        <v>2004</v>
      </c>
      <c r="D24" s="95" t="s">
        <v>671</v>
      </c>
      <c r="E24" s="95" t="s">
        <v>126</v>
      </c>
      <c r="F24" s="108">
        <v>44817</v>
      </c>
      <c r="G24" s="97">
        <v>176689.81265599999</v>
      </c>
      <c r="H24" s="109">
        <v>-9.2818240000000003</v>
      </c>
      <c r="I24" s="97">
        <v>-16.400036588999999</v>
      </c>
      <c r="J24" s="98">
        <f t="shared" si="0"/>
        <v>1.6334528804287957E-2</v>
      </c>
      <c r="K24" s="98">
        <f>I24/'סכום נכסי הקרן'!$C$42</f>
        <v>-1.3539068153332312E-4</v>
      </c>
    </row>
    <row r="25" spans="2:11">
      <c r="B25" s="93" t="s">
        <v>2005</v>
      </c>
      <c r="C25" s="94" t="s">
        <v>2006</v>
      </c>
      <c r="D25" s="95" t="s">
        <v>671</v>
      </c>
      <c r="E25" s="95" t="s">
        <v>126</v>
      </c>
      <c r="F25" s="108">
        <v>44817</v>
      </c>
      <c r="G25" s="97">
        <v>155406.33900000001</v>
      </c>
      <c r="H25" s="109">
        <v>-9.2288379999999997</v>
      </c>
      <c r="I25" s="97">
        <v>-14.342199881000001</v>
      </c>
      <c r="J25" s="98">
        <f t="shared" si="0"/>
        <v>1.4284911853805489E-2</v>
      </c>
      <c r="K25" s="98">
        <f>I25/'סכום נכסי הקרן'!$C$42</f>
        <v>-1.1840218807061443E-4</v>
      </c>
    </row>
    <row r="26" spans="2:11">
      <c r="B26" s="93" t="s">
        <v>2007</v>
      </c>
      <c r="C26" s="94" t="s">
        <v>2008</v>
      </c>
      <c r="D26" s="95" t="s">
        <v>671</v>
      </c>
      <c r="E26" s="95" t="s">
        <v>126</v>
      </c>
      <c r="F26" s="108">
        <v>44816</v>
      </c>
      <c r="G26" s="97">
        <v>82437.238200000007</v>
      </c>
      <c r="H26" s="109">
        <v>-8.3749749999999992</v>
      </c>
      <c r="I26" s="97">
        <v>-6.9040980529999993</v>
      </c>
      <c r="J26" s="98">
        <f t="shared" si="0"/>
        <v>6.8765205432528504E-3</v>
      </c>
      <c r="K26" s="98">
        <f>I26/'סכום נכסי הקרן'!$C$42</f>
        <v>-5.6996857031131543E-5</v>
      </c>
    </row>
    <row r="27" spans="2:11">
      <c r="B27" s="93" t="s">
        <v>2007</v>
      </c>
      <c r="C27" s="94" t="s">
        <v>2009</v>
      </c>
      <c r="D27" s="95" t="s">
        <v>671</v>
      </c>
      <c r="E27" s="95" t="s">
        <v>126</v>
      </c>
      <c r="F27" s="108">
        <v>44816</v>
      </c>
      <c r="G27" s="97">
        <v>25452.614119999998</v>
      </c>
      <c r="H27" s="109">
        <v>-8.3749749999999992</v>
      </c>
      <c r="I27" s="97">
        <v>-2.131650058</v>
      </c>
      <c r="J27" s="98">
        <f t="shared" si="0"/>
        <v>2.1231354627841248E-3</v>
      </c>
      <c r="K27" s="98">
        <f>I27/'סכום נכסי הקרן'!$C$42</f>
        <v>-1.759786038140575E-5</v>
      </c>
    </row>
    <row r="28" spans="2:11">
      <c r="B28" s="93" t="s">
        <v>2010</v>
      </c>
      <c r="C28" s="94" t="s">
        <v>2011</v>
      </c>
      <c r="D28" s="95" t="s">
        <v>671</v>
      </c>
      <c r="E28" s="95" t="s">
        <v>126</v>
      </c>
      <c r="F28" s="108">
        <v>44816</v>
      </c>
      <c r="G28" s="97">
        <v>76964.555640000006</v>
      </c>
      <c r="H28" s="109">
        <v>-8.3424010000000006</v>
      </c>
      <c r="I28" s="97">
        <v>-6.4206915330000003</v>
      </c>
      <c r="J28" s="98">
        <f t="shared" si="0"/>
        <v>6.3950449268864321E-3</v>
      </c>
      <c r="K28" s="98">
        <f>I28/'סכום נכסי הקרן'!$C$42</f>
        <v>-5.3006089215140796E-5</v>
      </c>
    </row>
    <row r="29" spans="2:11">
      <c r="B29" s="93" t="s">
        <v>2010</v>
      </c>
      <c r="C29" s="94" t="s">
        <v>2012</v>
      </c>
      <c r="D29" s="95" t="s">
        <v>671</v>
      </c>
      <c r="E29" s="95" t="s">
        <v>126</v>
      </c>
      <c r="F29" s="108">
        <v>44816</v>
      </c>
      <c r="G29" s="97">
        <v>127301.33370000002</v>
      </c>
      <c r="H29" s="109">
        <v>-8.3424010000000006</v>
      </c>
      <c r="I29" s="97">
        <v>-10.61998719</v>
      </c>
      <c r="J29" s="98">
        <f t="shared" si="0"/>
        <v>1.057756705083069E-2</v>
      </c>
      <c r="K29" s="98">
        <f>I29/'סכום נכסי הקרן'!$C$42</f>
        <v>-8.7673420466248759E-5</v>
      </c>
    </row>
    <row r="30" spans="2:11">
      <c r="B30" s="93" t="s">
        <v>2013</v>
      </c>
      <c r="C30" s="94" t="s">
        <v>2014</v>
      </c>
      <c r="D30" s="95" t="s">
        <v>671</v>
      </c>
      <c r="E30" s="95" t="s">
        <v>126</v>
      </c>
      <c r="F30" s="108">
        <v>44810</v>
      </c>
      <c r="G30" s="97">
        <v>102652.24468</v>
      </c>
      <c r="H30" s="109">
        <v>-7.5199540000000002</v>
      </c>
      <c r="I30" s="97">
        <v>-7.7194018739999999</v>
      </c>
      <c r="J30" s="98">
        <f t="shared" si="0"/>
        <v>7.6885677405928278E-3</v>
      </c>
      <c r="K30" s="98">
        <f>I30/'סכום נכסי הקרן'!$C$42</f>
        <v>-6.3727606647626347E-5</v>
      </c>
    </row>
    <row r="31" spans="2:11">
      <c r="B31" s="93" t="s">
        <v>2015</v>
      </c>
      <c r="C31" s="94" t="s">
        <v>2016</v>
      </c>
      <c r="D31" s="95" t="s">
        <v>671</v>
      </c>
      <c r="E31" s="95" t="s">
        <v>126</v>
      </c>
      <c r="F31" s="108">
        <v>44810</v>
      </c>
      <c r="G31" s="97">
        <v>128334.4374</v>
      </c>
      <c r="H31" s="109">
        <v>-7.5039259999999999</v>
      </c>
      <c r="I31" s="97">
        <v>-9.6301207929999997</v>
      </c>
      <c r="J31" s="98">
        <f t="shared" si="0"/>
        <v>9.5916545446940692E-3</v>
      </c>
      <c r="K31" s="98">
        <f>I31/'סכום נכסי הקרן'!$C$42</f>
        <v>-7.9501567593270693E-5</v>
      </c>
    </row>
    <row r="32" spans="2:11">
      <c r="B32" s="93" t="s">
        <v>2017</v>
      </c>
      <c r="C32" s="94" t="s">
        <v>2018</v>
      </c>
      <c r="D32" s="95" t="s">
        <v>671</v>
      </c>
      <c r="E32" s="95" t="s">
        <v>126</v>
      </c>
      <c r="F32" s="108">
        <v>44810</v>
      </c>
      <c r="G32" s="97">
        <v>55521.62038</v>
      </c>
      <c r="H32" s="109">
        <v>-7.3087609999999996</v>
      </c>
      <c r="I32" s="97">
        <v>-4.0579423490000002</v>
      </c>
      <c r="J32" s="98">
        <f t="shared" si="0"/>
        <v>4.041733433103406E-3</v>
      </c>
      <c r="K32" s="98">
        <f>I32/'סכום נכסי הקרן'!$C$42</f>
        <v>-3.3500387470022384E-5</v>
      </c>
    </row>
    <row r="33" spans="2:11">
      <c r="B33" s="93" t="s">
        <v>2017</v>
      </c>
      <c r="C33" s="94" t="s">
        <v>2019</v>
      </c>
      <c r="D33" s="95" t="s">
        <v>671</v>
      </c>
      <c r="E33" s="95" t="s">
        <v>126</v>
      </c>
      <c r="F33" s="108">
        <v>44810</v>
      </c>
      <c r="G33" s="97">
        <v>77140.705386000001</v>
      </c>
      <c r="H33" s="109">
        <v>-7.3087609999999996</v>
      </c>
      <c r="I33" s="97">
        <v>-5.6380295299999998</v>
      </c>
      <c r="J33" s="98">
        <f t="shared" si="0"/>
        <v>5.6155091641064813E-3</v>
      </c>
      <c r="K33" s="98">
        <f>I33/'סכום נכסי הקרן'!$C$42</f>
        <v>-4.6544814484358796E-5</v>
      </c>
    </row>
    <row r="34" spans="2:11">
      <c r="B34" s="93" t="s">
        <v>2020</v>
      </c>
      <c r="C34" s="94" t="s">
        <v>2021</v>
      </c>
      <c r="D34" s="95" t="s">
        <v>671</v>
      </c>
      <c r="E34" s="95" t="s">
        <v>126</v>
      </c>
      <c r="F34" s="108">
        <v>44810</v>
      </c>
      <c r="G34" s="97">
        <v>55553.015599999999</v>
      </c>
      <c r="H34" s="109">
        <v>-7.2481159999999996</v>
      </c>
      <c r="I34" s="97">
        <v>-4.0265471289999999</v>
      </c>
      <c r="J34" s="98">
        <f t="shared" si="0"/>
        <v>4.0104636171719625E-3</v>
      </c>
      <c r="K34" s="98">
        <f>I34/'סכום נכסי הקרן'!$C$42</f>
        <v>-3.3241203887740637E-5</v>
      </c>
    </row>
    <row r="35" spans="2:11">
      <c r="B35" s="93" t="s">
        <v>2022</v>
      </c>
      <c r="C35" s="94" t="s">
        <v>2023</v>
      </c>
      <c r="D35" s="95" t="s">
        <v>671</v>
      </c>
      <c r="E35" s="95" t="s">
        <v>126</v>
      </c>
      <c r="F35" s="108">
        <v>44825</v>
      </c>
      <c r="G35" s="97">
        <v>26095.4342</v>
      </c>
      <c r="H35" s="109">
        <v>-5.9976539999999998</v>
      </c>
      <c r="I35" s="97">
        <v>-1.5651138419999999</v>
      </c>
      <c r="J35" s="98">
        <f t="shared" si="0"/>
        <v>1.5588622010322998E-3</v>
      </c>
      <c r="K35" s="98">
        <f>I35/'סכום נכסי הקרן'!$C$42</f>
        <v>-1.2920814450362066E-5</v>
      </c>
    </row>
    <row r="36" spans="2:11">
      <c r="B36" s="93" t="s">
        <v>2024</v>
      </c>
      <c r="C36" s="94" t="s">
        <v>2025</v>
      </c>
      <c r="D36" s="95" t="s">
        <v>671</v>
      </c>
      <c r="E36" s="95" t="s">
        <v>126</v>
      </c>
      <c r="F36" s="108">
        <v>44825</v>
      </c>
      <c r="G36" s="97">
        <v>53026.214019999999</v>
      </c>
      <c r="H36" s="109">
        <v>-5.8796650000000001</v>
      </c>
      <c r="I36" s="97">
        <v>-3.1177636880000001</v>
      </c>
      <c r="J36" s="98">
        <f t="shared" si="0"/>
        <v>3.1053101918539295E-3</v>
      </c>
      <c r="K36" s="98">
        <f>I36/'סכום נכסי הקרן'!$C$42</f>
        <v>-2.5738732245347127E-5</v>
      </c>
    </row>
    <row r="37" spans="2:11">
      <c r="B37" s="93" t="s">
        <v>2024</v>
      </c>
      <c r="C37" s="94" t="s">
        <v>2026</v>
      </c>
      <c r="D37" s="95" t="s">
        <v>671</v>
      </c>
      <c r="E37" s="95" t="s">
        <v>126</v>
      </c>
      <c r="F37" s="108">
        <v>44825</v>
      </c>
      <c r="G37" s="97">
        <v>52249.028312000002</v>
      </c>
      <c r="H37" s="109">
        <v>-5.8796650000000001</v>
      </c>
      <c r="I37" s="97">
        <v>-3.0720677730000001</v>
      </c>
      <c r="J37" s="98">
        <f t="shared" si="0"/>
        <v>3.0597968031639044E-3</v>
      </c>
      <c r="K37" s="98">
        <f>I37/'סכום נכסי הקרן'!$C$42</f>
        <v>-2.5361489118994076E-5</v>
      </c>
    </row>
    <row r="38" spans="2:11">
      <c r="B38" s="93" t="s">
        <v>2024</v>
      </c>
      <c r="C38" s="94" t="s">
        <v>2027</v>
      </c>
      <c r="D38" s="95" t="s">
        <v>671</v>
      </c>
      <c r="E38" s="95" t="s">
        <v>126</v>
      </c>
      <c r="F38" s="108">
        <v>44825</v>
      </c>
      <c r="G38" s="97">
        <v>110956.966224</v>
      </c>
      <c r="H38" s="109">
        <v>-5.8796650000000001</v>
      </c>
      <c r="I38" s="97">
        <v>-6.523897786</v>
      </c>
      <c r="J38" s="98">
        <f t="shared" si="0"/>
        <v>6.4978389361108908E-3</v>
      </c>
      <c r="K38" s="98">
        <f>I38/'סכום נכסי הקרן'!$C$42</f>
        <v>-5.3858109566213834E-5</v>
      </c>
    </row>
    <row r="39" spans="2:11">
      <c r="B39" s="93" t="s">
        <v>2028</v>
      </c>
      <c r="C39" s="94" t="s">
        <v>2029</v>
      </c>
      <c r="D39" s="95" t="s">
        <v>671</v>
      </c>
      <c r="E39" s="95" t="s">
        <v>126</v>
      </c>
      <c r="F39" s="108">
        <v>44825</v>
      </c>
      <c r="G39" s="97">
        <v>97175.508423000021</v>
      </c>
      <c r="H39" s="109">
        <v>-5.7836049999999997</v>
      </c>
      <c r="I39" s="97">
        <v>-5.6202475850000004</v>
      </c>
      <c r="J39" s="98">
        <f t="shared" si="0"/>
        <v>5.5977982467422128E-3</v>
      </c>
      <c r="K39" s="98">
        <f>I39/'סכום נכסי הקרן'!$C$42</f>
        <v>-4.6398015442815638E-5</v>
      </c>
    </row>
    <row r="40" spans="2:11">
      <c r="B40" s="93" t="s">
        <v>2028</v>
      </c>
      <c r="C40" s="94" t="s">
        <v>2030</v>
      </c>
      <c r="D40" s="95" t="s">
        <v>671</v>
      </c>
      <c r="E40" s="95" t="s">
        <v>126</v>
      </c>
      <c r="F40" s="108">
        <v>44825</v>
      </c>
      <c r="G40" s="97">
        <v>222260.016863</v>
      </c>
      <c r="H40" s="109">
        <v>-5.7836049999999997</v>
      </c>
      <c r="I40" s="97">
        <v>-12.854641496999999</v>
      </c>
      <c r="J40" s="98">
        <f t="shared" si="0"/>
        <v>1.2803295325717627E-2</v>
      </c>
      <c r="K40" s="98">
        <f>I40/'סכום נכסי הקרן'!$C$42</f>
        <v>-1.0612163355249494E-4</v>
      </c>
    </row>
    <row r="41" spans="2:11">
      <c r="B41" s="93" t="s">
        <v>2031</v>
      </c>
      <c r="C41" s="94" t="s">
        <v>2032</v>
      </c>
      <c r="D41" s="95" t="s">
        <v>671</v>
      </c>
      <c r="E41" s="95" t="s">
        <v>126</v>
      </c>
      <c r="F41" s="108">
        <v>44825</v>
      </c>
      <c r="G41" s="97">
        <v>115746.74043000002</v>
      </c>
      <c r="H41" s="109">
        <v>-5.7805090000000003</v>
      </c>
      <c r="I41" s="97">
        <v>-6.6907510009999998</v>
      </c>
      <c r="J41" s="98">
        <f t="shared" si="0"/>
        <v>6.6640256779339907E-3</v>
      </c>
      <c r="K41" s="98">
        <f>I41/'סכום נכסי הקרן'!$C$42</f>
        <v>-5.5235568108594655E-5</v>
      </c>
    </row>
    <row r="42" spans="2:11">
      <c r="B42" s="93" t="s">
        <v>2033</v>
      </c>
      <c r="C42" s="94" t="s">
        <v>2034</v>
      </c>
      <c r="D42" s="95" t="s">
        <v>671</v>
      </c>
      <c r="E42" s="95" t="s">
        <v>126</v>
      </c>
      <c r="F42" s="108">
        <v>44900</v>
      </c>
      <c r="G42" s="97">
        <v>146484.23057099999</v>
      </c>
      <c r="H42" s="109">
        <v>-7.8495699999999999</v>
      </c>
      <c r="I42" s="97">
        <v>-11.498382294999999</v>
      </c>
      <c r="J42" s="98">
        <f t="shared" si="0"/>
        <v>1.1452453522351844E-2</v>
      </c>
      <c r="K42" s="98">
        <f>I42/'סכום נכסי הקרן'!$C$42</f>
        <v>-9.4925020868241302E-5</v>
      </c>
    </row>
    <row r="43" spans="2:11">
      <c r="B43" s="93" t="s">
        <v>2035</v>
      </c>
      <c r="C43" s="94" t="s">
        <v>2036</v>
      </c>
      <c r="D43" s="95" t="s">
        <v>671</v>
      </c>
      <c r="E43" s="95" t="s">
        <v>126</v>
      </c>
      <c r="F43" s="108">
        <v>44900</v>
      </c>
      <c r="G43" s="97">
        <v>76816.999559999997</v>
      </c>
      <c r="H43" s="109">
        <v>-7.827007</v>
      </c>
      <c r="I43" s="97">
        <v>-6.0124722259999999</v>
      </c>
      <c r="J43" s="98">
        <f t="shared" si="0"/>
        <v>5.9884561981069818E-3</v>
      </c>
      <c r="K43" s="98">
        <f>I43/'סכום נכסי הקרן'!$C$42</f>
        <v>-4.9636030258878367E-5</v>
      </c>
    </row>
    <row r="44" spans="2:11">
      <c r="B44" s="93" t="s">
        <v>2035</v>
      </c>
      <c r="C44" s="94" t="s">
        <v>2037</v>
      </c>
      <c r="D44" s="95" t="s">
        <v>671</v>
      </c>
      <c r="E44" s="95" t="s">
        <v>126</v>
      </c>
      <c r="F44" s="108">
        <v>44900</v>
      </c>
      <c r="G44" s="97">
        <v>153840.326864</v>
      </c>
      <c r="H44" s="109">
        <v>-7.827007</v>
      </c>
      <c r="I44" s="97">
        <v>-12.041093741000001</v>
      </c>
      <c r="J44" s="98">
        <f t="shared" si="0"/>
        <v>1.199299717900745E-2</v>
      </c>
      <c r="K44" s="98">
        <f>I44/'סכום נכסי הקרן'!$C$42</f>
        <v>-9.9405381149825041E-5</v>
      </c>
    </row>
    <row r="45" spans="2:11">
      <c r="B45" s="93" t="s">
        <v>2038</v>
      </c>
      <c r="C45" s="94" t="s">
        <v>2039</v>
      </c>
      <c r="D45" s="95" t="s">
        <v>671</v>
      </c>
      <c r="E45" s="95" t="s">
        <v>126</v>
      </c>
      <c r="F45" s="108">
        <v>44900</v>
      </c>
      <c r="G45" s="97">
        <v>92235.49833599999</v>
      </c>
      <c r="H45" s="109">
        <v>-7.7625950000000001</v>
      </c>
      <c r="I45" s="97">
        <v>-7.1598678060000003</v>
      </c>
      <c r="J45" s="98">
        <f t="shared" si="0"/>
        <v>7.131268657683665E-3</v>
      </c>
      <c r="K45" s="98">
        <f>I45/'סכום נכסי הקרן'!$C$42</f>
        <v>-5.9108367026024262E-5</v>
      </c>
    </row>
    <row r="46" spans="2:11">
      <c r="B46" s="93" t="s">
        <v>2038</v>
      </c>
      <c r="C46" s="94" t="s">
        <v>2040</v>
      </c>
      <c r="D46" s="95" t="s">
        <v>671</v>
      </c>
      <c r="E46" s="95" t="s">
        <v>126</v>
      </c>
      <c r="F46" s="108">
        <v>44900</v>
      </c>
      <c r="G46" s="97">
        <v>110643.36480000001</v>
      </c>
      <c r="H46" s="109">
        <v>-7.7625950000000001</v>
      </c>
      <c r="I46" s="97">
        <v>-8.5887958540000007</v>
      </c>
      <c r="J46" s="98">
        <f t="shared" si="0"/>
        <v>8.5544890409214921E-3</v>
      </c>
      <c r="K46" s="98">
        <f>I46/'סכום נכסי הקרן'!$C$42</f>
        <v>-7.0904898163678127E-5</v>
      </c>
    </row>
    <row r="47" spans="2:11">
      <c r="B47" s="93" t="s">
        <v>2041</v>
      </c>
      <c r="C47" s="94" t="s">
        <v>2042</v>
      </c>
      <c r="D47" s="95" t="s">
        <v>671</v>
      </c>
      <c r="E47" s="95" t="s">
        <v>126</v>
      </c>
      <c r="F47" s="108">
        <v>44881</v>
      </c>
      <c r="G47" s="97">
        <v>47127.364741999998</v>
      </c>
      <c r="H47" s="109">
        <v>-7.5780830000000003</v>
      </c>
      <c r="I47" s="97">
        <v>-3.5713508579999997</v>
      </c>
      <c r="J47" s="98">
        <f t="shared" si="0"/>
        <v>3.5570855676838823E-3</v>
      </c>
      <c r="K47" s="98">
        <f>I47/'סכום נכסי הקרן'!$C$42</f>
        <v>-2.948332609108658E-5</v>
      </c>
    </row>
    <row r="48" spans="2:11">
      <c r="B48" s="93" t="s">
        <v>2041</v>
      </c>
      <c r="C48" s="94" t="s">
        <v>2043</v>
      </c>
      <c r="D48" s="95" t="s">
        <v>671</v>
      </c>
      <c r="E48" s="95" t="s">
        <v>126</v>
      </c>
      <c r="F48" s="108">
        <v>44881</v>
      </c>
      <c r="G48" s="97">
        <v>89871.604017999998</v>
      </c>
      <c r="H48" s="109">
        <v>-7.5780830000000003</v>
      </c>
      <c r="I48" s="97">
        <v>-6.8105448269999993</v>
      </c>
      <c r="J48" s="98">
        <f t="shared" si="0"/>
        <v>6.78334100328426E-3</v>
      </c>
      <c r="K48" s="98">
        <f>I48/'סכום נכסי הקרן'!$C$42</f>
        <v>-5.6224527350094327E-5</v>
      </c>
    </row>
    <row r="49" spans="2:11">
      <c r="B49" s="93" t="s">
        <v>2044</v>
      </c>
      <c r="C49" s="94" t="s">
        <v>2045</v>
      </c>
      <c r="D49" s="95" t="s">
        <v>671</v>
      </c>
      <c r="E49" s="95" t="s">
        <v>126</v>
      </c>
      <c r="F49" s="108">
        <v>44881</v>
      </c>
      <c r="G49" s="97">
        <v>347277.80875500001</v>
      </c>
      <c r="H49" s="109">
        <v>-7.3828649999999998</v>
      </c>
      <c r="I49" s="97">
        <v>-25.639051075000001</v>
      </c>
      <c r="J49" s="98">
        <f t="shared" si="0"/>
        <v>2.5536639264579487E-2</v>
      </c>
      <c r="K49" s="98">
        <f>I49/'סכום נכסי הקרן'!$C$42</f>
        <v>-2.1166346672910652E-4</v>
      </c>
    </row>
    <row r="50" spans="2:11">
      <c r="B50" s="93" t="s">
        <v>2046</v>
      </c>
      <c r="C50" s="94" t="s">
        <v>2047</v>
      </c>
      <c r="D50" s="95" t="s">
        <v>671</v>
      </c>
      <c r="E50" s="95" t="s">
        <v>126</v>
      </c>
      <c r="F50" s="108">
        <v>44879</v>
      </c>
      <c r="G50" s="97">
        <v>147565.7959</v>
      </c>
      <c r="H50" s="109">
        <v>-7.138477</v>
      </c>
      <c r="I50" s="97">
        <v>-10.533950053</v>
      </c>
      <c r="J50" s="98">
        <f t="shared" si="0"/>
        <v>1.0491873577835173E-2</v>
      </c>
      <c r="K50" s="98">
        <f>I50/'סכום נכסי הקרן'!$C$42</f>
        <v>-8.6963139940202927E-5</v>
      </c>
    </row>
    <row r="51" spans="2:11">
      <c r="B51" s="93" t="s">
        <v>2048</v>
      </c>
      <c r="C51" s="94" t="s">
        <v>2049</v>
      </c>
      <c r="D51" s="95" t="s">
        <v>671</v>
      </c>
      <c r="E51" s="95" t="s">
        <v>126</v>
      </c>
      <c r="F51" s="108">
        <v>44889</v>
      </c>
      <c r="G51" s="97">
        <v>283682.62339999998</v>
      </c>
      <c r="H51" s="109">
        <v>-7.0696830000000004</v>
      </c>
      <c r="I51" s="97">
        <v>-20.055463539000002</v>
      </c>
      <c r="J51" s="98">
        <f t="shared" si="0"/>
        <v>1.9975354633103157E-2</v>
      </c>
      <c r="K51" s="98">
        <f>I51/'סכום נכסי הקרן'!$C$42</f>
        <v>-1.6556809872199748E-4</v>
      </c>
    </row>
    <row r="52" spans="2:11">
      <c r="B52" s="93" t="s">
        <v>2050</v>
      </c>
      <c r="C52" s="94" t="s">
        <v>2051</v>
      </c>
      <c r="D52" s="95" t="s">
        <v>671</v>
      </c>
      <c r="E52" s="95" t="s">
        <v>126</v>
      </c>
      <c r="F52" s="108">
        <v>44889</v>
      </c>
      <c r="G52" s="97">
        <v>83755.882064000005</v>
      </c>
      <c r="H52" s="109">
        <v>-7.0665060000000004</v>
      </c>
      <c r="I52" s="97">
        <v>-5.918614787000001</v>
      </c>
      <c r="J52" s="98">
        <f t="shared" si="0"/>
        <v>5.8949736602771276E-3</v>
      </c>
      <c r="K52" s="98">
        <f>I52/'סכום נכסי הקרן'!$C$42</f>
        <v>-4.8861189144090525E-5</v>
      </c>
    </row>
    <row r="53" spans="2:11">
      <c r="B53" s="93" t="s">
        <v>2052</v>
      </c>
      <c r="C53" s="94" t="s">
        <v>2053</v>
      </c>
      <c r="D53" s="95" t="s">
        <v>671</v>
      </c>
      <c r="E53" s="95" t="s">
        <v>126</v>
      </c>
      <c r="F53" s="108">
        <v>44889</v>
      </c>
      <c r="G53" s="97">
        <v>90268.009734000007</v>
      </c>
      <c r="H53" s="109">
        <v>-7.0633299999999997</v>
      </c>
      <c r="I53" s="97">
        <v>-6.375927023</v>
      </c>
      <c r="J53" s="98">
        <f t="shared" si="0"/>
        <v>6.3504592228218878E-3</v>
      </c>
      <c r="K53" s="98">
        <f>I53/'סכום נכסי הקרן'!$C$42</f>
        <v>-5.2636535312958012E-5</v>
      </c>
    </row>
    <row r="54" spans="2:11">
      <c r="B54" s="93" t="s">
        <v>2054</v>
      </c>
      <c r="C54" s="94" t="s">
        <v>2055</v>
      </c>
      <c r="D54" s="95" t="s">
        <v>671</v>
      </c>
      <c r="E54" s="95" t="s">
        <v>126</v>
      </c>
      <c r="F54" s="108">
        <v>44901</v>
      </c>
      <c r="G54" s="97">
        <v>206339.12358399999</v>
      </c>
      <c r="H54" s="109">
        <v>-7.0199379999999998</v>
      </c>
      <c r="I54" s="97">
        <v>-14.484879135999998</v>
      </c>
      <c r="J54" s="98">
        <f t="shared" si="0"/>
        <v>1.4427021195325801E-2</v>
      </c>
      <c r="K54" s="98">
        <f>I54/'סכום נכסי הקרן'!$C$42</f>
        <v>-1.1958007822166892E-4</v>
      </c>
    </row>
    <row r="55" spans="2:11">
      <c r="B55" s="93" t="s">
        <v>2056</v>
      </c>
      <c r="C55" s="94" t="s">
        <v>2057</v>
      </c>
      <c r="D55" s="95" t="s">
        <v>671</v>
      </c>
      <c r="E55" s="95" t="s">
        <v>126</v>
      </c>
      <c r="F55" s="108">
        <v>44879</v>
      </c>
      <c r="G55" s="97">
        <v>117001.39256400001</v>
      </c>
      <c r="H55" s="109">
        <v>-7.0812819999999999</v>
      </c>
      <c r="I55" s="97">
        <v>-8.2851985659999983</v>
      </c>
      <c r="J55" s="98">
        <f t="shared" si="0"/>
        <v>8.2521044322758034E-3</v>
      </c>
      <c r="K55" s="98">
        <f>I55/'סכום נכסי הקרן'!$C$42</f>
        <v>-6.8398547430195079E-5</v>
      </c>
    </row>
    <row r="56" spans="2:11">
      <c r="B56" s="93" t="s">
        <v>2058</v>
      </c>
      <c r="C56" s="94" t="s">
        <v>2059</v>
      </c>
      <c r="D56" s="95" t="s">
        <v>671</v>
      </c>
      <c r="E56" s="95" t="s">
        <v>126</v>
      </c>
      <c r="F56" s="108">
        <v>44889</v>
      </c>
      <c r="G56" s="97">
        <v>103258.332184</v>
      </c>
      <c r="H56" s="109">
        <v>-6.9649400000000004</v>
      </c>
      <c r="I56" s="97">
        <v>-7.1918812479999996</v>
      </c>
      <c r="J56" s="98">
        <f t="shared" si="0"/>
        <v>7.1631542262088075E-3</v>
      </c>
      <c r="K56" s="98">
        <f>I56/'סכום נכסי הקרן'!$C$42</f>
        <v>-5.9372654346792476E-5</v>
      </c>
    </row>
    <row r="57" spans="2:11">
      <c r="B57" s="93" t="s">
        <v>2060</v>
      </c>
      <c r="C57" s="94" t="s">
        <v>2061</v>
      </c>
      <c r="D57" s="95" t="s">
        <v>671</v>
      </c>
      <c r="E57" s="95" t="s">
        <v>126</v>
      </c>
      <c r="F57" s="108">
        <v>44879</v>
      </c>
      <c r="G57" s="97">
        <v>97593.693750000006</v>
      </c>
      <c r="H57" s="109">
        <v>-6.9797529999999997</v>
      </c>
      <c r="I57" s="97">
        <v>-6.8117988569999994</v>
      </c>
      <c r="J57" s="98">
        <f t="shared" si="0"/>
        <v>6.7845900242266997E-3</v>
      </c>
      <c r="K57" s="98">
        <f>I57/'סכום נכסי הקרן'!$C$42</f>
        <v>-5.6234880008482728E-5</v>
      </c>
    </row>
    <row r="58" spans="2:11">
      <c r="B58" s="93" t="s">
        <v>2062</v>
      </c>
      <c r="C58" s="94" t="s">
        <v>2063</v>
      </c>
      <c r="D58" s="95" t="s">
        <v>671</v>
      </c>
      <c r="E58" s="95" t="s">
        <v>126</v>
      </c>
      <c r="F58" s="108">
        <v>44889</v>
      </c>
      <c r="G58" s="97">
        <v>323332.76077499997</v>
      </c>
      <c r="H58" s="109">
        <v>-6.7497509999999998</v>
      </c>
      <c r="I58" s="97">
        <v>-21.824156197000001</v>
      </c>
      <c r="J58" s="98">
        <f t="shared" si="0"/>
        <v>2.173698248138561E-2</v>
      </c>
      <c r="K58" s="98">
        <f>I58/'סכום נכסי הקרן'!$C$42</f>
        <v>-1.8016956031570032E-4</v>
      </c>
    </row>
    <row r="59" spans="2:11">
      <c r="B59" s="93" t="s">
        <v>2064</v>
      </c>
      <c r="C59" s="94" t="s">
        <v>2065</v>
      </c>
      <c r="D59" s="95" t="s">
        <v>671</v>
      </c>
      <c r="E59" s="95" t="s">
        <v>126</v>
      </c>
      <c r="F59" s="108">
        <v>44907</v>
      </c>
      <c r="G59" s="97">
        <v>64867.433429999997</v>
      </c>
      <c r="H59" s="109">
        <v>-6.3767969999999998</v>
      </c>
      <c r="I59" s="97">
        <v>-4.1364643139999995</v>
      </c>
      <c r="J59" s="98">
        <f t="shared" si="0"/>
        <v>4.1199417524630149E-3</v>
      </c>
      <c r="K59" s="98">
        <f>I59/'סכום נכסי הקרן'!$C$42</f>
        <v>-3.4148626411380373E-5</v>
      </c>
    </row>
    <row r="60" spans="2:11">
      <c r="B60" s="93" t="s">
        <v>2066</v>
      </c>
      <c r="C60" s="94" t="s">
        <v>2067</v>
      </c>
      <c r="D60" s="95" t="s">
        <v>671</v>
      </c>
      <c r="E60" s="95" t="s">
        <v>126</v>
      </c>
      <c r="F60" s="108">
        <v>44882</v>
      </c>
      <c r="G60" s="97">
        <v>207618.64164799999</v>
      </c>
      <c r="H60" s="109">
        <v>-6.4340130000000002</v>
      </c>
      <c r="I60" s="97">
        <v>-13.358209423</v>
      </c>
      <c r="J60" s="98">
        <f t="shared" si="0"/>
        <v>1.3304851816004952E-2</v>
      </c>
      <c r="K60" s="98">
        <f>I60/'סכום נכסי הקרן'!$C$42</f>
        <v>-1.1027884407635385E-4</v>
      </c>
    </row>
    <row r="61" spans="2:11">
      <c r="B61" s="93" t="s">
        <v>2068</v>
      </c>
      <c r="C61" s="94" t="s">
        <v>2069</v>
      </c>
      <c r="D61" s="95" t="s">
        <v>671</v>
      </c>
      <c r="E61" s="95" t="s">
        <v>126</v>
      </c>
      <c r="F61" s="108">
        <v>44903</v>
      </c>
      <c r="G61" s="97">
        <v>259653.39660000001</v>
      </c>
      <c r="H61" s="109">
        <v>-6.2626980000000003</v>
      </c>
      <c r="I61" s="97">
        <v>-16.261307300000002</v>
      </c>
      <c r="J61" s="98">
        <f t="shared" si="0"/>
        <v>1.6196353651149045E-2</v>
      </c>
      <c r="K61" s="98">
        <f>I61/'סכום נכסי הקרן'!$C$42</f>
        <v>-1.3424540036980785E-4</v>
      </c>
    </row>
    <row r="62" spans="2:11">
      <c r="B62" s="93" t="s">
        <v>2070</v>
      </c>
      <c r="C62" s="94" t="s">
        <v>2071</v>
      </c>
      <c r="D62" s="95" t="s">
        <v>671</v>
      </c>
      <c r="E62" s="95" t="s">
        <v>126</v>
      </c>
      <c r="F62" s="108">
        <v>44907</v>
      </c>
      <c r="G62" s="97">
        <v>25969.931231999999</v>
      </c>
      <c r="H62" s="109">
        <v>-6.2827580000000003</v>
      </c>
      <c r="I62" s="97">
        <v>-1.631627867</v>
      </c>
      <c r="J62" s="98">
        <f t="shared" si="0"/>
        <v>1.6251105445256528E-3</v>
      </c>
      <c r="K62" s="98">
        <f>I62/'סכום נכסי הקרן'!$C$42</f>
        <v>-1.3469921711641878E-5</v>
      </c>
    </row>
    <row r="63" spans="2:11">
      <c r="B63" s="93" t="s">
        <v>2070</v>
      </c>
      <c r="C63" s="94" t="s">
        <v>2072</v>
      </c>
      <c r="D63" s="95" t="s">
        <v>671</v>
      </c>
      <c r="E63" s="95" t="s">
        <v>126</v>
      </c>
      <c r="F63" s="108">
        <v>44907</v>
      </c>
      <c r="G63" s="97">
        <v>102027.884918</v>
      </c>
      <c r="H63" s="109">
        <v>-6.2827580000000003</v>
      </c>
      <c r="I63" s="97">
        <v>-6.4101648479999991</v>
      </c>
      <c r="J63" s="98">
        <f t="shared" si="0"/>
        <v>6.3845602893422984E-3</v>
      </c>
      <c r="K63" s="98">
        <f>I63/'סכום נכסי הקרן'!$C$42</f>
        <v>-5.2919186051925127E-5</v>
      </c>
    </row>
    <row r="64" spans="2:11">
      <c r="B64" s="93" t="s">
        <v>2073</v>
      </c>
      <c r="C64" s="94" t="s">
        <v>2074</v>
      </c>
      <c r="D64" s="95" t="s">
        <v>671</v>
      </c>
      <c r="E64" s="95" t="s">
        <v>126</v>
      </c>
      <c r="F64" s="108">
        <v>44894</v>
      </c>
      <c r="G64" s="97">
        <v>103922.5796</v>
      </c>
      <c r="H64" s="109">
        <v>-6.2759939999999999</v>
      </c>
      <c r="I64" s="97">
        <v>-6.5221749739999995</v>
      </c>
      <c r="J64" s="98">
        <f t="shared" si="0"/>
        <v>6.4961230056563655E-3</v>
      </c>
      <c r="K64" s="98">
        <f>I64/'סכום נכסי הקרן'!$C$42</f>
        <v>-5.3843886872894343E-5</v>
      </c>
    </row>
    <row r="65" spans="2:11">
      <c r="B65" s="93" t="s">
        <v>2075</v>
      </c>
      <c r="C65" s="94" t="s">
        <v>2076</v>
      </c>
      <c r="D65" s="95" t="s">
        <v>671</v>
      </c>
      <c r="E65" s="95" t="s">
        <v>126</v>
      </c>
      <c r="F65" s="108">
        <v>44903</v>
      </c>
      <c r="G65" s="97">
        <v>129922.35605</v>
      </c>
      <c r="H65" s="109">
        <v>-6.1844599999999996</v>
      </c>
      <c r="I65" s="97">
        <v>-8.0349959000000002</v>
      </c>
      <c r="J65" s="98">
        <f t="shared" si="0"/>
        <v>8.0029011678496836E-3</v>
      </c>
      <c r="K65" s="98">
        <f>I65/'סכום נכסי הקרן'!$C$42</f>
        <v>-6.6332996582953965E-5</v>
      </c>
    </row>
    <row r="66" spans="2:11">
      <c r="B66" s="93" t="s">
        <v>2077</v>
      </c>
      <c r="C66" s="94" t="s">
        <v>2078</v>
      </c>
      <c r="D66" s="95" t="s">
        <v>671</v>
      </c>
      <c r="E66" s="95" t="s">
        <v>126</v>
      </c>
      <c r="F66" s="108">
        <v>44902</v>
      </c>
      <c r="G66" s="97">
        <v>57174.254544000003</v>
      </c>
      <c r="H66" s="109">
        <v>-6.2131920000000003</v>
      </c>
      <c r="I66" s="97">
        <v>-3.552346204</v>
      </c>
      <c r="J66" s="98">
        <f t="shared" si="0"/>
        <v>3.5381568252695673E-3</v>
      </c>
      <c r="K66" s="98">
        <f>I66/'סכום נכסי הקרן'!$C$42</f>
        <v>-2.9326432962013274E-5</v>
      </c>
    </row>
    <row r="67" spans="2:11">
      <c r="B67" s="93" t="s">
        <v>2077</v>
      </c>
      <c r="C67" s="94" t="s">
        <v>2079</v>
      </c>
      <c r="D67" s="95" t="s">
        <v>671</v>
      </c>
      <c r="E67" s="95" t="s">
        <v>126</v>
      </c>
      <c r="F67" s="108">
        <v>44902</v>
      </c>
      <c r="G67" s="97">
        <v>110378.42208</v>
      </c>
      <c r="H67" s="109">
        <v>-6.2131920000000003</v>
      </c>
      <c r="I67" s="97">
        <v>-6.8580232799999994</v>
      </c>
      <c r="J67" s="98">
        <f t="shared" si="0"/>
        <v>6.8306298098611742E-3</v>
      </c>
      <c r="K67" s="98">
        <f>I67/'סכום נכסי הקרן'!$C$42</f>
        <v>-5.661648623841348E-5</v>
      </c>
    </row>
    <row r="68" spans="2:11">
      <c r="B68" s="93" t="s">
        <v>2080</v>
      </c>
      <c r="C68" s="94" t="s">
        <v>2081</v>
      </c>
      <c r="D68" s="95" t="s">
        <v>671</v>
      </c>
      <c r="E68" s="95" t="s">
        <v>126</v>
      </c>
      <c r="F68" s="108">
        <v>44882</v>
      </c>
      <c r="G68" s="97">
        <v>126284.380785</v>
      </c>
      <c r="H68" s="109">
        <v>-6.2648060000000001</v>
      </c>
      <c r="I68" s="97">
        <v>-7.9114715279999999</v>
      </c>
      <c r="J68" s="98">
        <f t="shared" si="0"/>
        <v>7.8798701976737443E-3</v>
      </c>
      <c r="K68" s="98">
        <f>I68/'סכום נכסי הקרן'!$C$42</f>
        <v>-6.5313239778126285E-5</v>
      </c>
    </row>
    <row r="69" spans="2:11">
      <c r="B69" s="93" t="s">
        <v>2082</v>
      </c>
      <c r="C69" s="94" t="s">
        <v>2083</v>
      </c>
      <c r="D69" s="95" t="s">
        <v>671</v>
      </c>
      <c r="E69" s="95" t="s">
        <v>126</v>
      </c>
      <c r="F69" s="108">
        <v>44894</v>
      </c>
      <c r="G69" s="97">
        <v>84424.418080000003</v>
      </c>
      <c r="H69" s="109">
        <v>-6.2134239999999998</v>
      </c>
      <c r="I69" s="97">
        <v>-5.2456467249999994</v>
      </c>
      <c r="J69" s="98">
        <f t="shared" si="0"/>
        <v>5.224693680506964E-3</v>
      </c>
      <c r="K69" s="98">
        <f>I69/'סכום נכסי הקרן'!$C$42</f>
        <v>-4.3305493943663199E-5</v>
      </c>
    </row>
    <row r="70" spans="2:11">
      <c r="B70" s="93" t="s">
        <v>2084</v>
      </c>
      <c r="C70" s="94" t="s">
        <v>2085</v>
      </c>
      <c r="D70" s="95" t="s">
        <v>671</v>
      </c>
      <c r="E70" s="95" t="s">
        <v>126</v>
      </c>
      <c r="F70" s="108">
        <v>44902</v>
      </c>
      <c r="G70" s="97">
        <v>129979.7507</v>
      </c>
      <c r="H70" s="109">
        <v>-6.1819249999999997</v>
      </c>
      <c r="I70" s="97">
        <v>-8.0352510000000006</v>
      </c>
      <c r="J70" s="98">
        <f t="shared" si="0"/>
        <v>8.0031552488863556E-3</v>
      </c>
      <c r="K70" s="98">
        <f>I70/'סכום נכסי הקרן'!$C$42</f>
        <v>-6.633510256379564E-5</v>
      </c>
    </row>
    <row r="71" spans="2:11">
      <c r="B71" s="93" t="s">
        <v>2086</v>
      </c>
      <c r="C71" s="94" t="s">
        <v>2087</v>
      </c>
      <c r="D71" s="95" t="s">
        <v>671</v>
      </c>
      <c r="E71" s="95" t="s">
        <v>126</v>
      </c>
      <c r="F71" s="108">
        <v>44894</v>
      </c>
      <c r="G71" s="97">
        <v>325045.03450000001</v>
      </c>
      <c r="H71" s="109">
        <v>-6.1821659999999996</v>
      </c>
      <c r="I71" s="97">
        <v>-20.094823542999997</v>
      </c>
      <c r="J71" s="98">
        <f t="shared" si="0"/>
        <v>2.0014557418754624E-2</v>
      </c>
      <c r="K71" s="98">
        <f>I71/'סכום נכסי הקרן'!$C$42</f>
        <v>-1.6589303566575333E-4</v>
      </c>
    </row>
    <row r="72" spans="2:11">
      <c r="B72" s="93" t="s">
        <v>2088</v>
      </c>
      <c r="C72" s="94" t="s">
        <v>2089</v>
      </c>
      <c r="D72" s="95" t="s">
        <v>671</v>
      </c>
      <c r="E72" s="95" t="s">
        <v>126</v>
      </c>
      <c r="F72" s="108">
        <v>44882</v>
      </c>
      <c r="G72" s="97">
        <v>104075.632</v>
      </c>
      <c r="H72" s="109">
        <v>-6.1616669999999996</v>
      </c>
      <c r="I72" s="97">
        <v>-6.4127935349999996</v>
      </c>
      <c r="J72" s="98">
        <f t="shared" si="0"/>
        <v>6.3871784763985251E-3</v>
      </c>
      <c r="K72" s="98">
        <f>I72/'סכום נכסי הקרן'!$C$42</f>
        <v>-5.2940887206220509E-5</v>
      </c>
    </row>
    <row r="73" spans="2:11">
      <c r="B73" s="93" t="s">
        <v>2090</v>
      </c>
      <c r="C73" s="94" t="s">
        <v>2091</v>
      </c>
      <c r="D73" s="95" t="s">
        <v>671</v>
      </c>
      <c r="E73" s="95" t="s">
        <v>126</v>
      </c>
      <c r="F73" s="108">
        <v>44882</v>
      </c>
      <c r="G73" s="97">
        <v>156113.448</v>
      </c>
      <c r="H73" s="109">
        <v>-6.1616669999999996</v>
      </c>
      <c r="I73" s="97">
        <v>-9.6191903029999999</v>
      </c>
      <c r="J73" s="98">
        <f t="shared" si="0"/>
        <v>9.5807677150957921E-3</v>
      </c>
      <c r="K73" s="98">
        <f>I73/'סכום נכסי הקרן'!$C$42</f>
        <v>-7.9411330813458525E-5</v>
      </c>
    </row>
    <row r="74" spans="2:11">
      <c r="B74" s="93" t="s">
        <v>2092</v>
      </c>
      <c r="C74" s="94" t="s">
        <v>2093</v>
      </c>
      <c r="D74" s="95" t="s">
        <v>671</v>
      </c>
      <c r="E74" s="95" t="s">
        <v>126</v>
      </c>
      <c r="F74" s="108">
        <v>44886</v>
      </c>
      <c r="G74" s="97">
        <v>316199.21798999998</v>
      </c>
      <c r="H74" s="109">
        <v>-5.696332</v>
      </c>
      <c r="I74" s="97">
        <v>-18.011756112</v>
      </c>
      <c r="J74" s="98">
        <f t="shared" si="0"/>
        <v>1.79398105260699E-2</v>
      </c>
      <c r="K74" s="98">
        <f>I74/'סכום נכסי הקרן'!$C$42</f>
        <v>-1.4869624969320722E-4</v>
      </c>
    </row>
    <row r="75" spans="2:11">
      <c r="B75" s="93" t="s">
        <v>2094</v>
      </c>
      <c r="C75" s="94" t="s">
        <v>2095</v>
      </c>
      <c r="D75" s="95" t="s">
        <v>671</v>
      </c>
      <c r="E75" s="95" t="s">
        <v>126</v>
      </c>
      <c r="F75" s="108">
        <v>44887</v>
      </c>
      <c r="G75" s="97">
        <v>52328.615559999998</v>
      </c>
      <c r="H75" s="109">
        <v>-5.5612750000000002</v>
      </c>
      <c r="I75" s="97">
        <v>-2.910138334</v>
      </c>
      <c r="J75" s="98">
        <f t="shared" si="0"/>
        <v>2.8985141699665001E-3</v>
      </c>
      <c r="K75" s="98">
        <f>I75/'סכום נכסי הקרן'!$C$42</f>
        <v>-2.4024678863264305E-5</v>
      </c>
    </row>
    <row r="76" spans="2:11">
      <c r="B76" s="93" t="s">
        <v>2094</v>
      </c>
      <c r="C76" s="94" t="s">
        <v>2096</v>
      </c>
      <c r="D76" s="95" t="s">
        <v>671</v>
      </c>
      <c r="E76" s="95" t="s">
        <v>126</v>
      </c>
      <c r="F76" s="108">
        <v>44887</v>
      </c>
      <c r="G76" s="97">
        <v>94584.173320000002</v>
      </c>
      <c r="H76" s="109">
        <v>-5.5612750000000002</v>
      </c>
      <c r="I76" s="97">
        <v>-5.2600861990000007</v>
      </c>
      <c r="J76" s="98">
        <f t="shared" ref="J76:J139" si="1">IFERROR(I76/$I$11,0)</f>
        <v>5.2390754779311228E-3</v>
      </c>
      <c r="K76" s="98">
        <f>I76/'סכום נכסי הקרן'!$C$42</f>
        <v>-4.3424699179287746E-5</v>
      </c>
    </row>
    <row r="77" spans="2:11">
      <c r="B77" s="93" t="s">
        <v>2097</v>
      </c>
      <c r="C77" s="94" t="s">
        <v>2098</v>
      </c>
      <c r="D77" s="95" t="s">
        <v>671</v>
      </c>
      <c r="E77" s="95" t="s">
        <v>126</v>
      </c>
      <c r="F77" s="108">
        <v>44886</v>
      </c>
      <c r="G77" s="97">
        <v>69474.051000000007</v>
      </c>
      <c r="H77" s="109">
        <v>-5.5356240000000003</v>
      </c>
      <c r="I77" s="97">
        <v>-3.8458220870000002</v>
      </c>
      <c r="J77" s="98">
        <f t="shared" si="1"/>
        <v>3.8304604575335761E-3</v>
      </c>
      <c r="K77" s="98">
        <f>I77/'סכום נכסי הקרן'!$C$42</f>
        <v>-3.1749226325755802E-5</v>
      </c>
    </row>
    <row r="78" spans="2:11">
      <c r="B78" s="93" t="s">
        <v>2097</v>
      </c>
      <c r="C78" s="94" t="s">
        <v>2099</v>
      </c>
      <c r="D78" s="95" t="s">
        <v>671</v>
      </c>
      <c r="E78" s="95" t="s">
        <v>126</v>
      </c>
      <c r="F78" s="108">
        <v>44886</v>
      </c>
      <c r="G78" s="97">
        <v>98894.943000000014</v>
      </c>
      <c r="H78" s="109">
        <v>-5.5356240000000003</v>
      </c>
      <c r="I78" s="97">
        <v>-5.4744519780000003</v>
      </c>
      <c r="J78" s="98">
        <f t="shared" si="1"/>
        <v>5.4525850010792428E-3</v>
      </c>
      <c r="K78" s="98">
        <f>I78/'סכום נכסי הקרן'!$C$42</f>
        <v>-4.5194398213721507E-5</v>
      </c>
    </row>
    <row r="79" spans="2:11">
      <c r="B79" s="93" t="s">
        <v>2100</v>
      </c>
      <c r="C79" s="94" t="s">
        <v>2101</v>
      </c>
      <c r="D79" s="95" t="s">
        <v>671</v>
      </c>
      <c r="E79" s="95" t="s">
        <v>126</v>
      </c>
      <c r="F79" s="108">
        <v>44887</v>
      </c>
      <c r="G79" s="97">
        <v>130917.19665</v>
      </c>
      <c r="H79" s="109">
        <v>-5.5941349999999996</v>
      </c>
      <c r="I79" s="97">
        <v>-7.3236848710000002</v>
      </c>
      <c r="J79" s="98">
        <f t="shared" si="1"/>
        <v>7.2944313770077918E-3</v>
      </c>
      <c r="K79" s="98">
        <f>I79/'סכום נכסי הקרן'!$C$42</f>
        <v>-6.0460760598854157E-5</v>
      </c>
    </row>
    <row r="80" spans="2:11">
      <c r="B80" s="93" t="s">
        <v>2102</v>
      </c>
      <c r="C80" s="94" t="s">
        <v>2103</v>
      </c>
      <c r="D80" s="95" t="s">
        <v>671</v>
      </c>
      <c r="E80" s="95" t="s">
        <v>126</v>
      </c>
      <c r="F80" s="108">
        <v>44886</v>
      </c>
      <c r="G80" s="97">
        <v>28280.483700000001</v>
      </c>
      <c r="H80" s="109">
        <v>-5.44313</v>
      </c>
      <c r="I80" s="97">
        <v>-1.5393434349999997</v>
      </c>
      <c r="J80" s="98">
        <f t="shared" si="1"/>
        <v>1.5331947305266505E-3</v>
      </c>
      <c r="K80" s="98">
        <f>I80/'סכום נכסי הקרן'!$C$42</f>
        <v>-1.2708066573356634E-5</v>
      </c>
    </row>
    <row r="81" spans="2:11">
      <c r="B81" s="93" t="s">
        <v>2102</v>
      </c>
      <c r="C81" s="94" t="s">
        <v>2104</v>
      </c>
      <c r="D81" s="95" t="s">
        <v>671</v>
      </c>
      <c r="E81" s="95" t="s">
        <v>126</v>
      </c>
      <c r="F81" s="108">
        <v>44886</v>
      </c>
      <c r="G81" s="97">
        <v>82857.976634999999</v>
      </c>
      <c r="H81" s="109">
        <v>-5.44313</v>
      </c>
      <c r="I81" s="97">
        <v>-4.5100672199999998</v>
      </c>
      <c r="J81" s="98">
        <f t="shared" si="1"/>
        <v>4.4920523508939908E-3</v>
      </c>
      <c r="K81" s="98">
        <f>I81/'סכום נכסי הקרן'!$C$42</f>
        <v>-3.723290929036475E-5</v>
      </c>
    </row>
    <row r="82" spans="2:11">
      <c r="B82" s="93" t="s">
        <v>2105</v>
      </c>
      <c r="C82" s="94" t="s">
        <v>2106</v>
      </c>
      <c r="D82" s="95" t="s">
        <v>671</v>
      </c>
      <c r="E82" s="95" t="s">
        <v>126</v>
      </c>
      <c r="F82" s="108">
        <v>44852</v>
      </c>
      <c r="G82" s="97">
        <v>92673.228199999998</v>
      </c>
      <c r="H82" s="109">
        <v>-4.3928710000000004</v>
      </c>
      <c r="I82" s="97">
        <v>-4.0710152739999996</v>
      </c>
      <c r="J82" s="98">
        <f t="shared" si="1"/>
        <v>4.0547541400274391E-3</v>
      </c>
      <c r="K82" s="98">
        <f>I82/'סכום נכסי הקרן'!$C$42</f>
        <v>-3.360831114542266E-5</v>
      </c>
    </row>
    <row r="83" spans="2:11">
      <c r="B83" s="93" t="s">
        <v>2107</v>
      </c>
      <c r="C83" s="94" t="s">
        <v>2108</v>
      </c>
      <c r="D83" s="95" t="s">
        <v>671</v>
      </c>
      <c r="E83" s="95" t="s">
        <v>126</v>
      </c>
      <c r="F83" s="108">
        <v>44852</v>
      </c>
      <c r="G83" s="97">
        <v>84378.063203999991</v>
      </c>
      <c r="H83" s="109">
        <v>-4.3506479999999996</v>
      </c>
      <c r="I83" s="97">
        <v>-3.6709925950000004</v>
      </c>
      <c r="J83" s="98">
        <f t="shared" si="1"/>
        <v>3.6563292988977189E-3</v>
      </c>
      <c r="K83" s="98">
        <f>I83/'סכום נכסי הקרן'!$C$42</f>
        <v>-3.0305919541313562E-5</v>
      </c>
    </row>
    <row r="84" spans="2:11">
      <c r="B84" s="93" t="s">
        <v>2107</v>
      </c>
      <c r="C84" s="94" t="s">
        <v>2109</v>
      </c>
      <c r="D84" s="95" t="s">
        <v>671</v>
      </c>
      <c r="E84" s="95" t="s">
        <v>126</v>
      </c>
      <c r="F84" s="108">
        <v>44852</v>
      </c>
      <c r="G84" s="97">
        <v>176351.10259699999</v>
      </c>
      <c r="H84" s="109">
        <v>-4.3506479999999996</v>
      </c>
      <c r="I84" s="97">
        <v>-7.67241588</v>
      </c>
      <c r="J84" s="98">
        <f t="shared" si="1"/>
        <v>7.6417694259533426E-3</v>
      </c>
      <c r="K84" s="98">
        <f>I84/'סכום נכסי הקרן'!$C$42</f>
        <v>-6.3339713259970886E-5</v>
      </c>
    </row>
    <row r="85" spans="2:11">
      <c r="B85" s="93" t="s">
        <v>2110</v>
      </c>
      <c r="C85" s="94" t="s">
        <v>2111</v>
      </c>
      <c r="D85" s="95" t="s">
        <v>671</v>
      </c>
      <c r="E85" s="95" t="s">
        <v>126</v>
      </c>
      <c r="F85" s="108">
        <v>44852</v>
      </c>
      <c r="G85" s="97">
        <v>225154.62037799999</v>
      </c>
      <c r="H85" s="109">
        <v>-4.3506479999999996</v>
      </c>
      <c r="I85" s="97">
        <v>-9.7956851960000009</v>
      </c>
      <c r="J85" s="98">
        <f t="shared" si="1"/>
        <v>9.7565576225068472E-3</v>
      </c>
      <c r="K85" s="98">
        <f>I85/'סכום נכסי הקרן'!$C$42</f>
        <v>-8.0868386334081492E-5</v>
      </c>
    </row>
    <row r="86" spans="2:11">
      <c r="B86" s="93" t="s">
        <v>2112</v>
      </c>
      <c r="C86" s="94" t="s">
        <v>2113</v>
      </c>
      <c r="D86" s="95" t="s">
        <v>671</v>
      </c>
      <c r="E86" s="95" t="s">
        <v>126</v>
      </c>
      <c r="F86" s="108">
        <v>44865</v>
      </c>
      <c r="G86" s="97">
        <v>11995.923414999999</v>
      </c>
      <c r="H86" s="109">
        <v>-4.1592159999999998</v>
      </c>
      <c r="I86" s="97">
        <v>-0.498936404</v>
      </c>
      <c r="J86" s="98">
        <f t="shared" si="1"/>
        <v>4.9694346829154217E-4</v>
      </c>
      <c r="K86" s="98">
        <f>I86/'סכום נכסי הקרן'!$C$42</f>
        <v>-4.1189749433031244E-6</v>
      </c>
    </row>
    <row r="87" spans="2:11">
      <c r="B87" s="93" t="s">
        <v>2112</v>
      </c>
      <c r="C87" s="94" t="s">
        <v>2114</v>
      </c>
      <c r="D87" s="95" t="s">
        <v>671</v>
      </c>
      <c r="E87" s="95" t="s">
        <v>126</v>
      </c>
      <c r="F87" s="108">
        <v>44865</v>
      </c>
      <c r="G87" s="97">
        <v>86213.80816</v>
      </c>
      <c r="H87" s="109">
        <v>-4.1592159999999998</v>
      </c>
      <c r="I87" s="97">
        <v>-3.585818776</v>
      </c>
      <c r="J87" s="98">
        <f t="shared" si="1"/>
        <v>3.5714956954922307E-3</v>
      </c>
      <c r="K87" s="98">
        <f>I87/'סכום נכסי הקרן'!$C$42</f>
        <v>-2.9602766146464391E-5</v>
      </c>
    </row>
    <row r="88" spans="2:11">
      <c r="B88" s="93" t="s">
        <v>2112</v>
      </c>
      <c r="C88" s="94" t="s">
        <v>2115</v>
      </c>
      <c r="D88" s="95" t="s">
        <v>671</v>
      </c>
      <c r="E88" s="95" t="s">
        <v>126</v>
      </c>
      <c r="F88" s="108">
        <v>44865</v>
      </c>
      <c r="G88" s="97">
        <v>85981.593300000008</v>
      </c>
      <c r="H88" s="109">
        <v>-4.1592159999999998</v>
      </c>
      <c r="I88" s="97">
        <v>-3.5761604569999998</v>
      </c>
      <c r="J88" s="98">
        <f t="shared" si="1"/>
        <v>3.561875955374558E-3</v>
      </c>
      <c r="K88" s="98">
        <f>I88/'סכום נכסי הקרן'!$C$42</f>
        <v>-2.9523031788264646E-5</v>
      </c>
    </row>
    <row r="89" spans="2:11">
      <c r="B89" s="93" t="s">
        <v>2116</v>
      </c>
      <c r="C89" s="94" t="s">
        <v>2117</v>
      </c>
      <c r="D89" s="95" t="s">
        <v>671</v>
      </c>
      <c r="E89" s="95" t="s">
        <v>126</v>
      </c>
      <c r="F89" s="108">
        <v>44865</v>
      </c>
      <c r="G89" s="97">
        <v>353277.84546599997</v>
      </c>
      <c r="H89" s="109">
        <v>-4.0991989999999996</v>
      </c>
      <c r="I89" s="97">
        <v>-14.481563608000002</v>
      </c>
      <c r="J89" s="98">
        <f t="shared" si="1"/>
        <v>1.442371891076543E-2</v>
      </c>
      <c r="K89" s="98">
        <f>I89/'סכום נכסי הקרן'!$C$42</f>
        <v>-1.1955270684398167E-4</v>
      </c>
    </row>
    <row r="90" spans="2:11">
      <c r="B90" s="93" t="s">
        <v>2118</v>
      </c>
      <c r="C90" s="94" t="s">
        <v>2119</v>
      </c>
      <c r="D90" s="95" t="s">
        <v>671</v>
      </c>
      <c r="E90" s="95" t="s">
        <v>126</v>
      </c>
      <c r="F90" s="108">
        <v>44865</v>
      </c>
      <c r="G90" s="97">
        <v>123371.730559</v>
      </c>
      <c r="H90" s="109">
        <v>-4.0482399999999998</v>
      </c>
      <c r="I90" s="97">
        <v>-4.9943831579999998</v>
      </c>
      <c r="J90" s="98">
        <f t="shared" si="1"/>
        <v>4.9744337527100656E-3</v>
      </c>
      <c r="K90" s="98">
        <f>I90/'סכום נכסי הקרן'!$C$42</f>
        <v>-4.1231184816606665E-5</v>
      </c>
    </row>
    <row r="91" spans="2:11">
      <c r="B91" s="93" t="s">
        <v>2120</v>
      </c>
      <c r="C91" s="94" t="s">
        <v>2121</v>
      </c>
      <c r="D91" s="95" t="s">
        <v>671</v>
      </c>
      <c r="E91" s="95" t="s">
        <v>126</v>
      </c>
      <c r="F91" s="108">
        <v>44867</v>
      </c>
      <c r="G91" s="97">
        <v>212987.71984000001</v>
      </c>
      <c r="H91" s="109">
        <v>-3.786864</v>
      </c>
      <c r="I91" s="97">
        <v>-8.0655553750000006</v>
      </c>
      <c r="J91" s="98">
        <f t="shared" si="1"/>
        <v>8.0333385770543827E-3</v>
      </c>
      <c r="K91" s="98">
        <f>I91/'סכום נכסי הקרן'!$C$42</f>
        <v>-6.6585280663242281E-5</v>
      </c>
    </row>
    <row r="92" spans="2:11">
      <c r="B92" s="93" t="s">
        <v>2122</v>
      </c>
      <c r="C92" s="94" t="s">
        <v>2123</v>
      </c>
      <c r="D92" s="95" t="s">
        <v>671</v>
      </c>
      <c r="E92" s="95" t="s">
        <v>126</v>
      </c>
      <c r="F92" s="108">
        <v>44853</v>
      </c>
      <c r="G92" s="97">
        <v>152696.65104</v>
      </c>
      <c r="H92" s="109">
        <v>-3.7877869999999998</v>
      </c>
      <c r="I92" s="97">
        <v>-5.7838244420000002</v>
      </c>
      <c r="J92" s="98">
        <f t="shared" si="1"/>
        <v>5.7607217175455368E-3</v>
      </c>
      <c r="K92" s="98">
        <f>I92/'סכום נכסי הקרן'!$C$42</f>
        <v>-4.7748425975872825E-5</v>
      </c>
    </row>
    <row r="93" spans="2:11">
      <c r="B93" s="93" t="s">
        <v>2124</v>
      </c>
      <c r="C93" s="94" t="s">
        <v>2125</v>
      </c>
      <c r="D93" s="95" t="s">
        <v>671</v>
      </c>
      <c r="E93" s="95" t="s">
        <v>126</v>
      </c>
      <c r="F93" s="108">
        <v>44853</v>
      </c>
      <c r="G93" s="97">
        <v>127247.2092</v>
      </c>
      <c r="H93" s="109">
        <v>-3.7877869999999998</v>
      </c>
      <c r="I93" s="97">
        <v>-4.8198537010000004</v>
      </c>
      <c r="J93" s="98">
        <f t="shared" si="1"/>
        <v>4.8006014306239443E-3</v>
      </c>
      <c r="K93" s="98">
        <f>I93/'סכום נכסי הקרן'!$C$42</f>
        <v>-3.9790354974390346E-5</v>
      </c>
    </row>
    <row r="94" spans="2:11">
      <c r="B94" s="93" t="s">
        <v>2124</v>
      </c>
      <c r="C94" s="94" t="s">
        <v>2126</v>
      </c>
      <c r="D94" s="95" t="s">
        <v>671</v>
      </c>
      <c r="E94" s="95" t="s">
        <v>126</v>
      </c>
      <c r="F94" s="108">
        <v>44853</v>
      </c>
      <c r="G94" s="97">
        <v>138006.7776</v>
      </c>
      <c r="H94" s="109">
        <v>-3.7877869999999998</v>
      </c>
      <c r="I94" s="97">
        <v>-5.2274032730000002</v>
      </c>
      <c r="J94" s="98">
        <f t="shared" si="1"/>
        <v>5.206523099571583E-3</v>
      </c>
      <c r="K94" s="98">
        <f>I94/'סכום נכסי הקרן'!$C$42</f>
        <v>-4.315488492603106E-5</v>
      </c>
    </row>
    <row r="95" spans="2:11">
      <c r="B95" s="93" t="s">
        <v>2127</v>
      </c>
      <c r="C95" s="94" t="s">
        <v>2128</v>
      </c>
      <c r="D95" s="95" t="s">
        <v>671</v>
      </c>
      <c r="E95" s="95" t="s">
        <v>126</v>
      </c>
      <c r="F95" s="108">
        <v>44865</v>
      </c>
      <c r="G95" s="97">
        <v>66577.793999999994</v>
      </c>
      <c r="H95" s="109">
        <v>-3.762165</v>
      </c>
      <c r="I95" s="97">
        <v>-2.504766295</v>
      </c>
      <c r="J95" s="98">
        <f t="shared" si="1"/>
        <v>2.4947613361502806E-3</v>
      </c>
      <c r="K95" s="98">
        <f>I95/'סכום נכסי הקרן'!$C$42</f>
        <v>-2.0678125559134793E-5</v>
      </c>
    </row>
    <row r="96" spans="2:11">
      <c r="B96" s="93" t="s">
        <v>2127</v>
      </c>
      <c r="C96" s="94" t="s">
        <v>2129</v>
      </c>
      <c r="D96" s="95" t="s">
        <v>671</v>
      </c>
      <c r="E96" s="95" t="s">
        <v>126</v>
      </c>
      <c r="F96" s="108">
        <v>44865</v>
      </c>
      <c r="G96" s="97">
        <v>56554.315199999997</v>
      </c>
      <c r="H96" s="109">
        <v>-3.762165</v>
      </c>
      <c r="I96" s="97">
        <v>-2.1276665060000002</v>
      </c>
      <c r="J96" s="98">
        <f t="shared" si="1"/>
        <v>2.1191678225575767E-3</v>
      </c>
      <c r="K96" s="98">
        <f>I96/'סכום נכסי הקרן'!$C$42</f>
        <v>-1.7564974124275984E-5</v>
      </c>
    </row>
    <row r="97" spans="2:11">
      <c r="B97" s="93" t="s">
        <v>2130</v>
      </c>
      <c r="C97" s="94" t="s">
        <v>2131</v>
      </c>
      <c r="D97" s="95" t="s">
        <v>671</v>
      </c>
      <c r="E97" s="95" t="s">
        <v>126</v>
      </c>
      <c r="F97" s="108">
        <v>44867</v>
      </c>
      <c r="G97" s="97">
        <v>71882.660950000005</v>
      </c>
      <c r="H97" s="109">
        <v>-3.8130950000000001</v>
      </c>
      <c r="I97" s="97">
        <v>-2.7409541709999994</v>
      </c>
      <c r="J97" s="98">
        <f t="shared" si="1"/>
        <v>2.7300057908079775E-3</v>
      </c>
      <c r="K97" s="98">
        <f>I97/'סכום נכסי הקרן'!$C$42</f>
        <v>-2.2627977154160885E-5</v>
      </c>
    </row>
    <row r="98" spans="2:11">
      <c r="B98" s="93" t="s">
        <v>2132</v>
      </c>
      <c r="C98" s="94" t="s">
        <v>2133</v>
      </c>
      <c r="D98" s="95" t="s">
        <v>671</v>
      </c>
      <c r="E98" s="95" t="s">
        <v>126</v>
      </c>
      <c r="F98" s="108">
        <v>44859</v>
      </c>
      <c r="G98" s="97">
        <v>119874.46599</v>
      </c>
      <c r="H98" s="109">
        <v>-3.5439050000000001</v>
      </c>
      <c r="I98" s="97">
        <v>-4.2482371880000001</v>
      </c>
      <c r="J98" s="98">
        <f t="shared" si="1"/>
        <v>4.2312681644489274E-3</v>
      </c>
      <c r="K98" s="98">
        <f>I98/'סכום נכסי הקרן'!$C$42</f>
        <v>-3.5071368595867231E-5</v>
      </c>
    </row>
    <row r="99" spans="2:11">
      <c r="B99" s="93" t="s">
        <v>2134</v>
      </c>
      <c r="C99" s="94" t="s">
        <v>2135</v>
      </c>
      <c r="D99" s="95" t="s">
        <v>671</v>
      </c>
      <c r="E99" s="95" t="s">
        <v>126</v>
      </c>
      <c r="F99" s="108">
        <v>44867</v>
      </c>
      <c r="G99" s="97">
        <v>57550.743020000002</v>
      </c>
      <c r="H99" s="109">
        <v>-3.7326169999999999</v>
      </c>
      <c r="I99" s="97">
        <v>-2.148149074</v>
      </c>
      <c r="J99" s="98">
        <f t="shared" si="1"/>
        <v>2.1395685756392005E-3</v>
      </c>
      <c r="K99" s="98">
        <f>I99/'סכום נכסי הקרן'!$C$42</f>
        <v>-1.7734068188549757E-5</v>
      </c>
    </row>
    <row r="100" spans="2:11">
      <c r="B100" s="93" t="s">
        <v>2134</v>
      </c>
      <c r="C100" s="94" t="s">
        <v>2136</v>
      </c>
      <c r="D100" s="95" t="s">
        <v>671</v>
      </c>
      <c r="E100" s="95" t="s">
        <v>126</v>
      </c>
      <c r="F100" s="108">
        <v>44867</v>
      </c>
      <c r="G100" s="97">
        <v>106613.240792</v>
      </c>
      <c r="H100" s="109">
        <v>-3.7326169999999999</v>
      </c>
      <c r="I100" s="97">
        <v>-3.9794644250000002</v>
      </c>
      <c r="J100" s="98">
        <f t="shared" si="1"/>
        <v>3.9635689788278267E-3</v>
      </c>
      <c r="K100" s="98">
        <f>I100/'סכום נכסי הקרן'!$C$42</f>
        <v>-3.2852512109621849E-5</v>
      </c>
    </row>
    <row r="101" spans="2:11">
      <c r="B101" s="93" t="s">
        <v>2137</v>
      </c>
      <c r="C101" s="94" t="s">
        <v>2138</v>
      </c>
      <c r="D101" s="95" t="s">
        <v>671</v>
      </c>
      <c r="E101" s="95" t="s">
        <v>126</v>
      </c>
      <c r="F101" s="108">
        <v>44853</v>
      </c>
      <c r="G101" s="97">
        <v>133346.90349999999</v>
      </c>
      <c r="H101" s="109">
        <v>-3.6337640000000002</v>
      </c>
      <c r="I101" s="97">
        <v>-4.8455114530000003</v>
      </c>
      <c r="J101" s="98">
        <f t="shared" si="1"/>
        <v>4.8261566961151428E-3</v>
      </c>
      <c r="K101" s="98">
        <f>I101/'סכום נכסי הקרן'!$C$42</f>
        <v>-4.0002172826810447E-5</v>
      </c>
    </row>
    <row r="102" spans="2:11">
      <c r="B102" s="93" t="s">
        <v>2137</v>
      </c>
      <c r="C102" s="94" t="s">
        <v>2139</v>
      </c>
      <c r="D102" s="95" t="s">
        <v>671</v>
      </c>
      <c r="E102" s="95" t="s">
        <v>126</v>
      </c>
      <c r="F102" s="108">
        <v>44853</v>
      </c>
      <c r="G102" s="97">
        <v>169906.71419999999</v>
      </c>
      <c r="H102" s="109">
        <v>-3.6337640000000002</v>
      </c>
      <c r="I102" s="97">
        <v>-6.1740086049999992</v>
      </c>
      <c r="J102" s="98">
        <f t="shared" si="1"/>
        <v>6.1493473413307513E-3</v>
      </c>
      <c r="K102" s="98">
        <f>I102/'סכום נכסי הקרן'!$C$42</f>
        <v>-5.0969595603476701E-5</v>
      </c>
    </row>
    <row r="103" spans="2:11">
      <c r="B103" s="93" t="s">
        <v>2140</v>
      </c>
      <c r="C103" s="94" t="s">
        <v>2141</v>
      </c>
      <c r="D103" s="95" t="s">
        <v>671</v>
      </c>
      <c r="E103" s="95" t="s">
        <v>126</v>
      </c>
      <c r="F103" s="108">
        <v>44853</v>
      </c>
      <c r="G103" s="97">
        <v>146702.63855500001</v>
      </c>
      <c r="H103" s="109">
        <v>-3.618897</v>
      </c>
      <c r="I103" s="97">
        <v>-5.3090178969999995</v>
      </c>
      <c r="J103" s="98">
        <f t="shared" si="1"/>
        <v>5.2878117247124132E-3</v>
      </c>
      <c r="K103" s="98">
        <f>I103/'סכום נכסי הקרן'!$C$42</f>
        <v>-4.3828655347607888E-5</v>
      </c>
    </row>
    <row r="104" spans="2:11">
      <c r="B104" s="93" t="s">
        <v>2142</v>
      </c>
      <c r="C104" s="94" t="s">
        <v>2143</v>
      </c>
      <c r="D104" s="95" t="s">
        <v>671</v>
      </c>
      <c r="E104" s="95" t="s">
        <v>126</v>
      </c>
      <c r="F104" s="108">
        <v>44867</v>
      </c>
      <c r="G104" s="97">
        <v>106698.950136</v>
      </c>
      <c r="H104" s="109">
        <v>-3.6492909999999998</v>
      </c>
      <c r="I104" s="97">
        <v>-3.8937550809999997</v>
      </c>
      <c r="J104" s="98">
        <f t="shared" si="1"/>
        <v>3.8782019895063713E-3</v>
      </c>
      <c r="K104" s="98">
        <f>I104/'סכום נכסי הקרן'!$C$42</f>
        <v>-3.2144937682274691E-5</v>
      </c>
    </row>
    <row r="105" spans="2:11">
      <c r="B105" s="93" t="s">
        <v>2144</v>
      </c>
      <c r="C105" s="94" t="s">
        <v>2145</v>
      </c>
      <c r="D105" s="95" t="s">
        <v>671</v>
      </c>
      <c r="E105" s="95" t="s">
        <v>126</v>
      </c>
      <c r="F105" s="108">
        <v>44859</v>
      </c>
      <c r="G105" s="97">
        <v>28800.983400000005</v>
      </c>
      <c r="H105" s="109">
        <v>-3.395391</v>
      </c>
      <c r="I105" s="97">
        <v>-0.97790602100000001</v>
      </c>
      <c r="J105" s="98">
        <f t="shared" si="1"/>
        <v>9.7399990428223332E-4</v>
      </c>
      <c r="K105" s="98">
        <f>I105/'סכום נכסי הקרן'!$C$42</f>
        <v>-8.0731138580223929E-6</v>
      </c>
    </row>
    <row r="106" spans="2:11">
      <c r="B106" s="93" t="s">
        <v>2144</v>
      </c>
      <c r="C106" s="94" t="s">
        <v>2146</v>
      </c>
      <c r="D106" s="95" t="s">
        <v>671</v>
      </c>
      <c r="E106" s="95" t="s">
        <v>126</v>
      </c>
      <c r="F106" s="108">
        <v>44859</v>
      </c>
      <c r="G106" s="97">
        <v>66692.583299999998</v>
      </c>
      <c r="H106" s="109">
        <v>-3.395391</v>
      </c>
      <c r="I106" s="97">
        <v>-2.2644740200000002</v>
      </c>
      <c r="J106" s="98">
        <f t="shared" si="1"/>
        <v>2.2554288769734494E-3</v>
      </c>
      <c r="K106" s="98">
        <f>I106/'סכום נכסי הקרן'!$C$42</f>
        <v>-1.8694390053247948E-5</v>
      </c>
    </row>
    <row r="107" spans="2:11">
      <c r="B107" s="93" t="s">
        <v>2147</v>
      </c>
      <c r="C107" s="94" t="s">
        <v>2148</v>
      </c>
      <c r="D107" s="95" t="s">
        <v>671</v>
      </c>
      <c r="E107" s="95" t="s">
        <v>126</v>
      </c>
      <c r="F107" s="108">
        <v>44854</v>
      </c>
      <c r="G107" s="97">
        <v>133538.21900000001</v>
      </c>
      <c r="H107" s="109">
        <v>-3.535428</v>
      </c>
      <c r="I107" s="97">
        <v>-4.7211472709999995</v>
      </c>
      <c r="J107" s="98">
        <f t="shared" si="1"/>
        <v>4.7022892704495648E-3</v>
      </c>
      <c r="K107" s="98">
        <f>I107/'סכום נכסי הקרן'!$C$42</f>
        <v>-3.8975482961337344E-5</v>
      </c>
    </row>
    <row r="108" spans="2:11">
      <c r="B108" s="93" t="s">
        <v>2147</v>
      </c>
      <c r="C108" s="94" t="s">
        <v>2149</v>
      </c>
      <c r="D108" s="95" t="s">
        <v>671</v>
      </c>
      <c r="E108" s="95" t="s">
        <v>126</v>
      </c>
      <c r="F108" s="108">
        <v>44854</v>
      </c>
      <c r="G108" s="97">
        <v>170150.4828</v>
      </c>
      <c r="H108" s="109">
        <v>-3.535428</v>
      </c>
      <c r="I108" s="97">
        <v>-6.0155474109999991</v>
      </c>
      <c r="J108" s="98">
        <f t="shared" si="1"/>
        <v>5.9915190996857924E-3</v>
      </c>
      <c r="K108" s="98">
        <f>I108/'סכום נכסי הקרן'!$C$42</f>
        <v>-4.9661417482298966E-5</v>
      </c>
    </row>
    <row r="109" spans="2:11">
      <c r="B109" s="93" t="s">
        <v>2150</v>
      </c>
      <c r="C109" s="94" t="s">
        <v>2151</v>
      </c>
      <c r="D109" s="95" t="s">
        <v>671</v>
      </c>
      <c r="E109" s="95" t="s">
        <v>126</v>
      </c>
      <c r="F109" s="108">
        <v>44854</v>
      </c>
      <c r="G109" s="97">
        <v>120242.93964300001</v>
      </c>
      <c r="H109" s="109">
        <v>-3.48502</v>
      </c>
      <c r="I109" s="97">
        <v>-4.190490005</v>
      </c>
      <c r="J109" s="98">
        <f t="shared" si="1"/>
        <v>4.1737516449606308E-3</v>
      </c>
      <c r="K109" s="98">
        <f>I109/'סכום נכסי הקרן'!$C$42</f>
        <v>-3.4594636094657837E-5</v>
      </c>
    </row>
    <row r="110" spans="2:11">
      <c r="B110" s="93" t="s">
        <v>2152</v>
      </c>
      <c r="C110" s="94" t="s">
        <v>2153</v>
      </c>
      <c r="D110" s="95" t="s">
        <v>671</v>
      </c>
      <c r="E110" s="95" t="s">
        <v>126</v>
      </c>
      <c r="F110" s="108">
        <v>44854</v>
      </c>
      <c r="G110" s="97">
        <v>106949.956072</v>
      </c>
      <c r="H110" s="109">
        <v>-3.4198580000000001</v>
      </c>
      <c r="I110" s="97">
        <v>-3.6575369449999999</v>
      </c>
      <c r="J110" s="98">
        <f t="shared" si="1"/>
        <v>3.6429273957182557E-3</v>
      </c>
      <c r="K110" s="98">
        <f>I110/'סכום נכסי הקרן'!$C$42</f>
        <v>-3.0194836275487443E-5</v>
      </c>
    </row>
    <row r="111" spans="2:11">
      <c r="B111" s="93" t="s">
        <v>2154</v>
      </c>
      <c r="C111" s="94" t="s">
        <v>2155</v>
      </c>
      <c r="D111" s="95" t="s">
        <v>671</v>
      </c>
      <c r="E111" s="95" t="s">
        <v>126</v>
      </c>
      <c r="F111" s="108">
        <v>44867</v>
      </c>
      <c r="G111" s="97">
        <v>214150.91808000003</v>
      </c>
      <c r="H111" s="109">
        <v>-3.2848290000000002</v>
      </c>
      <c r="I111" s="97">
        <v>-7.0344923529999992</v>
      </c>
      <c r="J111" s="98">
        <f t="shared" si="1"/>
        <v>7.0063940004068161E-3</v>
      </c>
      <c r="K111" s="98">
        <f>I111/'סכום נכסי הקרן'!$C$42</f>
        <v>-5.8073328601743876E-5</v>
      </c>
    </row>
    <row r="112" spans="2:11">
      <c r="B112" s="93" t="s">
        <v>2156</v>
      </c>
      <c r="C112" s="94" t="s">
        <v>2157</v>
      </c>
      <c r="D112" s="95" t="s">
        <v>671</v>
      </c>
      <c r="E112" s="95" t="s">
        <v>126</v>
      </c>
      <c r="F112" s="108">
        <v>44837</v>
      </c>
      <c r="G112" s="97">
        <v>133882.58689999999</v>
      </c>
      <c r="H112" s="109">
        <v>-3.247404</v>
      </c>
      <c r="I112" s="97">
        <v>-4.3477085219999996</v>
      </c>
      <c r="J112" s="98">
        <f t="shared" si="1"/>
        <v>4.330342173315088E-3</v>
      </c>
      <c r="K112" s="98">
        <f>I112/'סכום נכסי הקרן'!$C$42</f>
        <v>-3.5892555282262907E-5</v>
      </c>
    </row>
    <row r="113" spans="2:11">
      <c r="B113" s="93" t="s">
        <v>2158</v>
      </c>
      <c r="C113" s="94" t="s">
        <v>2159</v>
      </c>
      <c r="D113" s="95" t="s">
        <v>671</v>
      </c>
      <c r="E113" s="95" t="s">
        <v>126</v>
      </c>
      <c r="F113" s="108">
        <v>44868</v>
      </c>
      <c r="G113" s="97">
        <v>94280.278399999996</v>
      </c>
      <c r="H113" s="109">
        <v>-2.6852269999999998</v>
      </c>
      <c r="I113" s="97">
        <v>-2.5316397479999999</v>
      </c>
      <c r="J113" s="98">
        <f t="shared" si="1"/>
        <v>2.5215274466840586E-3</v>
      </c>
      <c r="K113" s="98">
        <f>I113/'סכום נכסי הקרן'!$C$42</f>
        <v>-2.0899979644464343E-5</v>
      </c>
    </row>
    <row r="114" spans="2:11">
      <c r="B114" s="93" t="s">
        <v>2160</v>
      </c>
      <c r="C114" s="94" t="s">
        <v>2161</v>
      </c>
      <c r="D114" s="95" t="s">
        <v>671</v>
      </c>
      <c r="E114" s="95" t="s">
        <v>126</v>
      </c>
      <c r="F114" s="108">
        <v>44868</v>
      </c>
      <c r="G114" s="97">
        <v>134686.11199999999</v>
      </c>
      <c r="H114" s="109">
        <v>-2.6852269999999998</v>
      </c>
      <c r="I114" s="97">
        <v>-3.6166282120000002</v>
      </c>
      <c r="J114" s="98">
        <f t="shared" si="1"/>
        <v>3.6021820672606586E-3</v>
      </c>
      <c r="K114" s="98">
        <f>I114/'סכום נכסי הקרן'!$C$42</f>
        <v>-2.9857113782523638E-5</v>
      </c>
    </row>
    <row r="115" spans="2:11">
      <c r="B115" s="93" t="s">
        <v>2162</v>
      </c>
      <c r="C115" s="94" t="s">
        <v>2163</v>
      </c>
      <c r="D115" s="95" t="s">
        <v>671</v>
      </c>
      <c r="E115" s="95" t="s">
        <v>126</v>
      </c>
      <c r="F115" s="108">
        <v>44868</v>
      </c>
      <c r="G115" s="97">
        <v>71529.832859999995</v>
      </c>
      <c r="H115" s="109">
        <v>-2.6502330000000001</v>
      </c>
      <c r="I115" s="97">
        <v>-1.8957071459999999</v>
      </c>
      <c r="J115" s="98">
        <f t="shared" si="1"/>
        <v>1.8881349936500141E-3</v>
      </c>
      <c r="K115" s="98">
        <f>I115/'סכום נכסי הקרן'!$C$42</f>
        <v>-1.5650031089362398E-5</v>
      </c>
    </row>
    <row r="116" spans="2:11">
      <c r="B116" s="93" t="s">
        <v>2162</v>
      </c>
      <c r="C116" s="94" t="s">
        <v>2164</v>
      </c>
      <c r="D116" s="95" t="s">
        <v>671</v>
      </c>
      <c r="E116" s="95" t="s">
        <v>126</v>
      </c>
      <c r="F116" s="108">
        <v>44868</v>
      </c>
      <c r="G116" s="97">
        <v>148205.230492</v>
      </c>
      <c r="H116" s="109">
        <v>-2.6502330000000001</v>
      </c>
      <c r="I116" s="97">
        <v>-3.9277837410000003</v>
      </c>
      <c r="J116" s="98">
        <f t="shared" si="1"/>
        <v>3.9120947265088094E-3</v>
      </c>
      <c r="K116" s="98">
        <f>I116/'סכום נכסי הקרן'!$C$42</f>
        <v>-3.2425861657295328E-5</v>
      </c>
    </row>
    <row r="117" spans="2:11">
      <c r="B117" s="93" t="s">
        <v>2165</v>
      </c>
      <c r="C117" s="94" t="s">
        <v>2166</v>
      </c>
      <c r="D117" s="95" t="s">
        <v>671</v>
      </c>
      <c r="E117" s="95" t="s">
        <v>126</v>
      </c>
      <c r="F117" s="108">
        <v>44868</v>
      </c>
      <c r="G117" s="97">
        <v>94333.846739999994</v>
      </c>
      <c r="H117" s="109">
        <v>-2.6269170000000002</v>
      </c>
      <c r="I117" s="97">
        <v>-2.4780714079999999</v>
      </c>
      <c r="J117" s="98">
        <f t="shared" si="1"/>
        <v>2.4681730783581496E-3</v>
      </c>
      <c r="K117" s="98">
        <f>I117/'סכום נכסי הקרן'!$C$42</f>
        <v>-2.0457745627372369E-5</v>
      </c>
    </row>
    <row r="118" spans="2:11">
      <c r="B118" s="93" t="s">
        <v>2167</v>
      </c>
      <c r="C118" s="94" t="s">
        <v>2168</v>
      </c>
      <c r="D118" s="95" t="s">
        <v>671</v>
      </c>
      <c r="E118" s="95" t="s">
        <v>126</v>
      </c>
      <c r="F118" s="108">
        <v>44951</v>
      </c>
      <c r="G118" s="97">
        <v>88655.602699999989</v>
      </c>
      <c r="H118" s="109">
        <v>-8.2331059999999994</v>
      </c>
      <c r="I118" s="97">
        <v>-7.2991101040000004</v>
      </c>
      <c r="J118" s="98">
        <f t="shared" si="1"/>
        <v>7.2699547706757423E-3</v>
      </c>
      <c r="K118" s="98">
        <f>I118/'סכום נכסי הקרן'!$C$42</f>
        <v>-6.0257883340953141E-5</v>
      </c>
    </row>
    <row r="119" spans="2:11">
      <c r="B119" s="93" t="s">
        <v>2167</v>
      </c>
      <c r="C119" s="94" t="s">
        <v>2169</v>
      </c>
      <c r="D119" s="95" t="s">
        <v>671</v>
      </c>
      <c r="E119" s="95" t="s">
        <v>126</v>
      </c>
      <c r="F119" s="108">
        <v>44951</v>
      </c>
      <c r="G119" s="97">
        <v>40343.703300000001</v>
      </c>
      <c r="H119" s="109">
        <v>-8.2331059999999994</v>
      </c>
      <c r="I119" s="97">
        <v>-3.32154002</v>
      </c>
      <c r="J119" s="98">
        <f t="shared" si="1"/>
        <v>3.3082725661524558E-3</v>
      </c>
      <c r="K119" s="98">
        <f>I119/'סכום נכסי הקרן'!$C$42</f>
        <v>-2.7421009984187404E-5</v>
      </c>
    </row>
    <row r="120" spans="2:11">
      <c r="B120" s="93" t="s">
        <v>2170</v>
      </c>
      <c r="C120" s="94" t="s">
        <v>2171</v>
      </c>
      <c r="D120" s="95" t="s">
        <v>671</v>
      </c>
      <c r="E120" s="95" t="s">
        <v>126</v>
      </c>
      <c r="F120" s="108">
        <v>44951</v>
      </c>
      <c r="G120" s="97">
        <v>101320.6888</v>
      </c>
      <c r="H120" s="109">
        <v>-8.2331059999999994</v>
      </c>
      <c r="I120" s="97">
        <v>-8.3418401190000004</v>
      </c>
      <c r="J120" s="98">
        <f t="shared" si="1"/>
        <v>8.3085197380574211E-3</v>
      </c>
      <c r="K120" s="98">
        <f>I120/'סכום נכסי הקרן'!$C$42</f>
        <v>-6.8866152390840087E-5</v>
      </c>
    </row>
    <row r="121" spans="2:11">
      <c r="B121" s="93" t="s">
        <v>2172</v>
      </c>
      <c r="C121" s="94" t="s">
        <v>2173</v>
      </c>
      <c r="D121" s="95" t="s">
        <v>671</v>
      </c>
      <c r="E121" s="95" t="s">
        <v>126</v>
      </c>
      <c r="F121" s="108">
        <v>44951</v>
      </c>
      <c r="G121" s="97">
        <v>80158.980318000002</v>
      </c>
      <c r="H121" s="109">
        <v>-8.1840799999999998</v>
      </c>
      <c r="I121" s="97">
        <v>-6.5602753859999989</v>
      </c>
      <c r="J121" s="98">
        <f t="shared" si="1"/>
        <v>6.5340712305820749E-3</v>
      </c>
      <c r="K121" s="98">
        <f>I121/'סכום נכסי הקרן'!$C$42</f>
        <v>-5.4158425241109949E-5</v>
      </c>
    </row>
    <row r="122" spans="2:11">
      <c r="B122" s="93" t="s">
        <v>2172</v>
      </c>
      <c r="C122" s="94" t="s">
        <v>2174</v>
      </c>
      <c r="D122" s="95" t="s">
        <v>671</v>
      </c>
      <c r="E122" s="95" t="s">
        <v>126</v>
      </c>
      <c r="F122" s="108">
        <v>44951</v>
      </c>
      <c r="G122" s="97">
        <v>190062.38347500001</v>
      </c>
      <c r="H122" s="109">
        <v>-8.1840799999999998</v>
      </c>
      <c r="I122" s="97">
        <v>-15.554858248</v>
      </c>
      <c r="J122" s="98">
        <f t="shared" si="1"/>
        <v>1.5492726416780808E-2</v>
      </c>
      <c r="K122" s="98">
        <f>I122/'סכום נכסי הקרן'!$C$42</f>
        <v>-1.2841330249003827E-4</v>
      </c>
    </row>
    <row r="123" spans="2:11">
      <c r="B123" s="93" t="s">
        <v>2175</v>
      </c>
      <c r="C123" s="94" t="s">
        <v>2176</v>
      </c>
      <c r="D123" s="95" t="s">
        <v>671</v>
      </c>
      <c r="E123" s="95" t="s">
        <v>126</v>
      </c>
      <c r="F123" s="108">
        <v>44950</v>
      </c>
      <c r="G123" s="97">
        <v>121835.54627999998</v>
      </c>
      <c r="H123" s="109">
        <v>-7.5238060000000004</v>
      </c>
      <c r="I123" s="97">
        <v>-9.1666705829999984</v>
      </c>
      <c r="J123" s="98">
        <f t="shared" si="1"/>
        <v>9.1300555254774964E-3</v>
      </c>
      <c r="K123" s="98">
        <f>I123/'סכום נכסי הקרן'!$C$42</f>
        <v>-7.5675549312875632E-5</v>
      </c>
    </row>
    <row r="124" spans="2:11">
      <c r="B124" s="93" t="s">
        <v>2177</v>
      </c>
      <c r="C124" s="94" t="s">
        <v>2178</v>
      </c>
      <c r="D124" s="95" t="s">
        <v>671</v>
      </c>
      <c r="E124" s="95" t="s">
        <v>126</v>
      </c>
      <c r="F124" s="108">
        <v>44950</v>
      </c>
      <c r="G124" s="97">
        <v>153165.658776</v>
      </c>
      <c r="H124" s="109">
        <v>-7.4013200000000001</v>
      </c>
      <c r="I124" s="97">
        <v>-11.336280327000001</v>
      </c>
      <c r="J124" s="98">
        <f t="shared" si="1"/>
        <v>1.1290999049298794E-2</v>
      </c>
      <c r="K124" s="98">
        <f>I124/'סכום נכסי הקרן'!$C$42</f>
        <v>-9.3586786297463997E-5</v>
      </c>
    </row>
    <row r="125" spans="2:11">
      <c r="B125" s="93" t="s">
        <v>2179</v>
      </c>
      <c r="C125" s="94" t="s">
        <v>2180</v>
      </c>
      <c r="D125" s="95" t="s">
        <v>671</v>
      </c>
      <c r="E125" s="95" t="s">
        <v>126</v>
      </c>
      <c r="F125" s="108">
        <v>44950</v>
      </c>
      <c r="G125" s="97">
        <v>89351.991119999991</v>
      </c>
      <c r="H125" s="109">
        <v>-7.3948809999999998</v>
      </c>
      <c r="I125" s="97">
        <v>-6.607473356999999</v>
      </c>
      <c r="J125" s="98">
        <f t="shared" si="1"/>
        <v>6.5810806755073718E-3</v>
      </c>
      <c r="K125" s="98">
        <f>I125/'סכום נכסי הקרן'!$C$42</f>
        <v>-5.4548068607208666E-5</v>
      </c>
    </row>
    <row r="126" spans="2:11">
      <c r="B126" s="93" t="s">
        <v>2181</v>
      </c>
      <c r="C126" s="94" t="s">
        <v>2182</v>
      </c>
      <c r="D126" s="95" t="s">
        <v>671</v>
      </c>
      <c r="E126" s="95" t="s">
        <v>126</v>
      </c>
      <c r="F126" s="108">
        <v>44952</v>
      </c>
      <c r="G126" s="97">
        <v>120102.054909</v>
      </c>
      <c r="H126" s="109">
        <v>-7.2813369999999997</v>
      </c>
      <c r="I126" s="97">
        <v>-8.7450357899999993</v>
      </c>
      <c r="J126" s="98">
        <f t="shared" si="1"/>
        <v>8.7101048970887815E-3</v>
      </c>
      <c r="K126" s="98">
        <f>I126/'סכום נכסי הקרן'!$C$42</f>
        <v>-7.2194738665128636E-5</v>
      </c>
    </row>
    <row r="127" spans="2:11">
      <c r="B127" s="93" t="s">
        <v>2183</v>
      </c>
      <c r="C127" s="94" t="s">
        <v>2184</v>
      </c>
      <c r="D127" s="95" t="s">
        <v>671</v>
      </c>
      <c r="E127" s="95" t="s">
        <v>126</v>
      </c>
      <c r="F127" s="108">
        <v>44952</v>
      </c>
      <c r="G127" s="97">
        <v>242817.63260000001</v>
      </c>
      <c r="H127" s="109">
        <v>-7.2556409999999998</v>
      </c>
      <c r="I127" s="97">
        <v>-17.617976262999999</v>
      </c>
      <c r="J127" s="98">
        <f t="shared" si="1"/>
        <v>1.7547603578778517E-2</v>
      </c>
      <c r="K127" s="98">
        <f>I127/'סכום נכסי הקרן'!$C$42</f>
        <v>-1.4544539584048115E-4</v>
      </c>
    </row>
    <row r="128" spans="2:11">
      <c r="B128" s="93" t="s">
        <v>2185</v>
      </c>
      <c r="C128" s="94" t="s">
        <v>2186</v>
      </c>
      <c r="D128" s="95" t="s">
        <v>671</v>
      </c>
      <c r="E128" s="95" t="s">
        <v>126</v>
      </c>
      <c r="F128" s="108">
        <v>44952</v>
      </c>
      <c r="G128" s="97">
        <v>122734.556189</v>
      </c>
      <c r="H128" s="109">
        <v>-7.2139110000000004</v>
      </c>
      <c r="I128" s="97">
        <v>-8.8539619740000006</v>
      </c>
      <c r="J128" s="98">
        <f t="shared" si="1"/>
        <v>8.8185959898027192E-3</v>
      </c>
      <c r="K128" s="98">
        <f>I128/'סכום נכסי הקרן'!$C$42</f>
        <v>-7.309397996916792E-5</v>
      </c>
    </row>
    <row r="129" spans="2:11">
      <c r="B129" s="93" t="s">
        <v>2187</v>
      </c>
      <c r="C129" s="94" t="s">
        <v>2188</v>
      </c>
      <c r="D129" s="95" t="s">
        <v>671</v>
      </c>
      <c r="E129" s="95" t="s">
        <v>126</v>
      </c>
      <c r="F129" s="108">
        <v>44949</v>
      </c>
      <c r="G129" s="97">
        <v>138634.682</v>
      </c>
      <c r="H129" s="109">
        <v>-7.5505560000000003</v>
      </c>
      <c r="I129" s="97">
        <v>-10.467689614999999</v>
      </c>
      <c r="J129" s="98">
        <f t="shared" si="1"/>
        <v>1.0425877808421968E-2</v>
      </c>
      <c r="K129" s="98">
        <f>I129/'סכום נכסי הקרן'!$C$42</f>
        <v>-8.641612616917673E-5</v>
      </c>
    </row>
    <row r="130" spans="2:11">
      <c r="B130" s="93" t="s">
        <v>2189</v>
      </c>
      <c r="C130" s="94" t="s">
        <v>2190</v>
      </c>
      <c r="D130" s="95" t="s">
        <v>671</v>
      </c>
      <c r="E130" s="95" t="s">
        <v>126</v>
      </c>
      <c r="F130" s="108">
        <v>44949</v>
      </c>
      <c r="G130" s="97">
        <v>379942.67668300006</v>
      </c>
      <c r="H130" s="109">
        <v>-7.348668</v>
      </c>
      <c r="I130" s="97">
        <v>-27.920724227999997</v>
      </c>
      <c r="J130" s="98">
        <f t="shared" si="1"/>
        <v>2.7809198574882923E-2</v>
      </c>
      <c r="K130" s="98">
        <f>I130/'סכום נכסי הקרן'!$C$42</f>
        <v>-2.3049984441305364E-4</v>
      </c>
    </row>
    <row r="131" spans="2:11">
      <c r="B131" s="93" t="s">
        <v>2191</v>
      </c>
      <c r="C131" s="94" t="s">
        <v>2192</v>
      </c>
      <c r="D131" s="95" t="s">
        <v>671</v>
      </c>
      <c r="E131" s="95" t="s">
        <v>126</v>
      </c>
      <c r="F131" s="108">
        <v>44949</v>
      </c>
      <c r="G131" s="97">
        <v>194244.70471000002</v>
      </c>
      <c r="H131" s="109">
        <v>-7.4723850000000001</v>
      </c>
      <c r="I131" s="97">
        <v>-14.514712468000001</v>
      </c>
      <c r="J131" s="98">
        <f t="shared" si="1"/>
        <v>1.4456735362013012E-2</v>
      </c>
      <c r="K131" s="98">
        <f>I131/'סכום נכסי הקרן'!$C$42</f>
        <v>-1.1982636762047425E-4</v>
      </c>
    </row>
    <row r="132" spans="2:11">
      <c r="B132" s="93" t="s">
        <v>2193</v>
      </c>
      <c r="C132" s="94" t="s">
        <v>2194</v>
      </c>
      <c r="D132" s="95" t="s">
        <v>671</v>
      </c>
      <c r="E132" s="95" t="s">
        <v>126</v>
      </c>
      <c r="F132" s="108">
        <v>44949</v>
      </c>
      <c r="G132" s="97">
        <v>163812.49919999999</v>
      </c>
      <c r="H132" s="109">
        <v>-7.3007439999999999</v>
      </c>
      <c r="I132" s="97">
        <v>-11.959531284999999</v>
      </c>
      <c r="J132" s="98">
        <f t="shared" si="1"/>
        <v>1.1911760513488415E-2</v>
      </c>
      <c r="K132" s="98">
        <f>I132/'סכום נכסי הקרן'!$C$42</f>
        <v>-9.8732041401743093E-5</v>
      </c>
    </row>
    <row r="133" spans="2:11">
      <c r="B133" s="93" t="s">
        <v>2195</v>
      </c>
      <c r="C133" s="94" t="s">
        <v>2196</v>
      </c>
      <c r="D133" s="95" t="s">
        <v>671</v>
      </c>
      <c r="E133" s="95" t="s">
        <v>126</v>
      </c>
      <c r="F133" s="108">
        <v>44949</v>
      </c>
      <c r="G133" s="97">
        <v>90075.163709999993</v>
      </c>
      <c r="H133" s="109">
        <v>-7.205025</v>
      </c>
      <c r="I133" s="97">
        <v>-6.4899383120000005</v>
      </c>
      <c r="J133" s="98">
        <f t="shared" si="1"/>
        <v>6.4640151087540952E-3</v>
      </c>
      <c r="K133" s="98">
        <f>I133/'סכום נכסי הקרן'!$C$42</f>
        <v>-5.3577756756973342E-5</v>
      </c>
    </row>
    <row r="134" spans="2:11">
      <c r="B134" s="93" t="s">
        <v>2197</v>
      </c>
      <c r="C134" s="94" t="s">
        <v>2198</v>
      </c>
      <c r="D134" s="95" t="s">
        <v>671</v>
      </c>
      <c r="E134" s="95" t="s">
        <v>126</v>
      </c>
      <c r="F134" s="108">
        <v>44949</v>
      </c>
      <c r="G134" s="97">
        <v>139101.47935000001</v>
      </c>
      <c r="H134" s="109">
        <v>-7.3417870000000001</v>
      </c>
      <c r="I134" s="97">
        <v>-10.212534589999999</v>
      </c>
      <c r="J134" s="98">
        <f t="shared" si="1"/>
        <v>1.0171741966541175E-2</v>
      </c>
      <c r="K134" s="98">
        <f>I134/'סכום נכסי הקרן'!$C$42</f>
        <v>-8.430969106801524E-5</v>
      </c>
    </row>
    <row r="135" spans="2:11">
      <c r="B135" s="93" t="s">
        <v>2199</v>
      </c>
      <c r="C135" s="94" t="s">
        <v>2200</v>
      </c>
      <c r="D135" s="95" t="s">
        <v>671</v>
      </c>
      <c r="E135" s="95" t="s">
        <v>126</v>
      </c>
      <c r="F135" s="108">
        <v>44959</v>
      </c>
      <c r="G135" s="97">
        <v>160064.648758</v>
      </c>
      <c r="H135" s="109">
        <v>-6.1505979999999996</v>
      </c>
      <c r="I135" s="97">
        <v>-9.8449332720000005</v>
      </c>
      <c r="J135" s="98">
        <f t="shared" si="1"/>
        <v>9.8056089835579143E-3</v>
      </c>
      <c r="K135" s="98">
        <f>I135/'סכום נכסי הקרן'!$C$42</f>
        <v>-8.127495436444291E-5</v>
      </c>
    </row>
    <row r="136" spans="2:11">
      <c r="B136" s="93" t="s">
        <v>2201</v>
      </c>
      <c r="C136" s="94" t="s">
        <v>2202</v>
      </c>
      <c r="D136" s="95" t="s">
        <v>671</v>
      </c>
      <c r="E136" s="95" t="s">
        <v>126</v>
      </c>
      <c r="F136" s="108">
        <v>44959</v>
      </c>
      <c r="G136" s="97">
        <v>27875.650600000001</v>
      </c>
      <c r="H136" s="109">
        <v>-6.1380140000000001</v>
      </c>
      <c r="I136" s="97">
        <v>-1.7110112180000003</v>
      </c>
      <c r="J136" s="98">
        <f t="shared" si="1"/>
        <v>1.704176809192412E-3</v>
      </c>
      <c r="K136" s="98">
        <f>I136/'סכום נכסי הקרן'!$C$42</f>
        <v>-1.4125271834549402E-5</v>
      </c>
    </row>
    <row r="137" spans="2:11">
      <c r="B137" s="93" t="s">
        <v>2203</v>
      </c>
      <c r="C137" s="94" t="s">
        <v>2204</v>
      </c>
      <c r="D137" s="95" t="s">
        <v>671</v>
      </c>
      <c r="E137" s="95" t="s">
        <v>126</v>
      </c>
      <c r="F137" s="108">
        <v>44959</v>
      </c>
      <c r="G137" s="97">
        <v>129203.00977</v>
      </c>
      <c r="H137" s="109">
        <v>-6.0531459999999999</v>
      </c>
      <c r="I137" s="97">
        <v>-7.8208467039999991</v>
      </c>
      <c r="J137" s="98">
        <f t="shared" si="1"/>
        <v>7.7896073625893132E-3</v>
      </c>
      <c r="K137" s="98">
        <f>I137/'סכום נכסי הקרן'!$C$42</f>
        <v>-6.4565085551846859E-5</v>
      </c>
    </row>
    <row r="138" spans="2:11">
      <c r="B138" s="93" t="s">
        <v>2203</v>
      </c>
      <c r="C138" s="94" t="s">
        <v>2205</v>
      </c>
      <c r="D138" s="95" t="s">
        <v>671</v>
      </c>
      <c r="E138" s="95" t="s">
        <v>126</v>
      </c>
      <c r="F138" s="108">
        <v>44959</v>
      </c>
      <c r="G138" s="97">
        <v>109751.124216</v>
      </c>
      <c r="H138" s="109">
        <v>-6.0531459999999999</v>
      </c>
      <c r="I138" s="97">
        <v>-6.6433956890000001</v>
      </c>
      <c r="J138" s="98">
        <f t="shared" si="1"/>
        <v>6.6168595204865819E-3</v>
      </c>
      <c r="K138" s="98">
        <f>I138/'סכום נכסי הקרן'!$C$42</f>
        <v>-5.4844625812148595E-5</v>
      </c>
    </row>
    <row r="139" spans="2:11">
      <c r="B139" s="93" t="s">
        <v>2206</v>
      </c>
      <c r="C139" s="94" t="s">
        <v>2207</v>
      </c>
      <c r="D139" s="95" t="s">
        <v>671</v>
      </c>
      <c r="E139" s="95" t="s">
        <v>126</v>
      </c>
      <c r="F139" s="108">
        <v>44944</v>
      </c>
      <c r="G139" s="97">
        <v>200343.25531500002</v>
      </c>
      <c r="H139" s="109">
        <v>-6.9058479999999998</v>
      </c>
      <c r="I139" s="97">
        <v>-13.835399729000002</v>
      </c>
      <c r="J139" s="98">
        <f t="shared" si="1"/>
        <v>1.3780136048218931E-2</v>
      </c>
      <c r="K139" s="98">
        <f>I139/'סכום נכסי הקרן'!$C$42</f>
        <v>-1.1421829386964086E-4</v>
      </c>
    </row>
    <row r="140" spans="2:11">
      <c r="B140" s="93" t="s">
        <v>2206</v>
      </c>
      <c r="C140" s="94" t="s">
        <v>2208</v>
      </c>
      <c r="D140" s="95" t="s">
        <v>671</v>
      </c>
      <c r="E140" s="95" t="s">
        <v>126</v>
      </c>
      <c r="F140" s="108">
        <v>44944</v>
      </c>
      <c r="G140" s="97">
        <v>15508.03443</v>
      </c>
      <c r="H140" s="109">
        <v>-6.9058479999999998</v>
      </c>
      <c r="I140" s="97">
        <v>-1.070961211</v>
      </c>
      <c r="J140" s="98">
        <f t="shared" ref="J140:J203" si="2">IFERROR(I140/$I$11,0)</f>
        <v>1.0666833975899865E-3</v>
      </c>
      <c r="K140" s="98">
        <f>I140/'סכום נכסי הקרן'!$C$42</f>
        <v>-8.8413319974113796E-6</v>
      </c>
    </row>
    <row r="141" spans="2:11">
      <c r="B141" s="93" t="s">
        <v>2209</v>
      </c>
      <c r="C141" s="94" t="s">
        <v>2210</v>
      </c>
      <c r="D141" s="95" t="s">
        <v>671</v>
      </c>
      <c r="E141" s="95" t="s">
        <v>126</v>
      </c>
      <c r="F141" s="108">
        <v>44958</v>
      </c>
      <c r="G141" s="97">
        <v>82674.120689999996</v>
      </c>
      <c r="H141" s="109">
        <v>-5.5955769999999996</v>
      </c>
      <c r="I141" s="97">
        <v>-4.6260938149999999</v>
      </c>
      <c r="J141" s="98">
        <f t="shared" si="2"/>
        <v>4.6076154929519872E-3</v>
      </c>
      <c r="K141" s="98">
        <f>I141/'סכום נכסי הקרן'!$C$42</f>
        <v>-3.8190768115117455E-5</v>
      </c>
    </row>
    <row r="142" spans="2:11">
      <c r="B142" s="93" t="s">
        <v>2209</v>
      </c>
      <c r="C142" s="94" t="s">
        <v>2211</v>
      </c>
      <c r="D142" s="95" t="s">
        <v>671</v>
      </c>
      <c r="E142" s="95" t="s">
        <v>126</v>
      </c>
      <c r="F142" s="108">
        <v>44958</v>
      </c>
      <c r="G142" s="97">
        <v>186867.79725599999</v>
      </c>
      <c r="H142" s="109">
        <v>-5.5955769999999996</v>
      </c>
      <c r="I142" s="97">
        <v>-10.456330883</v>
      </c>
      <c r="J142" s="98">
        <f t="shared" si="2"/>
        <v>1.0414564447379919E-2</v>
      </c>
      <c r="K142" s="98">
        <f>I142/'סכום נכסי הקרן'!$C$42</f>
        <v>-8.6322354032847111E-5</v>
      </c>
    </row>
    <row r="143" spans="2:11">
      <c r="B143" s="93" t="s">
        <v>2212</v>
      </c>
      <c r="C143" s="94" t="s">
        <v>2213</v>
      </c>
      <c r="D143" s="95" t="s">
        <v>671</v>
      </c>
      <c r="E143" s="95" t="s">
        <v>126</v>
      </c>
      <c r="F143" s="108">
        <v>44958</v>
      </c>
      <c r="G143" s="97">
        <v>117737.03214</v>
      </c>
      <c r="H143" s="109">
        <v>-5.5488939999999998</v>
      </c>
      <c r="I143" s="97">
        <v>-6.5331034479999994</v>
      </c>
      <c r="J143" s="98">
        <f t="shared" si="2"/>
        <v>6.5070078273072908E-3</v>
      </c>
      <c r="K143" s="98">
        <f>I143/'סכום נכסי הקרן'!$C$42</f>
        <v>-5.3934107009596451E-5</v>
      </c>
    </row>
    <row r="144" spans="2:11">
      <c r="B144" s="93" t="s">
        <v>2212</v>
      </c>
      <c r="C144" s="94" t="s">
        <v>2214</v>
      </c>
      <c r="D144" s="95" t="s">
        <v>671</v>
      </c>
      <c r="E144" s="95" t="s">
        <v>126</v>
      </c>
      <c r="F144" s="108">
        <v>44958</v>
      </c>
      <c r="G144" s="97">
        <v>116844.02847</v>
      </c>
      <c r="H144" s="109">
        <v>-5.5488939999999998</v>
      </c>
      <c r="I144" s="97">
        <v>-6.483551619</v>
      </c>
      <c r="J144" s="98">
        <f t="shared" si="2"/>
        <v>6.4576539265575493E-3</v>
      </c>
      <c r="K144" s="98">
        <f>I144/'סכום נכסי הקרן'!$C$42</f>
        <v>-5.3525031343019434E-5</v>
      </c>
    </row>
    <row r="145" spans="2:11">
      <c r="B145" s="93" t="s">
        <v>2215</v>
      </c>
      <c r="C145" s="94" t="s">
        <v>2216</v>
      </c>
      <c r="D145" s="95" t="s">
        <v>671</v>
      </c>
      <c r="E145" s="95" t="s">
        <v>126</v>
      </c>
      <c r="F145" s="108">
        <v>44958</v>
      </c>
      <c r="G145" s="97">
        <v>96080.251149999996</v>
      </c>
      <c r="H145" s="109">
        <v>-5.5395630000000002</v>
      </c>
      <c r="I145" s="97">
        <v>-5.3224258080000002</v>
      </c>
      <c r="J145" s="98">
        <f t="shared" si="2"/>
        <v>5.30116607957902E-3</v>
      </c>
      <c r="K145" s="98">
        <f>I145/'סכום נכסי הקרן'!$C$42</f>
        <v>-4.3939344503597071E-5</v>
      </c>
    </row>
    <row r="146" spans="2:11">
      <c r="B146" s="93" t="s">
        <v>2215</v>
      </c>
      <c r="C146" s="94" t="s">
        <v>2217</v>
      </c>
      <c r="D146" s="95" t="s">
        <v>671</v>
      </c>
      <c r="E146" s="95" t="s">
        <v>126</v>
      </c>
      <c r="F146" s="108">
        <v>44958</v>
      </c>
      <c r="G146" s="97">
        <v>140175.52635</v>
      </c>
      <c r="H146" s="109">
        <v>-5.5395630000000002</v>
      </c>
      <c r="I146" s="97">
        <v>-7.7651112510000004</v>
      </c>
      <c r="J146" s="98">
        <f t="shared" si="2"/>
        <v>7.7340945375106692E-3</v>
      </c>
      <c r="K146" s="98">
        <f>I146/'סכום נכסי הקרן'!$C$42</f>
        <v>-6.4104960909667721E-5</v>
      </c>
    </row>
    <row r="147" spans="2:11">
      <c r="B147" s="93" t="s">
        <v>2218</v>
      </c>
      <c r="C147" s="94" t="s">
        <v>2219</v>
      </c>
      <c r="D147" s="95" t="s">
        <v>671</v>
      </c>
      <c r="E147" s="95" t="s">
        <v>126</v>
      </c>
      <c r="F147" s="108">
        <v>44963</v>
      </c>
      <c r="G147" s="97">
        <v>116895.683655</v>
      </c>
      <c r="H147" s="109">
        <v>-5.4761220000000002</v>
      </c>
      <c r="I147" s="97">
        <v>-6.4013500680000002</v>
      </c>
      <c r="J147" s="98">
        <f t="shared" si="2"/>
        <v>6.3757807188192656E-3</v>
      </c>
      <c r="K147" s="98">
        <f>I147/'סכום נכסי הקרן'!$C$42</f>
        <v>-5.2846415539171108E-5</v>
      </c>
    </row>
    <row r="148" spans="2:11">
      <c r="B148" s="93" t="s">
        <v>2220</v>
      </c>
      <c r="C148" s="94" t="s">
        <v>2221</v>
      </c>
      <c r="D148" s="95" t="s">
        <v>671</v>
      </c>
      <c r="E148" s="95" t="s">
        <v>126</v>
      </c>
      <c r="F148" s="108">
        <v>44963</v>
      </c>
      <c r="G148" s="97">
        <v>280524.5526</v>
      </c>
      <c r="H148" s="109">
        <v>-5.4690630000000002</v>
      </c>
      <c r="I148" s="97">
        <v>-15.342065578000001</v>
      </c>
      <c r="J148" s="98">
        <f t="shared" si="2"/>
        <v>1.5280783719056116E-2</v>
      </c>
      <c r="K148" s="98">
        <f>I148/'סכום נכסי הקרן'!$C$42</f>
        <v>-1.2665659027416925E-4</v>
      </c>
    </row>
    <row r="149" spans="2:11">
      <c r="B149" s="93" t="s">
        <v>2222</v>
      </c>
      <c r="C149" s="94" t="s">
        <v>2223</v>
      </c>
      <c r="D149" s="95" t="s">
        <v>671</v>
      </c>
      <c r="E149" s="95" t="s">
        <v>126</v>
      </c>
      <c r="F149" s="108">
        <v>44963</v>
      </c>
      <c r="G149" s="97">
        <v>103983.80056</v>
      </c>
      <c r="H149" s="109">
        <v>-5.3984969999999999</v>
      </c>
      <c r="I149" s="97">
        <v>-5.6135627489999997</v>
      </c>
      <c r="J149" s="98">
        <f t="shared" si="2"/>
        <v>5.5911401124385859E-3</v>
      </c>
      <c r="K149" s="98">
        <f>I149/'סכום נכסי הקרן'!$C$42</f>
        <v>-4.6342828706062524E-5</v>
      </c>
    </row>
    <row r="150" spans="2:11">
      <c r="B150" s="93" t="s">
        <v>2224</v>
      </c>
      <c r="C150" s="94" t="s">
        <v>2225</v>
      </c>
      <c r="D150" s="95" t="s">
        <v>671</v>
      </c>
      <c r="E150" s="95" t="s">
        <v>126</v>
      </c>
      <c r="F150" s="108">
        <v>44963</v>
      </c>
      <c r="G150" s="97">
        <v>161317.22959999999</v>
      </c>
      <c r="H150" s="109">
        <v>-5.3054990000000002</v>
      </c>
      <c r="I150" s="97">
        <v>-8.5586835269999995</v>
      </c>
      <c r="J150" s="98">
        <f t="shared" si="2"/>
        <v>8.5244969936430388E-3</v>
      </c>
      <c r="K150" s="98">
        <f>I150/'סכום נכסי הקרן'!$C$42</f>
        <v>-7.0656305518597138E-5</v>
      </c>
    </row>
    <row r="151" spans="2:11">
      <c r="B151" s="93" t="s">
        <v>2226</v>
      </c>
      <c r="C151" s="94" t="s">
        <v>2227</v>
      </c>
      <c r="D151" s="95" t="s">
        <v>671</v>
      </c>
      <c r="E151" s="95" t="s">
        <v>126</v>
      </c>
      <c r="F151" s="108">
        <v>44943</v>
      </c>
      <c r="G151" s="97">
        <v>156388.94232</v>
      </c>
      <c r="H151" s="109">
        <v>-6.0165389999999999</v>
      </c>
      <c r="I151" s="97">
        <v>-9.4092023789999999</v>
      </c>
      <c r="J151" s="98">
        <f t="shared" si="2"/>
        <v>9.3716185601828515E-3</v>
      </c>
      <c r="K151" s="98">
        <f>I151/'סכום נכסי הקרן'!$C$42</f>
        <v>-7.767777320888606E-5</v>
      </c>
    </row>
    <row r="152" spans="2:11">
      <c r="B152" s="93" t="s">
        <v>2226</v>
      </c>
      <c r="C152" s="94" t="s">
        <v>2228</v>
      </c>
      <c r="D152" s="95" t="s">
        <v>671</v>
      </c>
      <c r="E152" s="95" t="s">
        <v>126</v>
      </c>
      <c r="F152" s="108">
        <v>44943</v>
      </c>
      <c r="G152" s="97">
        <v>95229.10331999998</v>
      </c>
      <c r="H152" s="109">
        <v>-6.0165389999999999</v>
      </c>
      <c r="I152" s="97">
        <v>-5.7294965540000007</v>
      </c>
      <c r="J152" s="98">
        <f t="shared" si="2"/>
        <v>5.7066108351340097E-3</v>
      </c>
      <c r="K152" s="98">
        <f>I152/'סכום נכסי הקרן'!$C$42</f>
        <v>-4.7299921501954789E-5</v>
      </c>
    </row>
    <row r="153" spans="2:11">
      <c r="B153" s="93" t="s">
        <v>2229</v>
      </c>
      <c r="C153" s="94" t="s">
        <v>2230</v>
      </c>
      <c r="D153" s="95" t="s">
        <v>671</v>
      </c>
      <c r="E153" s="95" t="s">
        <v>126</v>
      </c>
      <c r="F153" s="108">
        <v>44943</v>
      </c>
      <c r="G153" s="97">
        <v>78194.471160000001</v>
      </c>
      <c r="H153" s="109">
        <v>-6.0165389999999999</v>
      </c>
      <c r="I153" s="97">
        <v>-4.70460119</v>
      </c>
      <c r="J153" s="98">
        <f t="shared" si="2"/>
        <v>4.6858092805894293E-3</v>
      </c>
      <c r="K153" s="98">
        <f>I153/'סכום נכסי הקרן'!$C$42</f>
        <v>-3.8838886608570784E-5</v>
      </c>
    </row>
    <row r="154" spans="2:11">
      <c r="B154" s="93" t="s">
        <v>2231</v>
      </c>
      <c r="C154" s="94" t="s">
        <v>2232</v>
      </c>
      <c r="D154" s="95" t="s">
        <v>671</v>
      </c>
      <c r="E154" s="95" t="s">
        <v>126</v>
      </c>
      <c r="F154" s="108">
        <v>44943</v>
      </c>
      <c r="G154" s="97">
        <v>78194.471160000001</v>
      </c>
      <c r="H154" s="109">
        <v>-6.0165389999999999</v>
      </c>
      <c r="I154" s="97">
        <v>-4.70460119</v>
      </c>
      <c r="J154" s="98">
        <f t="shared" si="2"/>
        <v>4.6858092805894293E-3</v>
      </c>
      <c r="K154" s="98">
        <f>I154/'סכום נכסי הקרן'!$C$42</f>
        <v>-3.8838886608570784E-5</v>
      </c>
    </row>
    <row r="155" spans="2:11">
      <c r="B155" s="93" t="s">
        <v>2233</v>
      </c>
      <c r="C155" s="94" t="s">
        <v>2234</v>
      </c>
      <c r="D155" s="95" t="s">
        <v>671</v>
      </c>
      <c r="E155" s="95" t="s">
        <v>126</v>
      </c>
      <c r="F155" s="108">
        <v>44943</v>
      </c>
      <c r="G155" s="97">
        <v>274002.05910000001</v>
      </c>
      <c r="H155" s="109">
        <v>-5.8921799999999998</v>
      </c>
      <c r="I155" s="97">
        <v>-16.144694127999998</v>
      </c>
      <c r="J155" s="98">
        <f t="shared" si="2"/>
        <v>1.6080206275095561E-2</v>
      </c>
      <c r="K155" s="98">
        <f>I155/'סכום נכסי הקרן'!$C$42</f>
        <v>-1.3328269905221244E-4</v>
      </c>
    </row>
    <row r="156" spans="2:11">
      <c r="B156" s="93" t="s">
        <v>2235</v>
      </c>
      <c r="C156" s="94" t="s">
        <v>2236</v>
      </c>
      <c r="D156" s="95" t="s">
        <v>671</v>
      </c>
      <c r="E156" s="95" t="s">
        <v>126</v>
      </c>
      <c r="F156" s="108">
        <v>44964</v>
      </c>
      <c r="G156" s="97">
        <v>71043.945861</v>
      </c>
      <c r="H156" s="109">
        <v>-4.55396</v>
      </c>
      <c r="I156" s="97">
        <v>-3.2353128689999999</v>
      </c>
      <c r="J156" s="98">
        <f t="shared" si="2"/>
        <v>3.2223898381428186E-3</v>
      </c>
      <c r="K156" s="98">
        <f>I156/'סכום נכסי הקרן'!$C$42</f>
        <v>-2.670916079548516E-5</v>
      </c>
    </row>
    <row r="157" spans="2:11">
      <c r="B157" s="93" t="s">
        <v>2237</v>
      </c>
      <c r="C157" s="94" t="s">
        <v>2238</v>
      </c>
      <c r="D157" s="95" t="s">
        <v>671</v>
      </c>
      <c r="E157" s="95" t="s">
        <v>126</v>
      </c>
      <c r="F157" s="108">
        <v>44964</v>
      </c>
      <c r="G157" s="97">
        <v>93610.450876999996</v>
      </c>
      <c r="H157" s="109">
        <v>-4.5509069999999996</v>
      </c>
      <c r="I157" s="97">
        <v>-4.2601241950000004</v>
      </c>
      <c r="J157" s="98">
        <f t="shared" si="2"/>
        <v>4.2431076903661144E-3</v>
      </c>
      <c r="K157" s="98">
        <f>I157/'סכום נכסי הקרן'!$C$42</f>
        <v>-3.5169501912240497E-5</v>
      </c>
    </row>
    <row r="158" spans="2:11">
      <c r="B158" s="93" t="s">
        <v>2237</v>
      </c>
      <c r="C158" s="94" t="s">
        <v>2239</v>
      </c>
      <c r="D158" s="95" t="s">
        <v>671</v>
      </c>
      <c r="E158" s="95" t="s">
        <v>126</v>
      </c>
      <c r="F158" s="108">
        <v>44964</v>
      </c>
      <c r="G158" s="97">
        <v>56580.795959999996</v>
      </c>
      <c r="H158" s="109">
        <v>-4.5509069999999996</v>
      </c>
      <c r="I158" s="97">
        <v>-2.5749391810000004</v>
      </c>
      <c r="J158" s="98">
        <f t="shared" si="2"/>
        <v>2.5646539258055889E-3</v>
      </c>
      <c r="K158" s="98">
        <f>I158/'סכום נכסי הקרן'!$C$42</f>
        <v>-2.1257438587440637E-5</v>
      </c>
    </row>
    <row r="159" spans="2:11">
      <c r="B159" s="93" t="s">
        <v>2240</v>
      </c>
      <c r="C159" s="94" t="s">
        <v>2241</v>
      </c>
      <c r="D159" s="95" t="s">
        <v>671</v>
      </c>
      <c r="E159" s="95" t="s">
        <v>126</v>
      </c>
      <c r="F159" s="108">
        <v>44964</v>
      </c>
      <c r="G159" s="97">
        <v>52425.038571999998</v>
      </c>
      <c r="H159" s="109">
        <v>-4.5173310000000004</v>
      </c>
      <c r="I159" s="97">
        <v>-2.3682125999999997</v>
      </c>
      <c r="J159" s="98">
        <f t="shared" si="2"/>
        <v>2.3587530868878644E-3</v>
      </c>
      <c r="K159" s="98">
        <f>I159/'סכום נכסי הקרן'!$C$42</f>
        <v>-1.9550805035694978E-5</v>
      </c>
    </row>
    <row r="160" spans="2:11">
      <c r="B160" s="93" t="s">
        <v>2240</v>
      </c>
      <c r="C160" s="94" t="s">
        <v>2242</v>
      </c>
      <c r="D160" s="95" t="s">
        <v>671</v>
      </c>
      <c r="E160" s="95" t="s">
        <v>126</v>
      </c>
      <c r="F160" s="108">
        <v>44964</v>
      </c>
      <c r="G160" s="97">
        <v>56598.972139999998</v>
      </c>
      <c r="H160" s="109">
        <v>-4.5173310000000004</v>
      </c>
      <c r="I160" s="97">
        <v>-2.5567630009999998</v>
      </c>
      <c r="J160" s="98">
        <f t="shared" si="2"/>
        <v>2.5465503481610688E-3</v>
      </c>
      <c r="K160" s="98">
        <f>I160/'סכום נכסי הקרן'!$C$42</f>
        <v>-2.1107384934540677E-5</v>
      </c>
    </row>
    <row r="161" spans="2:11">
      <c r="B161" s="93" t="s">
        <v>2240</v>
      </c>
      <c r="C161" s="94" t="s">
        <v>2243</v>
      </c>
      <c r="D161" s="95" t="s">
        <v>671</v>
      </c>
      <c r="E161" s="95" t="s">
        <v>126</v>
      </c>
      <c r="F161" s="108">
        <v>44964</v>
      </c>
      <c r="G161" s="97">
        <v>55665.372371999991</v>
      </c>
      <c r="H161" s="109">
        <v>-4.5173310000000004</v>
      </c>
      <c r="I161" s="97">
        <v>-2.5145892079999999</v>
      </c>
      <c r="J161" s="98">
        <f t="shared" si="2"/>
        <v>2.5045450128189125E-3</v>
      </c>
      <c r="K161" s="98">
        <f>I161/'סכום נכסי הקרן'!$C$42</f>
        <v>-2.0759218724902762E-5</v>
      </c>
    </row>
    <row r="162" spans="2:11">
      <c r="B162" s="93" t="s">
        <v>2244</v>
      </c>
      <c r="C162" s="94" t="s">
        <v>2245</v>
      </c>
      <c r="D162" s="95" t="s">
        <v>671</v>
      </c>
      <c r="E162" s="95" t="s">
        <v>126</v>
      </c>
      <c r="F162" s="108">
        <v>44964</v>
      </c>
      <c r="G162" s="97">
        <v>169841.53068</v>
      </c>
      <c r="H162" s="109">
        <v>-4.4898759999999998</v>
      </c>
      <c r="I162" s="97">
        <v>-7.6256747429999994</v>
      </c>
      <c r="J162" s="98">
        <f t="shared" si="2"/>
        <v>7.5952149902648401E-3</v>
      </c>
      <c r="K162" s="98">
        <f>I162/'סכום נכסי הקרן'!$C$42</f>
        <v>-6.2953841291958507E-5</v>
      </c>
    </row>
    <row r="163" spans="2:11">
      <c r="B163" s="93" t="s">
        <v>2246</v>
      </c>
      <c r="C163" s="94" t="s">
        <v>2247</v>
      </c>
      <c r="D163" s="95" t="s">
        <v>671</v>
      </c>
      <c r="E163" s="95" t="s">
        <v>126</v>
      </c>
      <c r="F163" s="108">
        <v>44964</v>
      </c>
      <c r="G163" s="97">
        <v>91840.240512999997</v>
      </c>
      <c r="H163" s="109">
        <v>-4.4127720000000004</v>
      </c>
      <c r="I163" s="97">
        <v>-4.0527007099999999</v>
      </c>
      <c r="J163" s="98">
        <f t="shared" si="2"/>
        <v>4.0365127311395689E-3</v>
      </c>
      <c r="K163" s="98">
        <f>I163/'סכום נכסי הקרן'!$C$42</f>
        <v>-3.3457115061896312E-5</v>
      </c>
    </row>
    <row r="164" spans="2:11">
      <c r="B164" s="93" t="s">
        <v>2248</v>
      </c>
      <c r="C164" s="94" t="s">
        <v>2249</v>
      </c>
      <c r="D164" s="95" t="s">
        <v>671</v>
      </c>
      <c r="E164" s="95" t="s">
        <v>126</v>
      </c>
      <c r="F164" s="108">
        <v>44937</v>
      </c>
      <c r="G164" s="97">
        <v>86399.71746</v>
      </c>
      <c r="H164" s="109">
        <v>-5.1493679999999999</v>
      </c>
      <c r="I164" s="97">
        <v>-4.4490396680000002</v>
      </c>
      <c r="J164" s="98">
        <f t="shared" si="2"/>
        <v>4.431268565407329E-3</v>
      </c>
      <c r="K164" s="98">
        <f>I164/'סכום נכסי הקרן'!$C$42</f>
        <v>-3.6729095666977338E-5</v>
      </c>
    </row>
    <row r="165" spans="2:11">
      <c r="B165" s="93" t="s">
        <v>2250</v>
      </c>
      <c r="C165" s="94" t="s">
        <v>2251</v>
      </c>
      <c r="D165" s="95" t="s">
        <v>671</v>
      </c>
      <c r="E165" s="95" t="s">
        <v>126</v>
      </c>
      <c r="F165" s="108">
        <v>44956</v>
      </c>
      <c r="G165" s="97">
        <v>118118.1897</v>
      </c>
      <c r="H165" s="109">
        <v>-4.4206649999999996</v>
      </c>
      <c r="I165" s="97">
        <v>-5.2216089370000001</v>
      </c>
      <c r="J165" s="98">
        <f t="shared" si="2"/>
        <v>5.2007519082830703E-3</v>
      </c>
      <c r="K165" s="98">
        <f>I165/'סכום נכסי הקרן'!$C$42</f>
        <v>-4.3107049721773091E-5</v>
      </c>
    </row>
    <row r="166" spans="2:11">
      <c r="B166" s="93" t="s">
        <v>2252</v>
      </c>
      <c r="C166" s="94" t="s">
        <v>2253</v>
      </c>
      <c r="D166" s="95" t="s">
        <v>671</v>
      </c>
      <c r="E166" s="95" t="s">
        <v>126</v>
      </c>
      <c r="F166" s="108">
        <v>44956</v>
      </c>
      <c r="G166" s="97">
        <v>52496.9732</v>
      </c>
      <c r="H166" s="109">
        <v>-4.4206649999999996</v>
      </c>
      <c r="I166" s="97">
        <v>-2.3207150830000001</v>
      </c>
      <c r="J166" s="98">
        <f t="shared" si="2"/>
        <v>2.3114452924595861E-3</v>
      </c>
      <c r="K166" s="98">
        <f>I166/'סכום נכסי הקרן'!$C$42</f>
        <v>-1.9158688764315203E-5</v>
      </c>
    </row>
    <row r="167" spans="2:11">
      <c r="B167" s="93" t="s">
        <v>2254</v>
      </c>
      <c r="C167" s="94" t="s">
        <v>2255</v>
      </c>
      <c r="D167" s="95" t="s">
        <v>671</v>
      </c>
      <c r="E167" s="95" t="s">
        <v>126</v>
      </c>
      <c r="F167" s="108">
        <v>44957</v>
      </c>
      <c r="G167" s="97">
        <v>407088.77351999999</v>
      </c>
      <c r="H167" s="109">
        <v>-4.3546440000000004</v>
      </c>
      <c r="I167" s="97">
        <v>-17.727267675</v>
      </c>
      <c r="J167" s="98">
        <f t="shared" si="2"/>
        <v>1.7656458440637342E-2</v>
      </c>
      <c r="K167" s="98">
        <f>I167/'סכום נכסי הקרן'!$C$42</f>
        <v>-1.4634765228827129E-4</v>
      </c>
    </row>
    <row r="168" spans="2:11">
      <c r="B168" s="93" t="s">
        <v>2256</v>
      </c>
      <c r="C168" s="94" t="s">
        <v>2257</v>
      </c>
      <c r="D168" s="95" t="s">
        <v>671</v>
      </c>
      <c r="E168" s="95" t="s">
        <v>126</v>
      </c>
      <c r="F168" s="108">
        <v>44964</v>
      </c>
      <c r="G168" s="97">
        <v>106617.82560000001</v>
      </c>
      <c r="H168" s="109">
        <v>-4.31846</v>
      </c>
      <c r="I168" s="97">
        <v>-4.6042482380000003</v>
      </c>
      <c r="J168" s="98">
        <f t="shared" si="2"/>
        <v>4.5858571752301763E-3</v>
      </c>
      <c r="K168" s="98">
        <f>I168/'סכום נכסי הקרן'!$C$42</f>
        <v>-3.8010421715128174E-5</v>
      </c>
    </row>
    <row r="169" spans="2:11">
      <c r="B169" s="93" t="s">
        <v>2256</v>
      </c>
      <c r="C169" s="94" t="s">
        <v>2258</v>
      </c>
      <c r="D169" s="95" t="s">
        <v>671</v>
      </c>
      <c r="E169" s="95" t="s">
        <v>126</v>
      </c>
      <c r="F169" s="108">
        <v>44964</v>
      </c>
      <c r="G169" s="97">
        <v>242466.780455</v>
      </c>
      <c r="H169" s="109">
        <v>-4.31846</v>
      </c>
      <c r="I169" s="97">
        <v>-10.470831129</v>
      </c>
      <c r="J169" s="98">
        <f t="shared" si="2"/>
        <v>1.0429006774058332E-2</v>
      </c>
      <c r="K169" s="98">
        <f>I169/'סכום נכסי הקרן'!$C$42</f>
        <v>-8.6442060972382711E-5</v>
      </c>
    </row>
    <row r="170" spans="2:11">
      <c r="B170" s="93" t="s">
        <v>2259</v>
      </c>
      <c r="C170" s="94" t="s">
        <v>2260</v>
      </c>
      <c r="D170" s="95" t="s">
        <v>671</v>
      </c>
      <c r="E170" s="95" t="s">
        <v>126</v>
      </c>
      <c r="F170" s="108">
        <v>44937</v>
      </c>
      <c r="G170" s="97">
        <v>83685.760380000007</v>
      </c>
      <c r="H170" s="109">
        <v>-5.0574810000000001</v>
      </c>
      <c r="I170" s="97">
        <v>-4.2323916810000002</v>
      </c>
      <c r="J170" s="98">
        <f t="shared" si="2"/>
        <v>4.2154859502382801E-3</v>
      </c>
      <c r="K170" s="98">
        <f>I170/'סכום נכסי הקרן'!$C$42</f>
        <v>-3.4940555839424361E-5</v>
      </c>
    </row>
    <row r="171" spans="2:11">
      <c r="B171" s="93" t="s">
        <v>2261</v>
      </c>
      <c r="C171" s="94" t="s">
        <v>2262</v>
      </c>
      <c r="D171" s="95" t="s">
        <v>671</v>
      </c>
      <c r="E171" s="95" t="s">
        <v>126</v>
      </c>
      <c r="F171" s="108">
        <v>44956</v>
      </c>
      <c r="G171" s="97">
        <v>120866.245542</v>
      </c>
      <c r="H171" s="109">
        <v>-4.3142209999999999</v>
      </c>
      <c r="I171" s="97">
        <v>-5.2144375060000003</v>
      </c>
      <c r="J171" s="98">
        <f t="shared" si="2"/>
        <v>5.1936091226190417E-3</v>
      </c>
      <c r="K171" s="98">
        <f>I171/'סכום נכסי הקרן'!$C$42</f>
        <v>-4.304784589467246E-5</v>
      </c>
    </row>
    <row r="172" spans="2:11">
      <c r="B172" s="93" t="s">
        <v>2263</v>
      </c>
      <c r="C172" s="94" t="s">
        <v>2264</v>
      </c>
      <c r="D172" s="95" t="s">
        <v>671</v>
      </c>
      <c r="E172" s="95" t="s">
        <v>126</v>
      </c>
      <c r="F172" s="108">
        <v>44956</v>
      </c>
      <c r="G172" s="97">
        <v>94593.729714999994</v>
      </c>
      <c r="H172" s="109">
        <v>-4.3111829999999998</v>
      </c>
      <c r="I172" s="97">
        <v>-4.0781091910000002</v>
      </c>
      <c r="J172" s="98">
        <f t="shared" si="2"/>
        <v>4.0618197213109254E-3</v>
      </c>
      <c r="K172" s="98">
        <f>I172/'סכום נכסי הקרן'!$C$42</f>
        <v>-3.3666875054848026E-5</v>
      </c>
    </row>
    <row r="173" spans="2:11">
      <c r="B173" s="93" t="s">
        <v>2265</v>
      </c>
      <c r="C173" s="94" t="s">
        <v>2266</v>
      </c>
      <c r="D173" s="95" t="s">
        <v>671</v>
      </c>
      <c r="E173" s="95" t="s">
        <v>126</v>
      </c>
      <c r="F173" s="108">
        <v>44972</v>
      </c>
      <c r="G173" s="97">
        <v>100861.27519999999</v>
      </c>
      <c r="H173" s="109">
        <v>-2.6334499999999998</v>
      </c>
      <c r="I173" s="97">
        <v>-2.6561313339999999</v>
      </c>
      <c r="J173" s="98">
        <f t="shared" si="2"/>
        <v>2.6455217674511491E-3</v>
      </c>
      <c r="K173" s="98">
        <f>I173/'סכום נכסי הקרן'!$C$42</f>
        <v>-2.1927721295053672E-5</v>
      </c>
    </row>
    <row r="174" spans="2:11">
      <c r="B174" s="93" t="s">
        <v>2267</v>
      </c>
      <c r="C174" s="94" t="s">
        <v>2268</v>
      </c>
      <c r="D174" s="95" t="s">
        <v>671</v>
      </c>
      <c r="E174" s="95" t="s">
        <v>126</v>
      </c>
      <c r="F174" s="108">
        <v>44972</v>
      </c>
      <c r="G174" s="97">
        <v>57668.062000000005</v>
      </c>
      <c r="H174" s="109">
        <v>-2.5746340000000001</v>
      </c>
      <c r="I174" s="97">
        <v>-1.4847417359999997</v>
      </c>
      <c r="J174" s="98">
        <f t="shared" si="2"/>
        <v>1.4788111308170753E-3</v>
      </c>
      <c r="K174" s="98">
        <f>I174/'סכום נכסי הקרן'!$C$42</f>
        <v>-1.225730164973166E-5</v>
      </c>
    </row>
    <row r="175" spans="2:11">
      <c r="B175" s="93" t="s">
        <v>2269</v>
      </c>
      <c r="C175" s="94" t="s">
        <v>2270</v>
      </c>
      <c r="D175" s="95" t="s">
        <v>671</v>
      </c>
      <c r="E175" s="95" t="s">
        <v>126</v>
      </c>
      <c r="F175" s="108">
        <v>44972</v>
      </c>
      <c r="G175" s="97">
        <v>133576.48209999999</v>
      </c>
      <c r="H175" s="109">
        <v>-2.5452520000000001</v>
      </c>
      <c r="I175" s="97">
        <v>-3.3998577640000001</v>
      </c>
      <c r="J175" s="98">
        <f t="shared" si="2"/>
        <v>3.3862774802459346E-3</v>
      </c>
      <c r="K175" s="98">
        <f>I175/'סכום נכסי הקרן'!$C$42</f>
        <v>-2.806756297684502E-5</v>
      </c>
    </row>
    <row r="176" spans="2:11">
      <c r="B176" s="93" t="s">
        <v>2269</v>
      </c>
      <c r="C176" s="94" t="s">
        <v>2271</v>
      </c>
      <c r="D176" s="95" t="s">
        <v>671</v>
      </c>
      <c r="E176" s="95" t="s">
        <v>126</v>
      </c>
      <c r="F176" s="108">
        <v>44972</v>
      </c>
      <c r="G176" s="97">
        <v>113466.15768</v>
      </c>
      <c r="H176" s="109">
        <v>-2.5452520000000001</v>
      </c>
      <c r="I176" s="97">
        <v>-2.8879993770000003</v>
      </c>
      <c r="J176" s="98">
        <f t="shared" si="2"/>
        <v>2.8764636441124332E-3</v>
      </c>
      <c r="K176" s="98">
        <f>I176/'סכום נכסי הקרן'!$C$42</f>
        <v>-2.3841910461474436E-5</v>
      </c>
    </row>
    <row r="177" spans="2:11">
      <c r="B177" s="93" t="s">
        <v>2272</v>
      </c>
      <c r="C177" s="94" t="s">
        <v>2273</v>
      </c>
      <c r="D177" s="95" t="s">
        <v>671</v>
      </c>
      <c r="E177" s="95" t="s">
        <v>126</v>
      </c>
      <c r="F177" s="108">
        <v>44972</v>
      </c>
      <c r="G177" s="97">
        <v>26719.887991999996</v>
      </c>
      <c r="H177" s="109">
        <v>-2.5276299999999998</v>
      </c>
      <c r="I177" s="97">
        <v>-0.67537998099999996</v>
      </c>
      <c r="J177" s="98">
        <f t="shared" si="2"/>
        <v>6.7268226467759578E-4</v>
      </c>
      <c r="K177" s="98">
        <f>I177/'סכום נכסי הקרן'!$C$42</f>
        <v>-5.5756068241265084E-6</v>
      </c>
    </row>
    <row r="178" spans="2:11">
      <c r="B178" s="93" t="s">
        <v>2274</v>
      </c>
      <c r="C178" s="94" t="s">
        <v>2275</v>
      </c>
      <c r="D178" s="95" t="s">
        <v>671</v>
      </c>
      <c r="E178" s="95" t="s">
        <v>126</v>
      </c>
      <c r="F178" s="108">
        <v>44973</v>
      </c>
      <c r="G178" s="97">
        <v>133997.3762</v>
      </c>
      <c r="H178" s="109">
        <v>-2.1927560000000001</v>
      </c>
      <c r="I178" s="97">
        <v>-2.9382351579999999</v>
      </c>
      <c r="J178" s="98">
        <f t="shared" si="2"/>
        <v>2.926498764906053E-3</v>
      </c>
      <c r="K178" s="98">
        <f>I178/'סכום נכסי הקרן'!$C$42</f>
        <v>-2.4256632501272243E-5</v>
      </c>
    </row>
    <row r="179" spans="2:11">
      <c r="B179" s="93" t="s">
        <v>2276</v>
      </c>
      <c r="C179" s="94" t="s">
        <v>2277</v>
      </c>
      <c r="D179" s="95" t="s">
        <v>671</v>
      </c>
      <c r="E179" s="95" t="s">
        <v>126</v>
      </c>
      <c r="F179" s="108">
        <v>44973</v>
      </c>
      <c r="G179" s="97">
        <v>332351.44997100002</v>
      </c>
      <c r="H179" s="109">
        <v>-2.1810849999999999</v>
      </c>
      <c r="I179" s="97">
        <v>-7.2488661920000004</v>
      </c>
      <c r="J179" s="98">
        <f t="shared" si="2"/>
        <v>7.2199115513603305E-3</v>
      </c>
      <c r="K179" s="98">
        <f>I179/'סכום נכסי הקרן'!$C$42</f>
        <v>-5.9843094175595852E-5</v>
      </c>
    </row>
    <row r="180" spans="2:11">
      <c r="B180" s="93" t="s">
        <v>2278</v>
      </c>
      <c r="C180" s="94" t="s">
        <v>2279</v>
      </c>
      <c r="D180" s="95" t="s">
        <v>671</v>
      </c>
      <c r="E180" s="95" t="s">
        <v>126</v>
      </c>
      <c r="F180" s="108">
        <v>44977</v>
      </c>
      <c r="G180" s="97">
        <v>233894.44810100002</v>
      </c>
      <c r="H180" s="109">
        <v>-1.8648169999999999</v>
      </c>
      <c r="I180" s="97">
        <v>-4.3617043610000001</v>
      </c>
      <c r="J180" s="98">
        <f t="shared" si="2"/>
        <v>4.344282107780784E-3</v>
      </c>
      <c r="K180" s="98">
        <f>I180/'סכום נכסי הקרן'!$C$42</f>
        <v>-3.6008098084290051E-5</v>
      </c>
    </row>
    <row r="181" spans="2:11">
      <c r="B181" s="93" t="s">
        <v>2280</v>
      </c>
      <c r="C181" s="94" t="s">
        <v>2281</v>
      </c>
      <c r="D181" s="95" t="s">
        <v>671</v>
      </c>
      <c r="E181" s="95" t="s">
        <v>126</v>
      </c>
      <c r="F181" s="108">
        <v>44977</v>
      </c>
      <c r="G181" s="97">
        <v>268425.14383999998</v>
      </c>
      <c r="H181" s="109">
        <v>-1.8300339999999999</v>
      </c>
      <c r="I181" s="97">
        <v>-4.9122725530000002</v>
      </c>
      <c r="J181" s="98">
        <f t="shared" si="2"/>
        <v>4.8926511276999717E-3</v>
      </c>
      <c r="K181" s="98">
        <f>I181/'סכום נכסי הקרן'!$C$42</f>
        <v>-4.0553319818456606E-5</v>
      </c>
    </row>
    <row r="182" spans="2:11">
      <c r="B182" s="93" t="s">
        <v>2282</v>
      </c>
      <c r="C182" s="94" t="s">
        <v>2283</v>
      </c>
      <c r="D182" s="95" t="s">
        <v>671</v>
      </c>
      <c r="E182" s="95" t="s">
        <v>126</v>
      </c>
      <c r="F182" s="108">
        <v>45013</v>
      </c>
      <c r="G182" s="97">
        <v>134571.32269999999</v>
      </c>
      <c r="H182" s="109">
        <v>-1.6812400000000001</v>
      </c>
      <c r="I182" s="97">
        <v>-2.2624673340000001</v>
      </c>
      <c r="J182" s="98">
        <f t="shared" si="2"/>
        <v>2.2534302064162052E-3</v>
      </c>
      <c r="K182" s="98">
        <f>I182/'סכום נכסי הקרן'!$C$42</f>
        <v>-1.8677823835014897E-5</v>
      </c>
    </row>
    <row r="183" spans="2:11">
      <c r="B183" s="93" t="s">
        <v>2282</v>
      </c>
      <c r="C183" s="94" t="s">
        <v>2284</v>
      </c>
      <c r="D183" s="95" t="s">
        <v>671</v>
      </c>
      <c r="E183" s="95" t="s">
        <v>126</v>
      </c>
      <c r="F183" s="108">
        <v>45013</v>
      </c>
      <c r="G183" s="97">
        <v>42866.708310000002</v>
      </c>
      <c r="H183" s="109">
        <v>-1.6812400000000001</v>
      </c>
      <c r="I183" s="97">
        <v>-0.72069238299999994</v>
      </c>
      <c r="J183" s="98">
        <f t="shared" si="2"/>
        <v>7.1781367225975446E-4</v>
      </c>
      <c r="K183" s="98">
        <f>I183/'סכום נכסי הקרן'!$C$42</f>
        <v>-5.9496838547111079E-6</v>
      </c>
    </row>
    <row r="184" spans="2:11">
      <c r="B184" s="93" t="s">
        <v>2285</v>
      </c>
      <c r="C184" s="94" t="s">
        <v>2286</v>
      </c>
      <c r="D184" s="95" t="s">
        <v>671</v>
      </c>
      <c r="E184" s="95" t="s">
        <v>126</v>
      </c>
      <c r="F184" s="108">
        <v>45013</v>
      </c>
      <c r="G184" s="97">
        <v>45793.278079999989</v>
      </c>
      <c r="H184" s="109">
        <v>-1.5945800000000001</v>
      </c>
      <c r="I184" s="97">
        <v>-0.73021052899999994</v>
      </c>
      <c r="J184" s="98">
        <f t="shared" si="2"/>
        <v>7.2729379928000151E-4</v>
      </c>
      <c r="K184" s="98">
        <f>I184/'סכום נכסי הקרן'!$C$42</f>
        <v>-6.0282610131753776E-6</v>
      </c>
    </row>
    <row r="185" spans="2:11">
      <c r="B185" s="93" t="s">
        <v>2287</v>
      </c>
      <c r="C185" s="94" t="s">
        <v>2288</v>
      </c>
      <c r="D185" s="95" t="s">
        <v>671</v>
      </c>
      <c r="E185" s="95" t="s">
        <v>126</v>
      </c>
      <c r="F185" s="108">
        <v>45013</v>
      </c>
      <c r="G185" s="97">
        <v>53935.665760000004</v>
      </c>
      <c r="H185" s="109">
        <v>-1.479263</v>
      </c>
      <c r="I185" s="97">
        <v>-0.79785025399999998</v>
      </c>
      <c r="J185" s="98">
        <f t="shared" si="2"/>
        <v>7.9466334631306615E-4</v>
      </c>
      <c r="K185" s="98">
        <f>I185/'סכום נכסי הקרן'!$C$42</f>
        <v>-6.5866615031242214E-6</v>
      </c>
    </row>
    <row r="186" spans="2:11">
      <c r="B186" s="93" t="s">
        <v>2289</v>
      </c>
      <c r="C186" s="94" t="s">
        <v>2290</v>
      </c>
      <c r="D186" s="95" t="s">
        <v>671</v>
      </c>
      <c r="E186" s="95" t="s">
        <v>126</v>
      </c>
      <c r="F186" s="108">
        <v>45014</v>
      </c>
      <c r="G186" s="97">
        <v>71627.340299999996</v>
      </c>
      <c r="H186" s="109">
        <v>-1.3965449999999999</v>
      </c>
      <c r="I186" s="97">
        <v>-1.0003083910000001</v>
      </c>
      <c r="J186" s="98">
        <f t="shared" si="2"/>
        <v>9.9631279096778873E-4</v>
      </c>
      <c r="K186" s="98">
        <f>I186/'סכום נכסי הקרן'!$C$42</f>
        <v>-8.258056868716409E-6</v>
      </c>
    </row>
    <row r="187" spans="2:11">
      <c r="B187" s="93" t="s">
        <v>2289</v>
      </c>
      <c r="C187" s="94" t="s">
        <v>2291</v>
      </c>
      <c r="D187" s="95" t="s">
        <v>671</v>
      </c>
      <c r="E187" s="95" t="s">
        <v>126</v>
      </c>
      <c r="F187" s="108">
        <v>45014</v>
      </c>
      <c r="G187" s="97">
        <v>45871.334803999998</v>
      </c>
      <c r="H187" s="109">
        <v>-1.3965449999999999</v>
      </c>
      <c r="I187" s="97">
        <v>-0.64061405900000001</v>
      </c>
      <c r="J187" s="98">
        <f t="shared" si="2"/>
        <v>6.380552105710504E-4</v>
      </c>
      <c r="K187" s="98">
        <f>I187/'סכום נכסי הקרן'!$C$42</f>
        <v>-5.2885963745966909E-6</v>
      </c>
    </row>
    <row r="188" spans="2:11">
      <c r="B188" s="93" t="s">
        <v>2292</v>
      </c>
      <c r="C188" s="94" t="s">
        <v>2293</v>
      </c>
      <c r="D188" s="95" t="s">
        <v>671</v>
      </c>
      <c r="E188" s="95" t="s">
        <v>126</v>
      </c>
      <c r="F188" s="108">
        <v>45012</v>
      </c>
      <c r="G188" s="97">
        <v>188962.31935000003</v>
      </c>
      <c r="H188" s="109">
        <v>-1.3584579999999999</v>
      </c>
      <c r="I188" s="97">
        <v>-2.566973425</v>
      </c>
      <c r="J188" s="98">
        <f t="shared" si="2"/>
        <v>2.5567199879680839E-3</v>
      </c>
      <c r="K188" s="98">
        <f>I188/'סכום נכסי הקרן'!$C$42</f>
        <v>-2.1191677201609853E-5</v>
      </c>
    </row>
    <row r="189" spans="2:11">
      <c r="B189" s="93" t="s">
        <v>2294</v>
      </c>
      <c r="C189" s="94" t="s">
        <v>2295</v>
      </c>
      <c r="D189" s="95" t="s">
        <v>671</v>
      </c>
      <c r="E189" s="95" t="s">
        <v>126</v>
      </c>
      <c r="F189" s="108">
        <v>45014</v>
      </c>
      <c r="G189" s="97">
        <v>229486.76856</v>
      </c>
      <c r="H189" s="109">
        <v>-1.339064</v>
      </c>
      <c r="I189" s="97">
        <v>-3.0729757490000003</v>
      </c>
      <c r="J189" s="98">
        <f t="shared" si="2"/>
        <v>3.0607011523734393E-3</v>
      </c>
      <c r="K189" s="98">
        <f>I189/'סכום נכסי הקרן'!$C$42</f>
        <v>-2.5368984924798459E-5</v>
      </c>
    </row>
    <row r="190" spans="2:11">
      <c r="B190" s="93" t="s">
        <v>2296</v>
      </c>
      <c r="C190" s="94" t="s">
        <v>2297</v>
      </c>
      <c r="D190" s="95" t="s">
        <v>671</v>
      </c>
      <c r="E190" s="95" t="s">
        <v>126</v>
      </c>
      <c r="F190" s="108">
        <v>45012</v>
      </c>
      <c r="G190" s="97">
        <v>81041.245800000004</v>
      </c>
      <c r="H190" s="109">
        <v>-1.2866740000000001</v>
      </c>
      <c r="I190" s="97">
        <v>-1.0427368180000001</v>
      </c>
      <c r="J190" s="98">
        <f t="shared" si="2"/>
        <v>1.0385717432079913E-3</v>
      </c>
      <c r="K190" s="98">
        <f>I190/'סכום נכסי הקרן'!$C$42</f>
        <v>-8.6083252121278992E-6</v>
      </c>
    </row>
    <row r="191" spans="2:11">
      <c r="B191" s="93" t="s">
        <v>2298</v>
      </c>
      <c r="C191" s="94" t="s">
        <v>2299</v>
      </c>
      <c r="D191" s="95" t="s">
        <v>671</v>
      </c>
      <c r="E191" s="95" t="s">
        <v>126</v>
      </c>
      <c r="F191" s="108">
        <v>44993</v>
      </c>
      <c r="G191" s="97">
        <v>102654.1075</v>
      </c>
      <c r="H191" s="109">
        <v>-0.74103200000000002</v>
      </c>
      <c r="I191" s="97">
        <v>-0.76069955499999997</v>
      </c>
      <c r="J191" s="98">
        <f t="shared" si="2"/>
        <v>7.576610408839455E-4</v>
      </c>
      <c r="K191" s="98">
        <f>I191/'סכום נכסי הקרן'!$C$42</f>
        <v>-6.2799635009732368E-6</v>
      </c>
    </row>
    <row r="192" spans="2:11">
      <c r="B192" s="93" t="s">
        <v>2300</v>
      </c>
      <c r="C192" s="94" t="s">
        <v>2301</v>
      </c>
      <c r="D192" s="95" t="s">
        <v>671</v>
      </c>
      <c r="E192" s="95" t="s">
        <v>126</v>
      </c>
      <c r="F192" s="108">
        <v>44993</v>
      </c>
      <c r="G192" s="97">
        <v>76337.027233999994</v>
      </c>
      <c r="H192" s="109">
        <v>-0.38971600000000001</v>
      </c>
      <c r="I192" s="97">
        <v>-0.29749783699999999</v>
      </c>
      <c r="J192" s="98">
        <f t="shared" si="2"/>
        <v>2.9630952109882904E-4</v>
      </c>
      <c r="K192" s="98">
        <f>I192/'סכום נכסי הקרן'!$C$42</f>
        <v>-2.4559966490035418E-6</v>
      </c>
    </row>
    <row r="193" spans="2:11">
      <c r="B193" s="93" t="s">
        <v>2302</v>
      </c>
      <c r="C193" s="94" t="s">
        <v>2303</v>
      </c>
      <c r="D193" s="95" t="s">
        <v>671</v>
      </c>
      <c r="E193" s="95" t="s">
        <v>126</v>
      </c>
      <c r="F193" s="108">
        <v>44993</v>
      </c>
      <c r="G193" s="97">
        <v>95501.636551999996</v>
      </c>
      <c r="H193" s="109">
        <v>-0.30525099999999999</v>
      </c>
      <c r="I193" s="97">
        <v>-0.291519794</v>
      </c>
      <c r="J193" s="98">
        <f t="shared" si="2"/>
        <v>2.903553566037164E-4</v>
      </c>
      <c r="K193" s="98">
        <f>I193/'סכום נכסי הקרן'!$C$42</f>
        <v>-2.4066448495966804E-6</v>
      </c>
    </row>
    <row r="194" spans="2:11">
      <c r="B194" s="93" t="s">
        <v>2304</v>
      </c>
      <c r="C194" s="94" t="s">
        <v>2305</v>
      </c>
      <c r="D194" s="95" t="s">
        <v>671</v>
      </c>
      <c r="E194" s="95" t="s">
        <v>126</v>
      </c>
      <c r="F194" s="108">
        <v>44993</v>
      </c>
      <c r="G194" s="97">
        <v>106340.470138</v>
      </c>
      <c r="H194" s="109">
        <v>-0.30243799999999998</v>
      </c>
      <c r="I194" s="97">
        <v>-0.32161402500000003</v>
      </c>
      <c r="J194" s="98">
        <f t="shared" si="2"/>
        <v>3.2032938016425593E-4</v>
      </c>
      <c r="K194" s="98">
        <f>I194/'סכום נכסי הקרן'!$C$42</f>
        <v>-2.6550881029516238E-6</v>
      </c>
    </row>
    <row r="195" spans="2:11">
      <c r="B195" s="93" t="s">
        <v>2304</v>
      </c>
      <c r="C195" s="94" t="s">
        <v>2306</v>
      </c>
      <c r="D195" s="95" t="s">
        <v>671</v>
      </c>
      <c r="E195" s="95" t="s">
        <v>126</v>
      </c>
      <c r="F195" s="108">
        <v>44993</v>
      </c>
      <c r="G195" s="97">
        <v>225106.87659999999</v>
      </c>
      <c r="H195" s="109">
        <v>-0.30243799999999998</v>
      </c>
      <c r="I195" s="97">
        <v>-0.68080881100000001</v>
      </c>
      <c r="J195" s="98">
        <f t="shared" si="2"/>
        <v>6.7808940993165339E-4</v>
      </c>
      <c r="K195" s="98">
        <f>I195/'סכום נכסי הקרן'!$C$42</f>
        <v>-5.6204245896015896E-6</v>
      </c>
    </row>
    <row r="196" spans="2:11">
      <c r="B196" s="93" t="s">
        <v>2307</v>
      </c>
      <c r="C196" s="94" t="s">
        <v>2308</v>
      </c>
      <c r="D196" s="95" t="s">
        <v>671</v>
      </c>
      <c r="E196" s="95" t="s">
        <v>126</v>
      </c>
      <c r="F196" s="108">
        <v>44986</v>
      </c>
      <c r="G196" s="97">
        <v>89737.353327999997</v>
      </c>
      <c r="H196" s="109">
        <v>-0.31822299999999998</v>
      </c>
      <c r="I196" s="97">
        <v>-0.28556485500000001</v>
      </c>
      <c r="J196" s="98">
        <f t="shared" si="2"/>
        <v>2.8442420382272077E-4</v>
      </c>
      <c r="K196" s="98">
        <f>I196/'סכום נכסי הקרן'!$C$42</f>
        <v>-2.3574837855146566E-6</v>
      </c>
    </row>
    <row r="197" spans="2:11">
      <c r="B197" s="93" t="s">
        <v>2307</v>
      </c>
      <c r="C197" s="94" t="s">
        <v>2309</v>
      </c>
      <c r="D197" s="95" t="s">
        <v>671</v>
      </c>
      <c r="E197" s="95" t="s">
        <v>126</v>
      </c>
      <c r="F197" s="108">
        <v>44986</v>
      </c>
      <c r="G197" s="97">
        <v>139182.944564</v>
      </c>
      <c r="H197" s="109">
        <v>-0.31822299999999998</v>
      </c>
      <c r="I197" s="97">
        <v>-0.44291208100000007</v>
      </c>
      <c r="J197" s="98">
        <f t="shared" si="2"/>
        <v>4.4114292706604047E-4</v>
      </c>
      <c r="K197" s="98">
        <f>I197/'סכום נכסי הקרן'!$C$42</f>
        <v>-3.6564655316777492E-6</v>
      </c>
    </row>
    <row r="198" spans="2:11">
      <c r="B198" s="93" t="s">
        <v>2310</v>
      </c>
      <c r="C198" s="94" t="s">
        <v>2311</v>
      </c>
      <c r="D198" s="95" t="s">
        <v>671</v>
      </c>
      <c r="E198" s="95" t="s">
        <v>126</v>
      </c>
      <c r="F198" s="108">
        <v>44986</v>
      </c>
      <c r="G198" s="97">
        <v>125572.75989399999</v>
      </c>
      <c r="H198" s="109">
        <v>-0.290101</v>
      </c>
      <c r="I198" s="97">
        <v>-0.36428727199999994</v>
      </c>
      <c r="J198" s="98">
        <f t="shared" si="2"/>
        <v>3.6283217450323467E-4</v>
      </c>
      <c r="K198" s="98">
        <f>I198/'סכום נכסי הקרן'!$C$42</f>
        <v>-3.0073775605522859E-6</v>
      </c>
    </row>
    <row r="199" spans="2:11">
      <c r="B199" s="93" t="s">
        <v>2312</v>
      </c>
      <c r="C199" s="94" t="s">
        <v>2313</v>
      </c>
      <c r="D199" s="95" t="s">
        <v>671</v>
      </c>
      <c r="E199" s="95" t="s">
        <v>126</v>
      </c>
      <c r="F199" s="108">
        <v>44993</v>
      </c>
      <c r="G199" s="97">
        <v>57354.014587999998</v>
      </c>
      <c r="H199" s="109">
        <v>-0.54893000000000003</v>
      </c>
      <c r="I199" s="97">
        <v>-0.31483318700000001</v>
      </c>
      <c r="J199" s="98">
        <f t="shared" si="2"/>
        <v>3.1357562732796639E-4</v>
      </c>
      <c r="K199" s="98">
        <f>I199/'סכום נכסי הקרן'!$C$42</f>
        <v>-2.5991088206369227E-6</v>
      </c>
    </row>
    <row r="200" spans="2:11">
      <c r="B200" s="93" t="s">
        <v>2312</v>
      </c>
      <c r="C200" s="94" t="s">
        <v>2314</v>
      </c>
      <c r="D200" s="95" t="s">
        <v>671</v>
      </c>
      <c r="E200" s="95" t="s">
        <v>126</v>
      </c>
      <c r="F200" s="108">
        <v>44993</v>
      </c>
      <c r="G200" s="97">
        <v>117943.57964</v>
      </c>
      <c r="H200" s="109">
        <v>-0.54893000000000003</v>
      </c>
      <c r="I200" s="97">
        <v>-0.64742727</v>
      </c>
      <c r="J200" s="98">
        <f t="shared" si="2"/>
        <v>6.4484120709765798E-4</v>
      </c>
      <c r="K200" s="98">
        <f>I200/'סכום נכסי הקרן'!$C$42</f>
        <v>-5.344842912567163E-6</v>
      </c>
    </row>
    <row r="201" spans="2:11">
      <c r="B201" s="93" t="s">
        <v>2315</v>
      </c>
      <c r="C201" s="94" t="s">
        <v>2316</v>
      </c>
      <c r="D201" s="95" t="s">
        <v>671</v>
      </c>
      <c r="E201" s="95" t="s">
        <v>126</v>
      </c>
      <c r="F201" s="108">
        <v>44993</v>
      </c>
      <c r="G201" s="97">
        <v>163919.12040000001</v>
      </c>
      <c r="H201" s="109">
        <v>-0.18162600000000001</v>
      </c>
      <c r="I201" s="97">
        <v>-0.29771904399999999</v>
      </c>
      <c r="J201" s="98">
        <f t="shared" si="2"/>
        <v>2.9652984451662153E-4</v>
      </c>
      <c r="K201" s="98">
        <f>I201/'סכום נכסי הקרן'!$C$42</f>
        <v>-2.4578228258128074E-6</v>
      </c>
    </row>
    <row r="202" spans="2:11">
      <c r="B202" s="93" t="s">
        <v>2315</v>
      </c>
      <c r="C202" s="94" t="s">
        <v>2317</v>
      </c>
      <c r="D202" s="95" t="s">
        <v>671</v>
      </c>
      <c r="E202" s="95" t="s">
        <v>126</v>
      </c>
      <c r="F202" s="108">
        <v>44993</v>
      </c>
      <c r="G202" s="97">
        <v>29008.463399999997</v>
      </c>
      <c r="H202" s="109">
        <v>-0.18162600000000001</v>
      </c>
      <c r="I202" s="97">
        <v>-5.2686787999999998E-2</v>
      </c>
      <c r="J202" s="98">
        <f t="shared" si="2"/>
        <v>5.2476337569188887E-5</v>
      </c>
      <c r="K202" s="98">
        <f>I202/'סכום נכסי הקרן'!$C$42</f>
        <v>-4.3495635490875855E-7</v>
      </c>
    </row>
    <row r="203" spans="2:11">
      <c r="B203" s="93" t="s">
        <v>2318</v>
      </c>
      <c r="C203" s="94" t="s">
        <v>2319</v>
      </c>
      <c r="D203" s="95" t="s">
        <v>671</v>
      </c>
      <c r="E203" s="95" t="s">
        <v>126</v>
      </c>
      <c r="F203" s="108">
        <v>44980</v>
      </c>
      <c r="G203" s="97">
        <v>130600.246293</v>
      </c>
      <c r="H203" s="109">
        <v>-0.173679</v>
      </c>
      <c r="I203" s="97">
        <v>-0.22682465899999998</v>
      </c>
      <c r="J203" s="98">
        <f t="shared" si="2"/>
        <v>2.2591863779397898E-4</v>
      </c>
      <c r="K203" s="98">
        <f>I203/'סכום נכסי הקרן'!$C$42</f>
        <v>-1.8725534546167842E-6</v>
      </c>
    </row>
    <row r="204" spans="2:11">
      <c r="B204" s="93" t="s">
        <v>2318</v>
      </c>
      <c r="C204" s="94" t="s">
        <v>2320</v>
      </c>
      <c r="D204" s="95" t="s">
        <v>671</v>
      </c>
      <c r="E204" s="95" t="s">
        <v>126</v>
      </c>
      <c r="F204" s="108">
        <v>44980</v>
      </c>
      <c r="G204" s="97">
        <v>109331.451416</v>
      </c>
      <c r="H204" s="109">
        <v>-0.173679</v>
      </c>
      <c r="I204" s="97">
        <v>-0.189885317</v>
      </c>
      <c r="J204" s="98">
        <f t="shared" ref="J204:J267" si="3">IFERROR(I204/$I$11,0)</f>
        <v>1.8912684512717765E-4</v>
      </c>
      <c r="K204" s="98">
        <f>I204/'סכום נכסי הקרן'!$C$42</f>
        <v>-1.5676003124922728E-6</v>
      </c>
    </row>
    <row r="205" spans="2:11">
      <c r="B205" s="93" t="s">
        <v>2318</v>
      </c>
      <c r="C205" s="94" t="s">
        <v>2321</v>
      </c>
      <c r="D205" s="95" t="s">
        <v>671</v>
      </c>
      <c r="E205" s="95" t="s">
        <v>126</v>
      </c>
      <c r="F205" s="108">
        <v>44980</v>
      </c>
      <c r="G205" s="97">
        <v>88527.084690000003</v>
      </c>
      <c r="H205" s="109">
        <v>-0.173679</v>
      </c>
      <c r="I205" s="97">
        <v>-0.153752588</v>
      </c>
      <c r="J205" s="98">
        <f t="shared" si="3"/>
        <v>1.5313844355105535E-4</v>
      </c>
      <c r="K205" s="98">
        <f>I205/'סכום נכסי הקרן'!$C$42</f>
        <v>-1.2693061728163831E-6</v>
      </c>
    </row>
    <row r="206" spans="2:11">
      <c r="B206" s="93" t="s">
        <v>2322</v>
      </c>
      <c r="C206" s="94" t="s">
        <v>2323</v>
      </c>
      <c r="D206" s="95" t="s">
        <v>671</v>
      </c>
      <c r="E206" s="95" t="s">
        <v>126</v>
      </c>
      <c r="F206" s="108">
        <v>44998</v>
      </c>
      <c r="G206" s="97">
        <v>82005.475919999997</v>
      </c>
      <c r="H206" s="109">
        <v>2.3463999999999999E-2</v>
      </c>
      <c r="I206" s="97">
        <v>1.924174E-2</v>
      </c>
      <c r="J206" s="98">
        <f t="shared" si="3"/>
        <v>-1.9164881405535002E-5</v>
      </c>
      <c r="K206" s="98">
        <f>I206/'סכום נכסי הקרן'!$C$42</f>
        <v>1.5885039514084739E-7</v>
      </c>
    </row>
    <row r="207" spans="2:11">
      <c r="B207" s="93" t="s">
        <v>2324</v>
      </c>
      <c r="C207" s="94" t="s">
        <v>2325</v>
      </c>
      <c r="D207" s="95" t="s">
        <v>671</v>
      </c>
      <c r="E207" s="95" t="s">
        <v>126</v>
      </c>
      <c r="F207" s="108">
        <v>44991</v>
      </c>
      <c r="G207" s="97">
        <v>118174.91284</v>
      </c>
      <c r="H207" s="109">
        <v>-1.6331999999999999E-2</v>
      </c>
      <c r="I207" s="97">
        <v>-1.9300889000000002E-2</v>
      </c>
      <c r="J207" s="98">
        <f t="shared" si="3"/>
        <v>1.9223794142650046E-5</v>
      </c>
      <c r="K207" s="98">
        <f>I207/'סכום נכסי הקרן'!$C$42</f>
        <v>-1.5933870035764099E-7</v>
      </c>
    </row>
    <row r="208" spans="2:11">
      <c r="B208" s="93" t="s">
        <v>2326</v>
      </c>
      <c r="C208" s="94" t="s">
        <v>2327</v>
      </c>
      <c r="D208" s="95" t="s">
        <v>671</v>
      </c>
      <c r="E208" s="95" t="s">
        <v>126</v>
      </c>
      <c r="F208" s="108">
        <v>44991</v>
      </c>
      <c r="G208" s="97">
        <v>103521.60700000002</v>
      </c>
      <c r="H208" s="109">
        <v>-7.5230000000000005E-2</v>
      </c>
      <c r="I208" s="97">
        <v>-7.7879131000000004E-2</v>
      </c>
      <c r="J208" s="98">
        <f t="shared" si="3"/>
        <v>7.7568053075300082E-5</v>
      </c>
      <c r="K208" s="98">
        <f>I208/'סכום נכסי הקרן'!$C$42</f>
        <v>-6.4293201823617916E-7</v>
      </c>
    </row>
    <row r="209" spans="2:11">
      <c r="B209" s="93" t="s">
        <v>2328</v>
      </c>
      <c r="C209" s="94" t="s">
        <v>2329</v>
      </c>
      <c r="D209" s="95" t="s">
        <v>671</v>
      </c>
      <c r="E209" s="95" t="s">
        <v>126</v>
      </c>
      <c r="F209" s="108">
        <v>44980</v>
      </c>
      <c r="G209" s="97">
        <v>82239.646091999995</v>
      </c>
      <c r="H209" s="109">
        <v>-0.180252</v>
      </c>
      <c r="I209" s="97">
        <v>-0.14823890200000001</v>
      </c>
      <c r="J209" s="98">
        <f t="shared" si="3"/>
        <v>1.4764678124310615E-4</v>
      </c>
      <c r="K209" s="98">
        <f>I209/'סכום נכסי הקרן'!$C$42</f>
        <v>-1.2237878777046855E-6</v>
      </c>
    </row>
    <row r="210" spans="2:11">
      <c r="B210" s="93" t="s">
        <v>2330</v>
      </c>
      <c r="C210" s="94" t="s">
        <v>2331</v>
      </c>
      <c r="D210" s="95" t="s">
        <v>671</v>
      </c>
      <c r="E210" s="95" t="s">
        <v>126</v>
      </c>
      <c r="F210" s="108">
        <v>44980</v>
      </c>
      <c r="G210" s="97">
        <v>233207.472404</v>
      </c>
      <c r="H210" s="109">
        <v>-9.6423999999999996E-2</v>
      </c>
      <c r="I210" s="97">
        <v>-0.22486841199999999</v>
      </c>
      <c r="J210" s="98">
        <f t="shared" si="3"/>
        <v>2.2397020476479693E-4</v>
      </c>
      <c r="K210" s="98">
        <f>I210/'סכום נכסי הקרן'!$C$42</f>
        <v>-1.8564036361002105E-6</v>
      </c>
    </row>
    <row r="211" spans="2:11">
      <c r="B211" s="93" t="s">
        <v>2332</v>
      </c>
      <c r="C211" s="94" t="s">
        <v>2333</v>
      </c>
      <c r="D211" s="95" t="s">
        <v>671</v>
      </c>
      <c r="E211" s="95" t="s">
        <v>126</v>
      </c>
      <c r="F211" s="108">
        <v>44998</v>
      </c>
      <c r="G211" s="97">
        <v>137295.65542</v>
      </c>
      <c r="H211" s="109">
        <v>0.47483799999999998</v>
      </c>
      <c r="I211" s="97">
        <v>0.65193178699999998</v>
      </c>
      <c r="J211" s="98">
        <f t="shared" si="3"/>
        <v>-6.4932773139817423E-4</v>
      </c>
      <c r="K211" s="98">
        <f>I211/'סכום נכסי הקרן'!$C$42</f>
        <v>5.3820300019555796E-6</v>
      </c>
    </row>
    <row r="212" spans="2:11">
      <c r="B212" s="93" t="s">
        <v>2332</v>
      </c>
      <c r="C212" s="94" t="s">
        <v>2334</v>
      </c>
      <c r="D212" s="95" t="s">
        <v>671</v>
      </c>
      <c r="E212" s="95" t="s">
        <v>126</v>
      </c>
      <c r="F212" s="108">
        <v>44998</v>
      </c>
      <c r="G212" s="97">
        <v>145781.74841999999</v>
      </c>
      <c r="H212" s="109">
        <v>0.47483799999999998</v>
      </c>
      <c r="I212" s="97">
        <v>0.69222697100000008</v>
      </c>
      <c r="J212" s="98">
        <f t="shared" si="3"/>
        <v>-6.894619615963898E-4</v>
      </c>
      <c r="K212" s="98">
        <f>I212/'סכום נכסי הקרן'!$C$42</f>
        <v>5.7146873344355508E-6</v>
      </c>
    </row>
    <row r="213" spans="2:11">
      <c r="B213" s="93" t="s">
        <v>2335</v>
      </c>
      <c r="C213" s="94" t="s">
        <v>2336</v>
      </c>
      <c r="D213" s="95" t="s">
        <v>671</v>
      </c>
      <c r="E213" s="95" t="s">
        <v>126</v>
      </c>
      <c r="F213" s="108">
        <v>44987</v>
      </c>
      <c r="G213" s="97">
        <v>14850.765250000002</v>
      </c>
      <c r="H213" s="109">
        <v>0.42128700000000002</v>
      </c>
      <c r="I213" s="97">
        <v>6.2564311999999997E-2</v>
      </c>
      <c r="J213" s="98">
        <f t="shared" si="3"/>
        <v>-6.2314407101379097E-5</v>
      </c>
      <c r="K213" s="98">
        <f>I213/'סכום נכסי הקרן'!$C$42</f>
        <v>5.1650036238486021E-7</v>
      </c>
    </row>
    <row r="214" spans="2:11">
      <c r="B214" s="93" t="s">
        <v>2335</v>
      </c>
      <c r="C214" s="94" t="s">
        <v>2337</v>
      </c>
      <c r="D214" s="95" t="s">
        <v>671</v>
      </c>
      <c r="E214" s="95" t="s">
        <v>126</v>
      </c>
      <c r="F214" s="108">
        <v>44987</v>
      </c>
      <c r="G214" s="97">
        <v>102240.61365</v>
      </c>
      <c r="H214" s="109">
        <v>0.42128700000000002</v>
      </c>
      <c r="I214" s="97">
        <v>0.43072622900000007</v>
      </c>
      <c r="J214" s="98">
        <f t="shared" si="3"/>
        <v>-4.2900574984582019E-4</v>
      </c>
      <c r="K214" s="98">
        <f>I214/'סכום נכסי הקרן'!$C$42</f>
        <v>3.5558650971365964E-6</v>
      </c>
    </row>
    <row r="215" spans="2:11">
      <c r="B215" s="93" t="s">
        <v>2338</v>
      </c>
      <c r="C215" s="94" t="s">
        <v>2339</v>
      </c>
      <c r="D215" s="95" t="s">
        <v>671</v>
      </c>
      <c r="E215" s="95" t="s">
        <v>126</v>
      </c>
      <c r="F215" s="108">
        <v>44987</v>
      </c>
      <c r="G215" s="97">
        <v>89129.377200000003</v>
      </c>
      <c r="H215" s="109">
        <v>0.44897799999999999</v>
      </c>
      <c r="I215" s="97">
        <v>0.40017159599999996</v>
      </c>
      <c r="J215" s="98">
        <f t="shared" si="3"/>
        <v>-3.9857316330039094E-4</v>
      </c>
      <c r="K215" s="98">
        <f>I215/'סכום נכסי הקרן'!$C$42</f>
        <v>3.3036209900322704E-6</v>
      </c>
    </row>
    <row r="216" spans="2:11">
      <c r="B216" s="93" t="s">
        <v>2340</v>
      </c>
      <c r="C216" s="94" t="s">
        <v>2341</v>
      </c>
      <c r="D216" s="95" t="s">
        <v>671</v>
      </c>
      <c r="E216" s="95" t="s">
        <v>126</v>
      </c>
      <c r="F216" s="108">
        <v>45001</v>
      </c>
      <c r="G216" s="97">
        <v>117008.92800000001</v>
      </c>
      <c r="H216" s="109">
        <v>0.31970100000000001</v>
      </c>
      <c r="I216" s="97">
        <v>0.37407916799999996</v>
      </c>
      <c r="J216" s="98">
        <f t="shared" si="3"/>
        <v>-3.7258495806518553E-4</v>
      </c>
      <c r="K216" s="98">
        <f>I216/'סכום נכסי הקרן'!$C$42</f>
        <v>3.0882146651373228E-6</v>
      </c>
    </row>
    <row r="217" spans="2:11">
      <c r="B217" s="93" t="s">
        <v>2342</v>
      </c>
      <c r="C217" s="94" t="s">
        <v>2343</v>
      </c>
      <c r="D217" s="95" t="s">
        <v>671</v>
      </c>
      <c r="E217" s="95" t="s">
        <v>126</v>
      </c>
      <c r="F217" s="108">
        <v>45001</v>
      </c>
      <c r="G217" s="97">
        <v>2926.848324</v>
      </c>
      <c r="H217" s="109">
        <v>0.37504900000000002</v>
      </c>
      <c r="I217" s="97">
        <v>1.0977103E-2</v>
      </c>
      <c r="J217" s="98">
        <f t="shared" si="3"/>
        <v>-1.093325640879372E-5</v>
      </c>
      <c r="K217" s="98">
        <f>I217/'סכום נכסי הקרן'!$C$42</f>
        <v>9.0621593943779577E-8</v>
      </c>
    </row>
    <row r="218" spans="2:11">
      <c r="B218" s="93" t="s">
        <v>2342</v>
      </c>
      <c r="C218" s="94" t="s">
        <v>2344</v>
      </c>
      <c r="D218" s="95" t="s">
        <v>671</v>
      </c>
      <c r="E218" s="95" t="s">
        <v>126</v>
      </c>
      <c r="F218" s="108">
        <v>45001</v>
      </c>
      <c r="G218" s="97">
        <v>100709.11044</v>
      </c>
      <c r="H218" s="109">
        <v>0.37504900000000002</v>
      </c>
      <c r="I218" s="97">
        <v>0.37770809300000002</v>
      </c>
      <c r="J218" s="98">
        <f t="shared" si="3"/>
        <v>-3.7619938780254726E-4</v>
      </c>
      <c r="K218" s="98">
        <f>I218/'סכום נכסי הקרן'!$C$42</f>
        <v>3.1181732951877502E-6</v>
      </c>
    </row>
    <row r="219" spans="2:11">
      <c r="B219" s="93" t="s">
        <v>2345</v>
      </c>
      <c r="C219" s="94" t="s">
        <v>2346</v>
      </c>
      <c r="D219" s="95" t="s">
        <v>671</v>
      </c>
      <c r="E219" s="95" t="s">
        <v>126</v>
      </c>
      <c r="F219" s="108">
        <v>45001</v>
      </c>
      <c r="G219" s="97">
        <v>119037.4552</v>
      </c>
      <c r="H219" s="109">
        <v>0.37504900000000002</v>
      </c>
      <c r="I219" s="97">
        <v>0.44644828999999997</v>
      </c>
      <c r="J219" s="98">
        <f t="shared" si="3"/>
        <v>-4.4466501114524452E-4</v>
      </c>
      <c r="K219" s="98">
        <f>I219/'סכום נכסי הקרן'!$C$42</f>
        <v>3.685658743775543E-6</v>
      </c>
    </row>
    <row r="220" spans="2:11">
      <c r="B220" s="93" t="s">
        <v>2347</v>
      </c>
      <c r="C220" s="94" t="s">
        <v>2348</v>
      </c>
      <c r="D220" s="95" t="s">
        <v>671</v>
      </c>
      <c r="E220" s="95" t="s">
        <v>126</v>
      </c>
      <c r="F220" s="108">
        <v>44987</v>
      </c>
      <c r="G220" s="97">
        <v>121284.84385600001</v>
      </c>
      <c r="H220" s="109">
        <v>0.68375699999999995</v>
      </c>
      <c r="I220" s="97">
        <v>0.82929401199999997</v>
      </c>
      <c r="J220" s="98">
        <f t="shared" si="3"/>
        <v>-8.2598150636586497E-4</v>
      </c>
      <c r="K220" s="98">
        <f>I220/'סכום נכסי הקרן'!$C$42</f>
        <v>6.8462457913961331E-6</v>
      </c>
    </row>
    <row r="221" spans="2:11">
      <c r="B221" s="93" t="s">
        <v>2349</v>
      </c>
      <c r="C221" s="94" t="s">
        <v>2350</v>
      </c>
      <c r="D221" s="95" t="s">
        <v>671</v>
      </c>
      <c r="E221" s="95" t="s">
        <v>126</v>
      </c>
      <c r="F221" s="108">
        <v>44987</v>
      </c>
      <c r="G221" s="97">
        <v>165388.42344000001</v>
      </c>
      <c r="H221" s="109">
        <v>0.68375699999999995</v>
      </c>
      <c r="I221" s="97">
        <v>1.1308554670000002</v>
      </c>
      <c r="J221" s="98">
        <f t="shared" si="3"/>
        <v>-1.1263384138781578E-3</v>
      </c>
      <c r="K221" s="98">
        <f>I221/'סכום נכסי הקרן'!$C$42</f>
        <v>9.3357896832686403E-6</v>
      </c>
    </row>
    <row r="222" spans="2:11">
      <c r="B222" s="93" t="s">
        <v>2351</v>
      </c>
      <c r="C222" s="94" t="s">
        <v>2352</v>
      </c>
      <c r="D222" s="95" t="s">
        <v>671</v>
      </c>
      <c r="E222" s="95" t="s">
        <v>126</v>
      </c>
      <c r="F222" s="108">
        <v>44987</v>
      </c>
      <c r="G222" s="97">
        <v>11193.007739999999</v>
      </c>
      <c r="H222" s="109">
        <v>0.70639799999999997</v>
      </c>
      <c r="I222" s="97">
        <v>7.9067220000000007E-2</v>
      </c>
      <c r="J222" s="98">
        <f t="shared" si="3"/>
        <v>-7.875139641037377E-5</v>
      </c>
      <c r="K222" s="98">
        <f>I222/'סכום נכסי הקרן'!$C$42</f>
        <v>6.5274029997746107E-7</v>
      </c>
    </row>
    <row r="223" spans="2:11">
      <c r="B223" s="93" t="s">
        <v>2353</v>
      </c>
      <c r="C223" s="94" t="s">
        <v>2354</v>
      </c>
      <c r="D223" s="95" t="s">
        <v>671</v>
      </c>
      <c r="E223" s="95" t="s">
        <v>126</v>
      </c>
      <c r="F223" s="108">
        <v>44987</v>
      </c>
      <c r="G223" s="97">
        <v>137861.94930000001</v>
      </c>
      <c r="H223" s="109">
        <v>0.71132200000000001</v>
      </c>
      <c r="I223" s="97">
        <v>0.980642656</v>
      </c>
      <c r="J223" s="98">
        <f t="shared" si="3"/>
        <v>-9.7672560815440066E-4</v>
      </c>
      <c r="K223" s="98">
        <f>I223/'סכום נכסי הקרן'!$C$42</f>
        <v>8.095706178213097E-6</v>
      </c>
    </row>
    <row r="224" spans="2:11">
      <c r="B224" s="93" t="s">
        <v>2355</v>
      </c>
      <c r="C224" s="94" t="s">
        <v>2356</v>
      </c>
      <c r="D224" s="95" t="s">
        <v>671</v>
      </c>
      <c r="E224" s="95" t="s">
        <v>126</v>
      </c>
      <c r="F224" s="108">
        <v>44987</v>
      </c>
      <c r="G224" s="97">
        <v>187544.288864</v>
      </c>
      <c r="H224" s="109">
        <v>0.73887199999999997</v>
      </c>
      <c r="I224" s="97">
        <v>1.3857118259999999</v>
      </c>
      <c r="J224" s="98">
        <f t="shared" si="3"/>
        <v>-1.3801767827409243E-3</v>
      </c>
      <c r="K224" s="98">
        <f>I224/'סכום נכסי הקרן'!$C$42</f>
        <v>1.1439759143998679E-5</v>
      </c>
    </row>
    <row r="225" spans="2:11">
      <c r="B225" s="93" t="s">
        <v>2357</v>
      </c>
      <c r="C225" s="94" t="s">
        <v>2358</v>
      </c>
      <c r="D225" s="95" t="s">
        <v>671</v>
      </c>
      <c r="E225" s="95" t="s">
        <v>126</v>
      </c>
      <c r="F225" s="108">
        <v>45007</v>
      </c>
      <c r="G225" s="97">
        <v>160274.942756</v>
      </c>
      <c r="H225" s="109">
        <v>1.0983309999999999</v>
      </c>
      <c r="I225" s="97">
        <v>1.7603491829999998</v>
      </c>
      <c r="J225" s="98">
        <f t="shared" si="3"/>
        <v>-1.7533177001937156E-3</v>
      </c>
      <c r="K225" s="98">
        <f>I225/'סכום נכסי הקרן'!$C$42</f>
        <v>1.4532581944534009E-5</v>
      </c>
    </row>
    <row r="226" spans="2:11">
      <c r="B226" s="93" t="s">
        <v>2359</v>
      </c>
      <c r="C226" s="94" t="s">
        <v>2360</v>
      </c>
      <c r="D226" s="95" t="s">
        <v>671</v>
      </c>
      <c r="E226" s="95" t="s">
        <v>126</v>
      </c>
      <c r="F226" s="108">
        <v>45007</v>
      </c>
      <c r="G226" s="97">
        <v>207309.47579999999</v>
      </c>
      <c r="H226" s="109">
        <v>1.125712</v>
      </c>
      <c r="I226" s="97">
        <v>2.3337082520000001</v>
      </c>
      <c r="J226" s="98">
        <f t="shared" si="3"/>
        <v>-2.3243865619584502E-3</v>
      </c>
      <c r="K226" s="98">
        <f>I226/'סכום נכסי הקרן'!$C$42</f>
        <v>1.9265954013184683E-5</v>
      </c>
    </row>
    <row r="227" spans="2:11">
      <c r="B227" s="93" t="s">
        <v>2361</v>
      </c>
      <c r="C227" s="94" t="s">
        <v>2362</v>
      </c>
      <c r="D227" s="95" t="s">
        <v>671</v>
      </c>
      <c r="E227" s="95" t="s">
        <v>126</v>
      </c>
      <c r="F227" s="108">
        <v>44985</v>
      </c>
      <c r="G227" s="97">
        <v>82935.269249999998</v>
      </c>
      <c r="H227" s="109">
        <v>0.96260599999999996</v>
      </c>
      <c r="I227" s="97">
        <v>0.798339562</v>
      </c>
      <c r="J227" s="98">
        <f t="shared" si="3"/>
        <v>-7.9515069983674856E-4</v>
      </c>
      <c r="K227" s="98">
        <f>I227/'סכום נכסי הקרן'!$C$42</f>
        <v>6.5907009906729345E-6</v>
      </c>
    </row>
    <row r="228" spans="2:11">
      <c r="B228" s="93" t="s">
        <v>2361</v>
      </c>
      <c r="C228" s="94" t="s">
        <v>2363</v>
      </c>
      <c r="D228" s="95" t="s">
        <v>671</v>
      </c>
      <c r="E228" s="95" t="s">
        <v>126</v>
      </c>
      <c r="F228" s="108">
        <v>44985</v>
      </c>
      <c r="G228" s="97">
        <v>149230.56875000001</v>
      </c>
      <c r="H228" s="109">
        <v>0.96260599999999996</v>
      </c>
      <c r="I228" s="97">
        <v>1.4365018410000003</v>
      </c>
      <c r="J228" s="98">
        <f t="shared" si="3"/>
        <v>-1.4307639237198769E-3</v>
      </c>
      <c r="K228" s="98">
        <f>I228/'סכום נכסי הקרן'!$C$42</f>
        <v>1.1859056668648718E-5</v>
      </c>
    </row>
    <row r="229" spans="2:11">
      <c r="B229" s="93" t="s">
        <v>2364</v>
      </c>
      <c r="C229" s="94" t="s">
        <v>2365</v>
      </c>
      <c r="D229" s="95" t="s">
        <v>671</v>
      </c>
      <c r="E229" s="95" t="s">
        <v>126</v>
      </c>
      <c r="F229" s="108">
        <v>44991</v>
      </c>
      <c r="G229" s="97">
        <v>89538.341249999998</v>
      </c>
      <c r="H229" s="109">
        <v>0.99207100000000004</v>
      </c>
      <c r="I229" s="97">
        <v>0.88828382100000003</v>
      </c>
      <c r="J229" s="98">
        <f t="shared" si="3"/>
        <v>-8.8473568834837612E-4</v>
      </c>
      <c r="K229" s="98">
        <f>I229/'סכום נכסי הקרן'!$C$42</f>
        <v>7.3332368051471313E-6</v>
      </c>
    </row>
    <row r="230" spans="2:11">
      <c r="B230" s="93" t="s">
        <v>2366</v>
      </c>
      <c r="C230" s="94" t="s">
        <v>2367</v>
      </c>
      <c r="D230" s="95" t="s">
        <v>671</v>
      </c>
      <c r="E230" s="95" t="s">
        <v>126</v>
      </c>
      <c r="F230" s="108">
        <v>44985</v>
      </c>
      <c r="G230" s="97">
        <v>44035.605561999997</v>
      </c>
      <c r="H230" s="109">
        <v>0.97363100000000002</v>
      </c>
      <c r="I230" s="97">
        <v>0.42874421099999999</v>
      </c>
      <c r="J230" s="98">
        <f t="shared" si="3"/>
        <v>-4.2703164875550106E-4</v>
      </c>
      <c r="K230" s="98">
        <f>I230/'סכום נכסי הקרן'!$C$42</f>
        <v>3.5395025258474983E-6</v>
      </c>
    </row>
    <row r="231" spans="2:11">
      <c r="B231" s="93" t="s">
        <v>2368</v>
      </c>
      <c r="C231" s="94" t="s">
        <v>2369</v>
      </c>
      <c r="D231" s="95" t="s">
        <v>671</v>
      </c>
      <c r="E231" s="95" t="s">
        <v>126</v>
      </c>
      <c r="F231" s="108">
        <v>44985</v>
      </c>
      <c r="G231" s="97">
        <v>82946.748179999995</v>
      </c>
      <c r="H231" s="109">
        <v>0.97631100000000004</v>
      </c>
      <c r="I231" s="97">
        <v>0.809818492</v>
      </c>
      <c r="J231" s="98">
        <f t="shared" si="3"/>
        <v>-8.06583778763729E-4</v>
      </c>
      <c r="K231" s="98">
        <f>I231/'סכום נכסי הקרן'!$C$42</f>
        <v>6.6854654229069283E-6</v>
      </c>
    </row>
    <row r="232" spans="2:11">
      <c r="B232" s="93" t="s">
        <v>2370</v>
      </c>
      <c r="C232" s="94" t="s">
        <v>2371</v>
      </c>
      <c r="D232" s="95" t="s">
        <v>671</v>
      </c>
      <c r="E232" s="95" t="s">
        <v>126</v>
      </c>
      <c r="F232" s="108">
        <v>44980</v>
      </c>
      <c r="G232" s="97">
        <v>55308.545788000003</v>
      </c>
      <c r="H232" s="109">
        <v>0.121252</v>
      </c>
      <c r="I232" s="97">
        <v>6.7062465000000002E-2</v>
      </c>
      <c r="J232" s="98">
        <f t="shared" si="3"/>
        <v>-6.6794592822054654E-5</v>
      </c>
      <c r="K232" s="98">
        <f>I232/'סכום נכסי הקרן'!$C$42</f>
        <v>5.5363491370163243E-7</v>
      </c>
    </row>
    <row r="233" spans="2:11">
      <c r="B233" s="93" t="s">
        <v>2372</v>
      </c>
      <c r="C233" s="94" t="s">
        <v>2373</v>
      </c>
      <c r="D233" s="95" t="s">
        <v>671</v>
      </c>
      <c r="E233" s="95" t="s">
        <v>126</v>
      </c>
      <c r="F233" s="108">
        <v>44985</v>
      </c>
      <c r="G233" s="97">
        <v>315337.22687299998</v>
      </c>
      <c r="H233" s="109">
        <v>1.0201439999999999</v>
      </c>
      <c r="I233" s="97">
        <v>3.2168940579999998</v>
      </c>
      <c r="J233" s="98">
        <f t="shared" si="3"/>
        <v>-3.2040445986558507E-3</v>
      </c>
      <c r="K233" s="98">
        <f>I233/'סכום נכסי הקרן'!$C$42</f>
        <v>2.6557104099709487E-5</v>
      </c>
    </row>
    <row r="234" spans="2:11">
      <c r="B234" s="93" t="s">
        <v>2372</v>
      </c>
      <c r="C234" s="94" t="s">
        <v>2374</v>
      </c>
      <c r="D234" s="95" t="s">
        <v>671</v>
      </c>
      <c r="E234" s="95" t="s">
        <v>126</v>
      </c>
      <c r="F234" s="108">
        <v>44985</v>
      </c>
      <c r="G234" s="97">
        <v>2937.086605</v>
      </c>
      <c r="H234" s="109">
        <v>1.0201439999999999</v>
      </c>
      <c r="I234" s="97">
        <v>2.9962516999999998E-2</v>
      </c>
      <c r="J234" s="98">
        <f t="shared" si="3"/>
        <v>-2.9842835674753236E-5</v>
      </c>
      <c r="K234" s="98">
        <f>I234/'סכום נכסי הקרן'!$C$42</f>
        <v>2.473558869865385E-7</v>
      </c>
    </row>
    <row r="235" spans="2:11">
      <c r="B235" s="93" t="s">
        <v>2375</v>
      </c>
      <c r="C235" s="94" t="s">
        <v>2376</v>
      </c>
      <c r="D235" s="95" t="s">
        <v>671</v>
      </c>
      <c r="E235" s="95" t="s">
        <v>126</v>
      </c>
      <c r="F235" s="108">
        <v>44991</v>
      </c>
      <c r="G235" s="97">
        <v>117493.21495199999</v>
      </c>
      <c r="H235" s="109">
        <v>1.057804</v>
      </c>
      <c r="I235" s="97">
        <v>1.2428480639999999</v>
      </c>
      <c r="J235" s="98">
        <f t="shared" si="3"/>
        <v>-1.2378836712095046E-3</v>
      </c>
      <c r="K235" s="98">
        <f>I235/'סכום נכסי הקרן'!$C$42</f>
        <v>1.0260345793386523E-5</v>
      </c>
    </row>
    <row r="236" spans="2:11">
      <c r="B236" s="93" t="s">
        <v>2377</v>
      </c>
      <c r="C236" s="94" t="s">
        <v>2378</v>
      </c>
      <c r="D236" s="95" t="s">
        <v>671</v>
      </c>
      <c r="E236" s="95" t="s">
        <v>126</v>
      </c>
      <c r="F236" s="108">
        <v>44991</v>
      </c>
      <c r="G236" s="97">
        <v>128498.15689</v>
      </c>
      <c r="H236" s="109">
        <v>1.1152489999999999</v>
      </c>
      <c r="I236" s="97">
        <v>1.4330745730000001</v>
      </c>
      <c r="J236" s="98">
        <f t="shared" si="3"/>
        <v>-1.4273503454902059E-3</v>
      </c>
      <c r="K236" s="98">
        <f>I236/'סכום נכסי הקרן'!$C$42</f>
        <v>1.1830762820168611E-5</v>
      </c>
    </row>
    <row r="237" spans="2:11">
      <c r="B237" s="93" t="s">
        <v>2379</v>
      </c>
      <c r="C237" s="94" t="s">
        <v>2380</v>
      </c>
      <c r="D237" s="95" t="s">
        <v>671</v>
      </c>
      <c r="E237" s="95" t="s">
        <v>126</v>
      </c>
      <c r="F237" s="108">
        <v>45007</v>
      </c>
      <c r="G237" s="97">
        <v>44824.938449999994</v>
      </c>
      <c r="H237" s="109">
        <v>1.1299630000000001</v>
      </c>
      <c r="I237" s="97">
        <v>0.50650542100000007</v>
      </c>
      <c r="J237" s="98">
        <f t="shared" si="3"/>
        <v>-5.0448225185069427E-4</v>
      </c>
      <c r="K237" s="98">
        <f>I237/'סכום נכסי הקרן'!$C$42</f>
        <v>4.1814610459777163E-6</v>
      </c>
    </row>
    <row r="238" spans="2:11">
      <c r="B238" s="93" t="s">
        <v>2379</v>
      </c>
      <c r="C238" s="94" t="s">
        <v>2381</v>
      </c>
      <c r="D238" s="95" t="s">
        <v>671</v>
      </c>
      <c r="E238" s="95" t="s">
        <v>126</v>
      </c>
      <c r="F238" s="108">
        <v>45007</v>
      </c>
      <c r="G238" s="97">
        <v>22472.99972</v>
      </c>
      <c r="H238" s="109">
        <v>1.1299630000000001</v>
      </c>
      <c r="I238" s="97">
        <v>0.253936683</v>
      </c>
      <c r="J238" s="98">
        <f t="shared" si="3"/>
        <v>-2.5292236638734E-4</v>
      </c>
      <c r="K238" s="98">
        <f>I238/'סכום נכסי הקרן'!$C$42</f>
        <v>2.096377065447621E-6</v>
      </c>
    </row>
    <row r="239" spans="2:11">
      <c r="B239" s="93" t="s">
        <v>2379</v>
      </c>
      <c r="C239" s="94" t="s">
        <v>2382</v>
      </c>
      <c r="D239" s="95" t="s">
        <v>671</v>
      </c>
      <c r="E239" s="95" t="s">
        <v>126</v>
      </c>
      <c r="F239" s="108">
        <v>45007</v>
      </c>
      <c r="G239" s="97">
        <v>110718.10616000001</v>
      </c>
      <c r="H239" s="109">
        <v>1.1299630000000001</v>
      </c>
      <c r="I239" s="97">
        <v>1.2510741330000001</v>
      </c>
      <c r="J239" s="98">
        <f t="shared" si="3"/>
        <v>-1.246076882261039E-3</v>
      </c>
      <c r="K239" s="98">
        <f>I239/'סכום נכסי הקרן'!$C$42</f>
        <v>1.0328256196037524E-5</v>
      </c>
    </row>
    <row r="240" spans="2:11">
      <c r="B240" s="93" t="s">
        <v>2383</v>
      </c>
      <c r="C240" s="94" t="s">
        <v>2384</v>
      </c>
      <c r="D240" s="95" t="s">
        <v>671</v>
      </c>
      <c r="E240" s="95" t="s">
        <v>126</v>
      </c>
      <c r="F240" s="108">
        <v>44984</v>
      </c>
      <c r="G240" s="97">
        <v>83222.242499999993</v>
      </c>
      <c r="H240" s="109">
        <v>1.304114</v>
      </c>
      <c r="I240" s="97">
        <v>1.085312812</v>
      </c>
      <c r="J240" s="98">
        <f t="shared" si="3"/>
        <v>-1.0809776730112612E-3</v>
      </c>
      <c r="K240" s="98">
        <f>I240/'סכום נכסי הקרן'!$C$42</f>
        <v>8.9598117965227788E-6</v>
      </c>
    </row>
    <row r="241" spans="2:11">
      <c r="B241" s="93" t="s">
        <v>2385</v>
      </c>
      <c r="C241" s="94" t="s">
        <v>2386</v>
      </c>
      <c r="D241" s="95" t="s">
        <v>671</v>
      </c>
      <c r="E241" s="95" t="s">
        <v>126</v>
      </c>
      <c r="F241" s="108">
        <v>44999</v>
      </c>
      <c r="G241" s="97">
        <v>107984.662996</v>
      </c>
      <c r="H241" s="109">
        <v>0.52618200000000004</v>
      </c>
      <c r="I241" s="97">
        <v>0.56819615299999993</v>
      </c>
      <c r="J241" s="98">
        <f t="shared" si="3"/>
        <v>-5.6592656835224983E-4</v>
      </c>
      <c r="K241" s="98">
        <f>I241/'סכום נכסי הקרן'!$C$42</f>
        <v>4.6907495591126043E-6</v>
      </c>
    </row>
    <row r="242" spans="2:11">
      <c r="B242" s="93" t="s">
        <v>2387</v>
      </c>
      <c r="C242" s="94" t="s">
        <v>2388</v>
      </c>
      <c r="D242" s="95" t="s">
        <v>671</v>
      </c>
      <c r="E242" s="95" t="s">
        <v>126</v>
      </c>
      <c r="F242" s="108">
        <v>44984</v>
      </c>
      <c r="G242" s="97">
        <v>118162.76604</v>
      </c>
      <c r="H242" s="109">
        <v>1.288489</v>
      </c>
      <c r="I242" s="97">
        <v>1.522513671</v>
      </c>
      <c r="J242" s="98">
        <f t="shared" si="3"/>
        <v>-1.5164321908008702E-3</v>
      </c>
      <c r="K242" s="98">
        <f>I242/'סכום נכסי הקרן'!$C$42</f>
        <v>1.2569128272479106E-5</v>
      </c>
    </row>
    <row r="243" spans="2:11">
      <c r="B243" s="93" t="s">
        <v>2389</v>
      </c>
      <c r="C243" s="94" t="s">
        <v>2390</v>
      </c>
      <c r="D243" s="95" t="s">
        <v>671</v>
      </c>
      <c r="E243" s="95" t="s">
        <v>126</v>
      </c>
      <c r="F243" s="108">
        <v>45005</v>
      </c>
      <c r="G243" s="97">
        <v>125246.60523</v>
      </c>
      <c r="H243" s="109">
        <v>1.668776</v>
      </c>
      <c r="I243" s="97">
        <v>2.090084906</v>
      </c>
      <c r="J243" s="98">
        <f t="shared" si="3"/>
        <v>-2.0817363373057101E-3</v>
      </c>
      <c r="K243" s="98">
        <f>I243/'סכום נכסי הקרן'!$C$42</f>
        <v>1.7254718814203958E-5</v>
      </c>
    </row>
    <row r="244" spans="2:11">
      <c r="B244" s="93" t="s">
        <v>2391</v>
      </c>
      <c r="C244" s="94" t="s">
        <v>2392</v>
      </c>
      <c r="D244" s="95" t="s">
        <v>671</v>
      </c>
      <c r="E244" s="95" t="s">
        <v>126</v>
      </c>
      <c r="F244" s="108">
        <v>44984</v>
      </c>
      <c r="G244" s="97">
        <v>264518.549765</v>
      </c>
      <c r="H244" s="109">
        <v>1.3698779999999999</v>
      </c>
      <c r="I244" s="97">
        <v>3.623580617</v>
      </c>
      <c r="J244" s="98">
        <f t="shared" si="3"/>
        <v>-3.6091067017951779E-3</v>
      </c>
      <c r="K244" s="98">
        <f>I244/'סכום נכסי הקרן'!$C$42</f>
        <v>2.9914509438084371E-5</v>
      </c>
    </row>
    <row r="245" spans="2:11">
      <c r="B245" s="93" t="s">
        <v>2393</v>
      </c>
      <c r="C245" s="94" t="s">
        <v>2394</v>
      </c>
      <c r="D245" s="95" t="s">
        <v>671</v>
      </c>
      <c r="E245" s="95" t="s">
        <v>126</v>
      </c>
      <c r="F245" s="108">
        <v>44984</v>
      </c>
      <c r="G245" s="97">
        <v>139392.47330000001</v>
      </c>
      <c r="H245" s="109">
        <v>1.4917100000000001</v>
      </c>
      <c r="I245" s="97">
        <v>2.0793316430000002</v>
      </c>
      <c r="J245" s="98">
        <f t="shared" si="3"/>
        <v>-2.0710260267975374E-3</v>
      </c>
      <c r="K245" s="98">
        <f>I245/'סכום נכסי הקרן'!$C$42</f>
        <v>1.716594513382976E-5</v>
      </c>
    </row>
    <row r="246" spans="2:11">
      <c r="B246" s="93" t="s">
        <v>2395</v>
      </c>
      <c r="C246" s="94" t="s">
        <v>2396</v>
      </c>
      <c r="D246" s="95" t="s">
        <v>671</v>
      </c>
      <c r="E246" s="95" t="s">
        <v>126</v>
      </c>
      <c r="F246" s="108">
        <v>44979</v>
      </c>
      <c r="G246" s="97">
        <v>203133.039617</v>
      </c>
      <c r="H246" s="109">
        <v>1.0284199999999999</v>
      </c>
      <c r="I246" s="97">
        <v>2.0890615750000001</v>
      </c>
      <c r="J246" s="98">
        <f t="shared" si="3"/>
        <v>-2.0807170938665197E-3</v>
      </c>
      <c r="K246" s="98">
        <f>I246/'סכום נכסי הקרן'!$C$42</f>
        <v>1.7246270693934696E-5</v>
      </c>
    </row>
    <row r="247" spans="2:11">
      <c r="B247" s="93" t="s">
        <v>2397</v>
      </c>
      <c r="C247" s="94" t="s">
        <v>2398</v>
      </c>
      <c r="D247" s="95" t="s">
        <v>671</v>
      </c>
      <c r="E247" s="95" t="s">
        <v>126</v>
      </c>
      <c r="F247" s="108">
        <v>44959</v>
      </c>
      <c r="G247" s="97">
        <v>156100.98512999999</v>
      </c>
      <c r="H247" s="109">
        <v>5.750807</v>
      </c>
      <c r="I247" s="97">
        <v>8.977066121</v>
      </c>
      <c r="J247" s="98">
        <f t="shared" si="3"/>
        <v>-8.9412084135120379E-3</v>
      </c>
      <c r="K247" s="98">
        <f>I247/'סכום נכסי הקרן'!$C$42</f>
        <v>7.4110267601909402E-5</v>
      </c>
    </row>
    <row r="248" spans="2:11">
      <c r="B248" s="93" t="s">
        <v>2399</v>
      </c>
      <c r="C248" s="94" t="s">
        <v>2400</v>
      </c>
      <c r="D248" s="95" t="s">
        <v>671</v>
      </c>
      <c r="E248" s="95" t="s">
        <v>126</v>
      </c>
      <c r="F248" s="108">
        <v>44943</v>
      </c>
      <c r="G248" s="97">
        <v>123533.1537</v>
      </c>
      <c r="H248" s="109">
        <v>5.7536189999999996</v>
      </c>
      <c r="I248" s="97">
        <v>7.1076272100000004</v>
      </c>
      <c r="J248" s="98">
        <f t="shared" si="3"/>
        <v>-7.0792367298593388E-3</v>
      </c>
      <c r="K248" s="98">
        <f>I248/'סכום נכסי הקרן'!$C$42</f>
        <v>5.8677094214054378E-5</v>
      </c>
    </row>
    <row r="249" spans="2:11">
      <c r="B249" s="93" t="s">
        <v>2401</v>
      </c>
      <c r="C249" s="94" t="s">
        <v>2402</v>
      </c>
      <c r="D249" s="95" t="s">
        <v>671</v>
      </c>
      <c r="E249" s="95" t="s">
        <v>126</v>
      </c>
      <c r="F249" s="108">
        <v>44957</v>
      </c>
      <c r="G249" s="97">
        <v>105124.04094000001</v>
      </c>
      <c r="H249" s="109">
        <v>3.9673579999999999</v>
      </c>
      <c r="I249" s="97">
        <v>4.1706472899999998</v>
      </c>
      <c r="J249" s="98">
        <f t="shared" si="3"/>
        <v>-4.1539881890705283E-3</v>
      </c>
      <c r="K249" s="98">
        <f>I249/'סכום נכסי הקרן'!$C$42</f>
        <v>3.4430824343827758E-5</v>
      </c>
    </row>
    <row r="250" spans="2:11">
      <c r="B250" s="93" t="s">
        <v>2403</v>
      </c>
      <c r="C250" s="94" t="s">
        <v>2404</v>
      </c>
      <c r="D250" s="95" t="s">
        <v>671</v>
      </c>
      <c r="E250" s="95" t="s">
        <v>126</v>
      </c>
      <c r="F250" s="108">
        <v>45014</v>
      </c>
      <c r="G250" s="97">
        <v>138321.10649999999</v>
      </c>
      <c r="H250" s="109">
        <v>1.326049</v>
      </c>
      <c r="I250" s="97">
        <v>1.8342054829999999</v>
      </c>
      <c r="J250" s="98">
        <f t="shared" si="3"/>
        <v>-1.8268789909372564E-3</v>
      </c>
      <c r="K250" s="98">
        <f>I250/'סכום נכסי הקרן'!$C$42</f>
        <v>1.5142303437426075E-5</v>
      </c>
    </row>
    <row r="251" spans="2:11">
      <c r="B251" s="93" t="s">
        <v>2405</v>
      </c>
      <c r="C251" s="94" t="s">
        <v>2406</v>
      </c>
      <c r="D251" s="95" t="s">
        <v>671</v>
      </c>
      <c r="E251" s="95" t="s">
        <v>126</v>
      </c>
      <c r="F251" s="108">
        <v>45014</v>
      </c>
      <c r="G251" s="97">
        <v>138321.10649999999</v>
      </c>
      <c r="H251" s="109">
        <v>0.95435700000000001</v>
      </c>
      <c r="I251" s="97">
        <v>1.3200769499999996</v>
      </c>
      <c r="J251" s="98">
        <f t="shared" si="3"/>
        <v>-1.3148040766027579E-3</v>
      </c>
      <c r="K251" s="98">
        <f>I251/'סכום נכסי הקרן'!$C$42</f>
        <v>1.089790970690928E-5</v>
      </c>
    </row>
    <row r="252" spans="2:11">
      <c r="B252" s="93" t="s">
        <v>2407</v>
      </c>
      <c r="C252" s="94" t="s">
        <v>2408</v>
      </c>
      <c r="D252" s="95" t="s">
        <v>671</v>
      </c>
      <c r="E252" s="95" t="s">
        <v>126</v>
      </c>
      <c r="F252" s="108">
        <v>44991</v>
      </c>
      <c r="G252" s="97">
        <v>37502.389575000001</v>
      </c>
      <c r="H252" s="109">
        <v>0.81101900000000005</v>
      </c>
      <c r="I252" s="97">
        <v>0.30415146199999998</v>
      </c>
      <c r="J252" s="98">
        <f t="shared" si="3"/>
        <v>-3.02936569070681E-4</v>
      </c>
      <c r="K252" s="98">
        <f>I252/'סכום נכסי הקרן'!$C$42</f>
        <v>2.5109257230045945E-6</v>
      </c>
    </row>
    <row r="253" spans="2:11">
      <c r="B253" s="93" t="s">
        <v>2409</v>
      </c>
      <c r="C253" s="94" t="s">
        <v>2410</v>
      </c>
      <c r="D253" s="95" t="s">
        <v>671</v>
      </c>
      <c r="E253" s="95" t="s">
        <v>126</v>
      </c>
      <c r="F253" s="108">
        <v>45014</v>
      </c>
      <c r="G253" s="97">
        <v>138321.10649999999</v>
      </c>
      <c r="H253" s="109">
        <v>0.83665299999999998</v>
      </c>
      <c r="I253" s="97">
        <v>1.1572674600000001</v>
      </c>
      <c r="J253" s="98">
        <f t="shared" si="3"/>
        <v>-1.1526449076530876E-3</v>
      </c>
      <c r="K253" s="98">
        <f>I253/'סכום נכסי הקרן'!$C$42</f>
        <v>9.5538341805182281E-6</v>
      </c>
    </row>
    <row r="254" spans="2:11">
      <c r="B254" s="93" t="s">
        <v>2411</v>
      </c>
      <c r="C254" s="94" t="s">
        <v>2412</v>
      </c>
      <c r="D254" s="95" t="s">
        <v>671</v>
      </c>
      <c r="E254" s="95" t="s">
        <v>126</v>
      </c>
      <c r="F254" s="108">
        <v>45015</v>
      </c>
      <c r="G254" s="97">
        <v>22460.573400000005</v>
      </c>
      <c r="H254" s="109">
        <v>0.61051200000000005</v>
      </c>
      <c r="I254" s="97">
        <v>0.13712444099999999</v>
      </c>
      <c r="J254" s="98">
        <f t="shared" si="3"/>
        <v>-1.3657671549274032E-4</v>
      </c>
      <c r="K254" s="98">
        <f>I254/'סכום נכסי הקרן'!$C$42</f>
        <v>1.1320323232887366E-6</v>
      </c>
    </row>
    <row r="255" spans="2:11">
      <c r="B255" s="93" t="s">
        <v>2413</v>
      </c>
      <c r="C255" s="94" t="s">
        <v>2414</v>
      </c>
      <c r="D255" s="95" t="s">
        <v>671</v>
      </c>
      <c r="E255" s="95" t="s">
        <v>126</v>
      </c>
      <c r="F255" s="108">
        <v>45015</v>
      </c>
      <c r="G255" s="97">
        <v>138321.10649999999</v>
      </c>
      <c r="H255" s="109">
        <v>0.54006500000000002</v>
      </c>
      <c r="I255" s="97">
        <v>0.747023243</v>
      </c>
      <c r="J255" s="98">
        <f t="shared" si="3"/>
        <v>-7.4403935710976011E-4</v>
      </c>
      <c r="K255" s="98">
        <f>I255/'סכום נכסי הקרן'!$C$42</f>
        <v>6.1670585575913223E-6</v>
      </c>
    </row>
    <row r="256" spans="2:11">
      <c r="B256" s="93" t="s">
        <v>2415</v>
      </c>
      <c r="C256" s="94" t="s">
        <v>2416</v>
      </c>
      <c r="D256" s="95" t="s">
        <v>671</v>
      </c>
      <c r="E256" s="95" t="s">
        <v>126</v>
      </c>
      <c r="F256" s="108">
        <v>44998</v>
      </c>
      <c r="G256" s="97">
        <v>73435.29075</v>
      </c>
      <c r="H256" s="109">
        <v>1.4385E-2</v>
      </c>
      <c r="I256" s="97">
        <v>1.0563306000000001E-2</v>
      </c>
      <c r="J256" s="98">
        <f t="shared" si="3"/>
        <v>-1.0521112266373848E-5</v>
      </c>
      <c r="K256" s="98">
        <f>I256/'סכום נכסי הקרן'!$C$42</f>
        <v>8.7205488281916509E-8</v>
      </c>
    </row>
    <row r="257" spans="2:11">
      <c r="B257" s="93" t="s">
        <v>2417</v>
      </c>
      <c r="C257" s="94" t="s">
        <v>2418</v>
      </c>
      <c r="D257" s="95" t="s">
        <v>671</v>
      </c>
      <c r="E257" s="95" t="s">
        <v>126</v>
      </c>
      <c r="F257" s="108">
        <v>44980</v>
      </c>
      <c r="G257" s="97">
        <v>50003.186100000006</v>
      </c>
      <c r="H257" s="109">
        <v>-0.13503899999999999</v>
      </c>
      <c r="I257" s="97">
        <v>-6.7523900999999997E-2</v>
      </c>
      <c r="J257" s="98">
        <f t="shared" si="3"/>
        <v>6.7254185676767598E-5</v>
      </c>
      <c r="K257" s="98">
        <f>I257/'סכום נכסי הקרן'!$C$42</f>
        <v>-5.5744430364932999E-7</v>
      </c>
    </row>
    <row r="258" spans="2:11">
      <c r="B258" s="93" t="s">
        <v>2419</v>
      </c>
      <c r="C258" s="94" t="s">
        <v>2420</v>
      </c>
      <c r="D258" s="95" t="s">
        <v>671</v>
      </c>
      <c r="E258" s="95" t="s">
        <v>126</v>
      </c>
      <c r="F258" s="108">
        <v>45000</v>
      </c>
      <c r="G258" s="97">
        <v>149333.8425</v>
      </c>
      <c r="H258" s="109">
        <v>-0.42268299999999998</v>
      </c>
      <c r="I258" s="97">
        <v>-0.63120916000000005</v>
      </c>
      <c r="J258" s="98">
        <f t="shared" si="3"/>
        <v>6.2868787820058729E-4</v>
      </c>
      <c r="K258" s="98">
        <f>I258/'סכום נכסי הקרן'!$C$42</f>
        <v>-5.210954127980233E-6</v>
      </c>
    </row>
    <row r="259" spans="2:11">
      <c r="B259" s="93" t="s">
        <v>2421</v>
      </c>
      <c r="C259" s="94" t="s">
        <v>2422</v>
      </c>
      <c r="D259" s="95" t="s">
        <v>671</v>
      </c>
      <c r="E259" s="95" t="s">
        <v>126</v>
      </c>
      <c r="F259" s="108">
        <v>44986</v>
      </c>
      <c r="G259" s="97">
        <v>96824.774550000002</v>
      </c>
      <c r="H259" s="109">
        <v>-0.58312600000000003</v>
      </c>
      <c r="I259" s="97">
        <v>-0.56461030400000001</v>
      </c>
      <c r="J259" s="98">
        <f t="shared" si="3"/>
        <v>5.6235504255348347E-4</v>
      </c>
      <c r="K259" s="98">
        <f>I259/'סכום נכסי הקרן'!$C$42</f>
        <v>-4.6611465434515779E-6</v>
      </c>
    </row>
    <row r="260" spans="2:11">
      <c r="B260" s="93" t="s">
        <v>2423</v>
      </c>
      <c r="C260" s="94" t="s">
        <v>2424</v>
      </c>
      <c r="D260" s="95" t="s">
        <v>671</v>
      </c>
      <c r="E260" s="95" t="s">
        <v>126</v>
      </c>
      <c r="F260" s="108">
        <v>44984</v>
      </c>
      <c r="G260" s="97">
        <v>110656.88519999999</v>
      </c>
      <c r="H260" s="109">
        <v>-1.1100969999999999</v>
      </c>
      <c r="I260" s="97">
        <v>-1.2283985620000002</v>
      </c>
      <c r="J260" s="98">
        <f t="shared" si="3"/>
        <v>1.223491885840872E-3</v>
      </c>
      <c r="K260" s="98">
        <f>I260/'סכום נכסי הקרן'!$C$42</f>
        <v>-1.0141057771498251E-5</v>
      </c>
    </row>
    <row r="261" spans="2:11">
      <c r="B261" s="93" t="s">
        <v>2425</v>
      </c>
      <c r="C261" s="94" t="s">
        <v>2426</v>
      </c>
      <c r="D261" s="95" t="s">
        <v>671</v>
      </c>
      <c r="E261" s="95" t="s">
        <v>126</v>
      </c>
      <c r="F261" s="108">
        <v>45001</v>
      </c>
      <c r="G261" s="97">
        <v>134400.45825</v>
      </c>
      <c r="H261" s="109">
        <v>-1.309129</v>
      </c>
      <c r="I261" s="97">
        <v>-1.7594748790000001</v>
      </c>
      <c r="J261" s="98">
        <f t="shared" si="3"/>
        <v>1.752446888485815E-3</v>
      </c>
      <c r="K261" s="98">
        <f>I261/'סכום נכסי הקרן'!$C$42</f>
        <v>-1.4525364118294117E-5</v>
      </c>
    </row>
    <row r="262" spans="2:11">
      <c r="B262" s="93" t="s">
        <v>2427</v>
      </c>
      <c r="C262" s="94" t="s">
        <v>2428</v>
      </c>
      <c r="D262" s="95" t="s">
        <v>671</v>
      </c>
      <c r="E262" s="95" t="s">
        <v>126</v>
      </c>
      <c r="F262" s="108">
        <v>45005</v>
      </c>
      <c r="G262" s="97">
        <v>259840.88595</v>
      </c>
      <c r="H262" s="109">
        <v>-1.4729829999999999</v>
      </c>
      <c r="I262" s="97">
        <v>-3.8274119</v>
      </c>
      <c r="J262" s="98">
        <f t="shared" si="3"/>
        <v>3.8121238075991769E-3</v>
      </c>
      <c r="K262" s="98">
        <f>I262/'סכום נכסי הקרן'!$C$42</f>
        <v>-3.1597240825506498E-5</v>
      </c>
    </row>
    <row r="263" spans="2:11">
      <c r="B263" s="93" t="s">
        <v>2429</v>
      </c>
      <c r="C263" s="94" t="s">
        <v>2430</v>
      </c>
      <c r="D263" s="95" t="s">
        <v>671</v>
      </c>
      <c r="E263" s="95" t="s">
        <v>126</v>
      </c>
      <c r="F263" s="108">
        <v>44984</v>
      </c>
      <c r="G263" s="97">
        <v>110656.88519999999</v>
      </c>
      <c r="H263" s="109">
        <v>-1.350622</v>
      </c>
      <c r="I263" s="97">
        <v>-1.4945566859999997</v>
      </c>
      <c r="J263" s="98">
        <f t="shared" si="3"/>
        <v>1.4885868762928617E-3</v>
      </c>
      <c r="K263" s="98">
        <f>I263/'סכום נכסי הקרן'!$C$42</f>
        <v>-1.2338329076865986E-5</v>
      </c>
    </row>
    <row r="264" spans="2:11">
      <c r="B264" s="93" t="s">
        <v>2431</v>
      </c>
      <c r="C264" s="94" t="s">
        <v>2432</v>
      </c>
      <c r="D264" s="95" t="s">
        <v>671</v>
      </c>
      <c r="E264" s="95" t="s">
        <v>126</v>
      </c>
      <c r="F264" s="108">
        <v>45001</v>
      </c>
      <c r="G264" s="97">
        <v>29374.116300000005</v>
      </c>
      <c r="H264" s="109">
        <v>-1.4662980000000001</v>
      </c>
      <c r="I264" s="97">
        <v>-0.43071203399999997</v>
      </c>
      <c r="J264" s="98">
        <f t="shared" si="3"/>
        <v>4.2899161154587675E-4</v>
      </c>
      <c r="K264" s="98">
        <f>I264/'סכום נכסי הקרן'!$C$42</f>
        <v>-3.5557479101587531E-6</v>
      </c>
    </row>
    <row r="265" spans="2:11">
      <c r="B265" s="93" t="s">
        <v>2433</v>
      </c>
      <c r="C265" s="94" t="s">
        <v>2434</v>
      </c>
      <c r="D265" s="95" t="s">
        <v>671</v>
      </c>
      <c r="E265" s="95" t="s">
        <v>126</v>
      </c>
      <c r="F265" s="108">
        <v>45005</v>
      </c>
      <c r="G265" s="97">
        <v>89600.305500000002</v>
      </c>
      <c r="H265" s="109">
        <v>-1.5426500000000001</v>
      </c>
      <c r="I265" s="97">
        <v>-1.3822188280000001</v>
      </c>
      <c r="J265" s="98">
        <f t="shared" si="3"/>
        <v>1.3766977370610757E-3</v>
      </c>
      <c r="K265" s="98">
        <f>I265/'סכום נכסי הקרן'!$C$42</f>
        <v>-1.1410922660784263E-5</v>
      </c>
    </row>
    <row r="266" spans="2:11">
      <c r="B266" s="93" t="s">
        <v>2435</v>
      </c>
      <c r="C266" s="94" t="s">
        <v>2436</v>
      </c>
      <c r="D266" s="95" t="s">
        <v>671</v>
      </c>
      <c r="E266" s="95" t="s">
        <v>126</v>
      </c>
      <c r="F266" s="108">
        <v>44984</v>
      </c>
      <c r="G266" s="97">
        <v>138321.10649999999</v>
      </c>
      <c r="H266" s="109">
        <v>-1.587091</v>
      </c>
      <c r="I266" s="97">
        <v>-2.1952815779999999</v>
      </c>
      <c r="J266" s="98">
        <f t="shared" si="3"/>
        <v>2.1865128150638006E-3</v>
      </c>
      <c r="K266" s="98">
        <f>I266/'סכום נכסי הקרן'!$C$42</f>
        <v>-1.8123171091113535E-5</v>
      </c>
    </row>
    <row r="267" spans="2:11">
      <c r="B267" s="93" t="s">
        <v>2437</v>
      </c>
      <c r="C267" s="94" t="s">
        <v>2438</v>
      </c>
      <c r="D267" s="95" t="s">
        <v>671</v>
      </c>
      <c r="E267" s="95" t="s">
        <v>126</v>
      </c>
      <c r="F267" s="108">
        <v>45014</v>
      </c>
      <c r="G267" s="97">
        <v>47029.176209999991</v>
      </c>
      <c r="H267" s="109">
        <v>1.3773169999999999</v>
      </c>
      <c r="I267" s="97">
        <v>0.64774071500000008</v>
      </c>
      <c r="J267" s="98">
        <f t="shared" si="3"/>
        <v>-6.45153400082916E-4</v>
      </c>
      <c r="K267" s="98">
        <f>I267/'סכום נכסי הקרן'!$C$42</f>
        <v>5.3474305611948312E-6</v>
      </c>
    </row>
    <row r="268" spans="2:11">
      <c r="B268" s="93" t="s">
        <v>2437</v>
      </c>
      <c r="C268" s="94" t="s">
        <v>2439</v>
      </c>
      <c r="D268" s="95" t="s">
        <v>671</v>
      </c>
      <c r="E268" s="95" t="s">
        <v>126</v>
      </c>
      <c r="F268" s="108">
        <v>45014</v>
      </c>
      <c r="G268" s="97">
        <v>235145.88105</v>
      </c>
      <c r="H268" s="109">
        <v>1.3219920000000001</v>
      </c>
      <c r="I268" s="97">
        <v>3.108609033</v>
      </c>
      <c r="J268" s="98">
        <f t="shared" ref="J268:J331" si="4">IFERROR(I268/$I$11,0)</f>
        <v>-3.0961921039167895E-3</v>
      </c>
      <c r="K268" s="98">
        <f>I268/'סכום נכסי הקרן'!$C$42</f>
        <v>2.56631558908112E-5</v>
      </c>
    </row>
    <row r="269" spans="2:11">
      <c r="B269" s="93" t="s">
        <v>2437</v>
      </c>
      <c r="C269" s="94" t="s">
        <v>2440</v>
      </c>
      <c r="D269" s="95" t="s">
        <v>671</v>
      </c>
      <c r="E269" s="95" t="s">
        <v>126</v>
      </c>
      <c r="F269" s="108">
        <v>45014</v>
      </c>
      <c r="G269" s="97">
        <v>73435.29075</v>
      </c>
      <c r="H269" s="109">
        <v>1.3773169999999999</v>
      </c>
      <c r="I269" s="97">
        <v>1.01143655</v>
      </c>
      <c r="J269" s="98">
        <f t="shared" si="4"/>
        <v>-1.0073965000032988E-3</v>
      </c>
      <c r="K269" s="98">
        <f>I269/'סכום נכסי הקרן'!$C$42</f>
        <v>8.349925507121261E-6</v>
      </c>
    </row>
    <row r="270" spans="2:11">
      <c r="B270" s="93" t="s">
        <v>2441</v>
      </c>
      <c r="C270" s="94" t="s">
        <v>2442</v>
      </c>
      <c r="D270" s="95" t="s">
        <v>671</v>
      </c>
      <c r="E270" s="95" t="s">
        <v>126</v>
      </c>
      <c r="F270" s="108">
        <v>44993</v>
      </c>
      <c r="G270" s="97">
        <v>360200</v>
      </c>
      <c r="H270" s="109">
        <v>-0.30014200000000002</v>
      </c>
      <c r="I270" s="97">
        <v>-1.0811099999999998</v>
      </c>
      <c r="J270" s="98">
        <f t="shared" si="4"/>
        <v>1.0767916485898855E-3</v>
      </c>
      <c r="K270" s="98">
        <f>I270/'סכום נכסי הקרן'!$C$42</f>
        <v>-8.925115436063552E-6</v>
      </c>
    </row>
    <row r="271" spans="2:11">
      <c r="B271" s="93" t="s">
        <v>2443</v>
      </c>
      <c r="C271" s="94" t="s">
        <v>2444</v>
      </c>
      <c r="D271" s="95" t="s">
        <v>671</v>
      </c>
      <c r="E271" s="95" t="s">
        <v>126</v>
      </c>
      <c r="F271" s="108">
        <v>44963</v>
      </c>
      <c r="G271" s="97">
        <v>4753725</v>
      </c>
      <c r="H271" s="109">
        <v>4.1247889999999998</v>
      </c>
      <c r="I271" s="97">
        <v>196.08111</v>
      </c>
      <c r="J271" s="98">
        <f t="shared" si="4"/>
        <v>-0.19529788984861365</v>
      </c>
      <c r="K271" s="98">
        <f>I271/'סכום נכסי הקרן'!$C$42</f>
        <v>1.6187497494070681E-3</v>
      </c>
    </row>
    <row r="272" spans="2:11">
      <c r="B272" s="93" t="s">
        <v>2445</v>
      </c>
      <c r="C272" s="94" t="s">
        <v>2446</v>
      </c>
      <c r="D272" s="95" t="s">
        <v>671</v>
      </c>
      <c r="E272" s="95" t="s">
        <v>126</v>
      </c>
      <c r="F272" s="108">
        <v>44966</v>
      </c>
      <c r="G272" s="97">
        <v>4338000</v>
      </c>
      <c r="H272" s="109">
        <v>3.2589519999999998</v>
      </c>
      <c r="I272" s="97">
        <v>141.37332999999998</v>
      </c>
      <c r="J272" s="98">
        <f t="shared" si="4"/>
        <v>-0.1408086328656121</v>
      </c>
      <c r="K272" s="98">
        <f>I272/'סכום נכסי הקרן'!$C$42</f>
        <v>1.1671090729257027E-3</v>
      </c>
    </row>
    <row r="273" spans="2:11">
      <c r="B273" s="93" t="s">
        <v>2447</v>
      </c>
      <c r="C273" s="94" t="s">
        <v>2448</v>
      </c>
      <c r="D273" s="95" t="s">
        <v>671</v>
      </c>
      <c r="E273" s="95" t="s">
        <v>126</v>
      </c>
      <c r="F273" s="108">
        <v>44973</v>
      </c>
      <c r="G273" s="97">
        <v>1446000</v>
      </c>
      <c r="H273" s="109">
        <v>1.7928379999999999</v>
      </c>
      <c r="I273" s="97">
        <v>25.924439999999997</v>
      </c>
      <c r="J273" s="98">
        <f t="shared" si="4"/>
        <v>-2.5820888241131403E-2</v>
      </c>
      <c r="K273" s="98">
        <f>I273/'סכום נכסי הקרן'!$C$42</f>
        <v>2.1401949812258086E-4</v>
      </c>
    </row>
    <row r="274" spans="2:11">
      <c r="B274" s="93" t="s">
        <v>2449</v>
      </c>
      <c r="C274" s="94" t="s">
        <v>2450</v>
      </c>
      <c r="D274" s="95" t="s">
        <v>671</v>
      </c>
      <c r="E274" s="95" t="s">
        <v>126</v>
      </c>
      <c r="F274" s="108">
        <v>44999</v>
      </c>
      <c r="G274" s="97">
        <v>216900</v>
      </c>
      <c r="H274" s="109">
        <v>0.116491</v>
      </c>
      <c r="I274" s="97">
        <v>0.25267000000000001</v>
      </c>
      <c r="J274" s="98">
        <f t="shared" si="4"/>
        <v>-2.5166074298564107E-4</v>
      </c>
      <c r="K274" s="98">
        <f>I274/'סכום נכסי הקרן'!$C$42</f>
        <v>2.0859199500792501E-6</v>
      </c>
    </row>
    <row r="275" spans="2:11">
      <c r="B275" s="93" t="s">
        <v>2451</v>
      </c>
      <c r="C275" s="94" t="s">
        <v>2452</v>
      </c>
      <c r="D275" s="95" t="s">
        <v>671</v>
      </c>
      <c r="E275" s="95" t="s">
        <v>126</v>
      </c>
      <c r="F275" s="108">
        <v>44980</v>
      </c>
      <c r="G275" s="97">
        <v>433800</v>
      </c>
      <c r="H275" s="109">
        <v>0.116489</v>
      </c>
      <c r="I275" s="97">
        <v>0.50532999999999995</v>
      </c>
      <c r="J275" s="98">
        <f t="shared" si="4"/>
        <v>-5.0331152591496413E-4</v>
      </c>
      <c r="K275" s="98">
        <f>I275/'סכום נכסי הקרן'!$C$42</f>
        <v>4.1717573450490654E-6</v>
      </c>
    </row>
    <row r="276" spans="2:11">
      <c r="B276" s="93" t="s">
        <v>2453</v>
      </c>
      <c r="C276" s="94" t="s">
        <v>2454</v>
      </c>
      <c r="D276" s="95" t="s">
        <v>671</v>
      </c>
      <c r="E276" s="95" t="s">
        <v>126</v>
      </c>
      <c r="F276" s="108">
        <v>44998</v>
      </c>
      <c r="G276" s="97">
        <v>216900</v>
      </c>
      <c r="H276" s="109">
        <v>-0.43399300000000002</v>
      </c>
      <c r="I276" s="97">
        <v>-0.94133</v>
      </c>
      <c r="J276" s="98">
        <f t="shared" si="4"/>
        <v>9.3756998137758138E-4</v>
      </c>
      <c r="K276" s="98">
        <f>I276/'סכום נכסי הקרן'!$C$42</f>
        <v>-7.7711601163893641E-6</v>
      </c>
    </row>
    <row r="277" spans="2:11">
      <c r="B277" s="93" t="s">
        <v>2455</v>
      </c>
      <c r="C277" s="94" t="s">
        <v>2456</v>
      </c>
      <c r="D277" s="95" t="s">
        <v>671</v>
      </c>
      <c r="E277" s="95" t="s">
        <v>126</v>
      </c>
      <c r="F277" s="108">
        <v>45005</v>
      </c>
      <c r="G277" s="97">
        <v>289200</v>
      </c>
      <c r="H277" s="109">
        <v>-1.7203010000000001</v>
      </c>
      <c r="I277" s="97">
        <v>-4.9751099999999999</v>
      </c>
      <c r="J277" s="98">
        <f t="shared" si="4"/>
        <v>4.9552375787995911E-3</v>
      </c>
      <c r="K277" s="98">
        <f>I277/'סכום נכסי הקרן'!$C$42</f>
        <v>-4.1072075049823001E-5</v>
      </c>
    </row>
    <row r="278" spans="2:11">
      <c r="B278" s="99"/>
      <c r="C278" s="94"/>
      <c r="D278" s="94"/>
      <c r="E278" s="94"/>
      <c r="F278" s="94"/>
      <c r="G278" s="97"/>
      <c r="H278" s="109"/>
      <c r="I278" s="94"/>
      <c r="J278" s="98"/>
      <c r="K278" s="94"/>
    </row>
    <row r="279" spans="2:11">
      <c r="B279" s="92" t="s">
        <v>187</v>
      </c>
      <c r="C279" s="87"/>
      <c r="D279" s="88"/>
      <c r="E279" s="88"/>
      <c r="F279" s="106"/>
      <c r="G279" s="90"/>
      <c r="H279" s="107"/>
      <c r="I279" s="90">
        <v>-225.84530147800001</v>
      </c>
      <c r="J279" s="91">
        <f t="shared" si="4"/>
        <v>0.22494319218652623</v>
      </c>
      <c r="K279" s="91">
        <f>I279/'סכום נכסי הקרן'!$C$42</f>
        <v>-1.8644683578763722E-3</v>
      </c>
    </row>
    <row r="280" spans="2:11">
      <c r="B280" s="93" t="s">
        <v>2457</v>
      </c>
      <c r="C280" s="94" t="s">
        <v>2458</v>
      </c>
      <c r="D280" s="95" t="s">
        <v>671</v>
      </c>
      <c r="E280" s="95" t="s">
        <v>128</v>
      </c>
      <c r="F280" s="108">
        <v>44811</v>
      </c>
      <c r="G280" s="97">
        <v>83395.178320000006</v>
      </c>
      <c r="H280" s="109">
        <v>-8.4125829999999997</v>
      </c>
      <c r="I280" s="97">
        <v>-7.0156884040000014</v>
      </c>
      <c r="J280" s="98">
        <f t="shared" si="4"/>
        <v>6.9876651613028319E-3</v>
      </c>
      <c r="K280" s="98">
        <f>I280/'סכום נכסי הקרן'!$C$42</f>
        <v>-5.7918092394994484E-5</v>
      </c>
    </row>
    <row r="281" spans="2:11">
      <c r="B281" s="93" t="s">
        <v>2459</v>
      </c>
      <c r="C281" s="94" t="s">
        <v>2460</v>
      </c>
      <c r="D281" s="95" t="s">
        <v>671</v>
      </c>
      <c r="E281" s="95" t="s">
        <v>128</v>
      </c>
      <c r="F281" s="108">
        <v>44811</v>
      </c>
      <c r="G281" s="97">
        <v>219705.64921599999</v>
      </c>
      <c r="H281" s="109">
        <v>-8.3640539999999994</v>
      </c>
      <c r="I281" s="97">
        <v>-18.376299831000001</v>
      </c>
      <c r="J281" s="98">
        <f t="shared" si="4"/>
        <v>1.830289812322939E-2</v>
      </c>
      <c r="K281" s="98">
        <f>I281/'סכום נכסי הקרן'!$C$42</f>
        <v>-1.5170574435477443E-4</v>
      </c>
    </row>
    <row r="282" spans="2:11">
      <c r="B282" s="93" t="s">
        <v>2461</v>
      </c>
      <c r="C282" s="94" t="s">
        <v>2440</v>
      </c>
      <c r="D282" s="95" t="s">
        <v>671</v>
      </c>
      <c r="E282" s="95" t="s">
        <v>128</v>
      </c>
      <c r="F282" s="108">
        <v>44811</v>
      </c>
      <c r="G282" s="97">
        <v>120112.19620000001</v>
      </c>
      <c r="H282" s="109">
        <v>-8.3532759999999993</v>
      </c>
      <c r="I282" s="97">
        <v>-10.033303385</v>
      </c>
      <c r="J282" s="98">
        <f t="shared" si="4"/>
        <v>9.9932266769677727E-3</v>
      </c>
      <c r="K282" s="98">
        <f>I282/'סכום נכסי הקרן'!$C$42</f>
        <v>-8.2830045893731623E-5</v>
      </c>
    </row>
    <row r="283" spans="2:11">
      <c r="B283" s="93" t="s">
        <v>2462</v>
      </c>
      <c r="C283" s="94" t="s">
        <v>2463</v>
      </c>
      <c r="D283" s="95" t="s">
        <v>671</v>
      </c>
      <c r="E283" s="95" t="s">
        <v>128</v>
      </c>
      <c r="F283" s="108">
        <v>44811</v>
      </c>
      <c r="G283" s="97">
        <v>90111.027241000018</v>
      </c>
      <c r="H283" s="109">
        <v>-8.3209540000000004</v>
      </c>
      <c r="I283" s="97">
        <v>-7.4980974489999985</v>
      </c>
      <c r="J283" s="98">
        <f t="shared" si="4"/>
        <v>7.4681472869516739E-3</v>
      </c>
      <c r="K283" s="98">
        <f>I283/'סכום נכסי הקרן'!$C$42</f>
        <v>-6.1900625545206902E-5</v>
      </c>
    </row>
    <row r="284" spans="2:11">
      <c r="B284" s="93" t="s">
        <v>2464</v>
      </c>
      <c r="C284" s="94" t="s">
        <v>2465</v>
      </c>
      <c r="D284" s="95" t="s">
        <v>671</v>
      </c>
      <c r="E284" s="95" t="s">
        <v>128</v>
      </c>
      <c r="F284" s="108">
        <v>44810</v>
      </c>
      <c r="G284" s="97">
        <v>66777.823418</v>
      </c>
      <c r="H284" s="109">
        <v>-7.6175959999999998</v>
      </c>
      <c r="I284" s="97">
        <v>-5.0868648260000002</v>
      </c>
      <c r="J284" s="98">
        <f t="shared" si="4"/>
        <v>5.0665460148758609E-3</v>
      </c>
      <c r="K284" s="98">
        <f>I284/'סכום נכסי הקרן'!$C$42</f>
        <v>-4.1994668238848355E-5</v>
      </c>
    </row>
    <row r="285" spans="2:11">
      <c r="B285" s="93" t="s">
        <v>2466</v>
      </c>
      <c r="C285" s="94" t="s">
        <v>2467</v>
      </c>
      <c r="D285" s="95" t="s">
        <v>671</v>
      </c>
      <c r="E285" s="95" t="s">
        <v>128</v>
      </c>
      <c r="F285" s="108">
        <v>44755</v>
      </c>
      <c r="G285" s="97">
        <v>83746.249739000006</v>
      </c>
      <c r="H285" s="109">
        <v>-5.8416990000000002</v>
      </c>
      <c r="I285" s="97">
        <v>-4.8922036389999999</v>
      </c>
      <c r="J285" s="98">
        <f t="shared" si="4"/>
        <v>4.8726623763319619E-3</v>
      </c>
      <c r="K285" s="98">
        <f>I285/'סכום נכסי הקרן'!$C$42</f>
        <v>-4.0387640679306629E-5</v>
      </c>
    </row>
    <row r="286" spans="2:11">
      <c r="B286" s="93" t="s">
        <v>2468</v>
      </c>
      <c r="C286" s="94" t="s">
        <v>2469</v>
      </c>
      <c r="D286" s="95" t="s">
        <v>671</v>
      </c>
      <c r="E286" s="95" t="s">
        <v>128</v>
      </c>
      <c r="F286" s="108">
        <v>44753</v>
      </c>
      <c r="G286" s="97">
        <v>113891.385954</v>
      </c>
      <c r="H286" s="109">
        <v>-5.7254940000000003</v>
      </c>
      <c r="I286" s="97">
        <v>-6.5208448099999989</v>
      </c>
      <c r="J286" s="98">
        <f t="shared" si="4"/>
        <v>6.4947981548211546E-3</v>
      </c>
      <c r="K286" s="98">
        <f>I286/'סכום נכסי הקרן'!$C$42</f>
        <v>-5.3832905689435764E-5</v>
      </c>
    </row>
    <row r="287" spans="2:11">
      <c r="B287" s="93" t="s">
        <v>2470</v>
      </c>
      <c r="C287" s="94" t="s">
        <v>2471</v>
      </c>
      <c r="D287" s="95" t="s">
        <v>671</v>
      </c>
      <c r="E287" s="95" t="s">
        <v>128</v>
      </c>
      <c r="F287" s="108">
        <v>44753</v>
      </c>
      <c r="G287" s="97">
        <v>76960.689071000001</v>
      </c>
      <c r="H287" s="109">
        <v>-5.5726579999999997</v>
      </c>
      <c r="I287" s="97">
        <v>-4.28875633</v>
      </c>
      <c r="J287" s="98">
        <f t="shared" si="4"/>
        <v>4.2716254580764286E-3</v>
      </c>
      <c r="K287" s="98">
        <f>I287/'סכום נכסי הקרן'!$C$42</f>
        <v>-3.5405874816067078E-5</v>
      </c>
    </row>
    <row r="288" spans="2:11">
      <c r="B288" s="93" t="s">
        <v>2472</v>
      </c>
      <c r="C288" s="94" t="s">
        <v>2281</v>
      </c>
      <c r="D288" s="95" t="s">
        <v>671</v>
      </c>
      <c r="E288" s="95" t="s">
        <v>128</v>
      </c>
      <c r="F288" s="108">
        <v>44769</v>
      </c>
      <c r="G288" s="97">
        <v>48420.548667000003</v>
      </c>
      <c r="H288" s="109">
        <v>-5.2355710000000002</v>
      </c>
      <c r="I288" s="97">
        <v>-2.5350922690000002</v>
      </c>
      <c r="J288" s="98">
        <f t="shared" si="4"/>
        <v>2.5249661770439494E-3</v>
      </c>
      <c r="K288" s="98">
        <f>I288/'סכום נכסי הקרן'!$C$42</f>
        <v>-2.0928481969362302E-5</v>
      </c>
    </row>
    <row r="289" spans="2:11">
      <c r="B289" s="93" t="s">
        <v>2473</v>
      </c>
      <c r="C289" s="94" t="s">
        <v>2474</v>
      </c>
      <c r="D289" s="95" t="s">
        <v>671</v>
      </c>
      <c r="E289" s="95" t="s">
        <v>128</v>
      </c>
      <c r="F289" s="108">
        <v>44769</v>
      </c>
      <c r="G289" s="97">
        <v>319507.48127699998</v>
      </c>
      <c r="H289" s="109">
        <v>-5.2050650000000003</v>
      </c>
      <c r="I289" s="97">
        <v>-16.630572486000002</v>
      </c>
      <c r="J289" s="98">
        <f t="shared" si="4"/>
        <v>1.6564143856030871E-2</v>
      </c>
      <c r="K289" s="98">
        <f>I289/'סכום נכסי הקרן'!$C$42</f>
        <v>-1.3729387315386264E-4</v>
      </c>
    </row>
    <row r="290" spans="2:11">
      <c r="B290" s="93" t="s">
        <v>2475</v>
      </c>
      <c r="C290" s="94" t="s">
        <v>2476</v>
      </c>
      <c r="D290" s="95" t="s">
        <v>671</v>
      </c>
      <c r="E290" s="95" t="s">
        <v>128</v>
      </c>
      <c r="F290" s="108">
        <v>44769</v>
      </c>
      <c r="G290" s="97">
        <v>352904.07323799998</v>
      </c>
      <c r="H290" s="109">
        <v>-5.154261</v>
      </c>
      <c r="I290" s="97">
        <v>-18.189597223</v>
      </c>
      <c r="J290" s="98">
        <f t="shared" si="4"/>
        <v>1.8116941274190577E-2</v>
      </c>
      <c r="K290" s="98">
        <f>I290/'סכום נכסי הקרן'!$C$42</f>
        <v>-1.5016441893126142E-4</v>
      </c>
    </row>
    <row r="291" spans="2:11">
      <c r="B291" s="93" t="s">
        <v>2477</v>
      </c>
      <c r="C291" s="94" t="s">
        <v>2478</v>
      </c>
      <c r="D291" s="95" t="s">
        <v>671</v>
      </c>
      <c r="E291" s="95" t="s">
        <v>128</v>
      </c>
      <c r="F291" s="108">
        <v>44784</v>
      </c>
      <c r="G291" s="97">
        <v>145403.147153</v>
      </c>
      <c r="H291" s="109">
        <v>-3.5158399999999999</v>
      </c>
      <c r="I291" s="97">
        <v>-5.1121413069999999</v>
      </c>
      <c r="J291" s="98">
        <f t="shared" si="4"/>
        <v>5.0917215323038195E-3</v>
      </c>
      <c r="K291" s="98">
        <f>I291/'סכום נכסי הקרן'!$C$42</f>
        <v>-4.220333850435553E-5</v>
      </c>
    </row>
    <row r="292" spans="2:11">
      <c r="B292" s="93" t="s">
        <v>2479</v>
      </c>
      <c r="C292" s="94" t="s">
        <v>2480</v>
      </c>
      <c r="D292" s="95" t="s">
        <v>671</v>
      </c>
      <c r="E292" s="95" t="s">
        <v>129</v>
      </c>
      <c r="F292" s="108">
        <v>44781</v>
      </c>
      <c r="G292" s="97">
        <v>134798.89784399999</v>
      </c>
      <c r="H292" s="109">
        <v>-1.4801569999999999</v>
      </c>
      <c r="I292" s="97">
        <v>-1.995235372</v>
      </c>
      <c r="J292" s="98">
        <f t="shared" si="4"/>
        <v>1.9872656672685791E-3</v>
      </c>
      <c r="K292" s="98">
        <f>I292/'סכום נכסי הקרן'!$C$42</f>
        <v>-1.6471687448286673E-5</v>
      </c>
    </row>
    <row r="293" spans="2:11">
      <c r="B293" s="93" t="s">
        <v>2481</v>
      </c>
      <c r="C293" s="94" t="s">
        <v>2482</v>
      </c>
      <c r="D293" s="95" t="s">
        <v>671</v>
      </c>
      <c r="E293" s="95" t="s">
        <v>129</v>
      </c>
      <c r="F293" s="108">
        <v>44781</v>
      </c>
      <c r="G293" s="97">
        <v>33780.858089000001</v>
      </c>
      <c r="H293" s="109">
        <v>-1.3761319999999999</v>
      </c>
      <c r="I293" s="97">
        <v>-0.46486919999999998</v>
      </c>
      <c r="J293" s="98">
        <f t="shared" si="4"/>
        <v>4.6301234124803325E-4</v>
      </c>
      <c r="K293" s="98">
        <f>I293/'סכום נכסי הקרן'!$C$42</f>
        <v>-3.8377327678686862E-6</v>
      </c>
    </row>
    <row r="294" spans="2:11">
      <c r="B294" s="93" t="s">
        <v>2483</v>
      </c>
      <c r="C294" s="94" t="s">
        <v>2484</v>
      </c>
      <c r="D294" s="95" t="s">
        <v>671</v>
      </c>
      <c r="E294" s="95" t="s">
        <v>128</v>
      </c>
      <c r="F294" s="108">
        <v>44896</v>
      </c>
      <c r="G294" s="97">
        <v>45137.448546</v>
      </c>
      <c r="H294" s="109">
        <v>3.154093</v>
      </c>
      <c r="I294" s="97">
        <v>1.423677109</v>
      </c>
      <c r="J294" s="98">
        <f t="shared" si="4"/>
        <v>-1.4179904184216151E-3</v>
      </c>
      <c r="K294" s="98">
        <f>I294/'סכום נכסי הקרן'!$C$42</f>
        <v>1.1753181953276016E-5</v>
      </c>
    </row>
    <row r="295" spans="2:11">
      <c r="B295" s="93" t="s">
        <v>2485</v>
      </c>
      <c r="C295" s="94" t="s">
        <v>2486</v>
      </c>
      <c r="D295" s="95" t="s">
        <v>671</v>
      </c>
      <c r="E295" s="95" t="s">
        <v>128</v>
      </c>
      <c r="F295" s="108">
        <v>44845</v>
      </c>
      <c r="G295" s="97">
        <v>46323.738567</v>
      </c>
      <c r="H295" s="109">
        <v>-10.597344</v>
      </c>
      <c r="I295" s="97">
        <v>-4.9090859069999997</v>
      </c>
      <c r="J295" s="98">
        <f t="shared" si="4"/>
        <v>4.8894772103374338E-3</v>
      </c>
      <c r="K295" s="98">
        <f>I295/'סכום נכסי הקרן'!$C$42</f>
        <v>-4.0527012427530732E-5</v>
      </c>
    </row>
    <row r="296" spans="2:11">
      <c r="B296" s="93" t="s">
        <v>2487</v>
      </c>
      <c r="C296" s="94" t="s">
        <v>2488</v>
      </c>
      <c r="D296" s="95" t="s">
        <v>671</v>
      </c>
      <c r="E296" s="95" t="s">
        <v>128</v>
      </c>
      <c r="F296" s="108">
        <v>44854</v>
      </c>
      <c r="G296" s="97">
        <v>65279.938009000005</v>
      </c>
      <c r="H296" s="109">
        <v>-9.6897590000000005</v>
      </c>
      <c r="I296" s="97">
        <v>-6.3254684399999999</v>
      </c>
      <c r="J296" s="98">
        <f t="shared" si="4"/>
        <v>6.3002021899814927E-3</v>
      </c>
      <c r="K296" s="98">
        <f>I296/'סכום נכסי הקרן'!$C$42</f>
        <v>-5.2219973928810988E-5</v>
      </c>
    </row>
    <row r="297" spans="2:11">
      <c r="B297" s="93" t="s">
        <v>2489</v>
      </c>
      <c r="C297" s="94" t="s">
        <v>2490</v>
      </c>
      <c r="D297" s="95" t="s">
        <v>671</v>
      </c>
      <c r="E297" s="95" t="s">
        <v>128</v>
      </c>
      <c r="F297" s="108">
        <v>44860</v>
      </c>
      <c r="G297" s="97">
        <v>50174.450307999999</v>
      </c>
      <c r="H297" s="109">
        <v>-7.1247619999999996</v>
      </c>
      <c r="I297" s="97">
        <v>-3.574809965</v>
      </c>
      <c r="J297" s="98">
        <f t="shared" si="4"/>
        <v>3.5605308577368643E-3</v>
      </c>
      <c r="K297" s="98">
        <f>I297/'סכום נכסי הקרן'!$C$42</f>
        <v>-2.9511882786779616E-5</v>
      </c>
    </row>
    <row r="298" spans="2:11">
      <c r="B298" s="93" t="s">
        <v>2491</v>
      </c>
      <c r="C298" s="94" t="s">
        <v>2492</v>
      </c>
      <c r="D298" s="95" t="s">
        <v>671</v>
      </c>
      <c r="E298" s="95" t="s">
        <v>128</v>
      </c>
      <c r="F298" s="108">
        <v>44861</v>
      </c>
      <c r="G298" s="97">
        <v>50749.184048000003</v>
      </c>
      <c r="H298" s="109">
        <v>-6.7711819999999996</v>
      </c>
      <c r="I298" s="97">
        <v>-3.4363197969999999</v>
      </c>
      <c r="J298" s="98">
        <f t="shared" si="4"/>
        <v>3.4225938704606292E-3</v>
      </c>
      <c r="K298" s="98">
        <f>I298/'סכום נכסי הקרן'!$C$42</f>
        <v>-2.8368575689296625E-5</v>
      </c>
    </row>
    <row r="299" spans="2:11">
      <c r="B299" s="93" t="s">
        <v>2493</v>
      </c>
      <c r="C299" s="94" t="s">
        <v>2494</v>
      </c>
      <c r="D299" s="95" t="s">
        <v>671</v>
      </c>
      <c r="E299" s="95" t="s">
        <v>128</v>
      </c>
      <c r="F299" s="108">
        <v>44888</v>
      </c>
      <c r="G299" s="97">
        <v>124890.87916</v>
      </c>
      <c r="H299" s="109">
        <v>-4.2947740000000003</v>
      </c>
      <c r="I299" s="97">
        <v>-5.3637815559999993</v>
      </c>
      <c r="J299" s="98">
        <f t="shared" si="4"/>
        <v>5.3423566374941134E-3</v>
      </c>
      <c r="K299" s="98">
        <f>I299/'סכום נכסי הקרן'!$C$42</f>
        <v>-4.4280757333785259E-5</v>
      </c>
    </row>
    <row r="300" spans="2:11">
      <c r="B300" s="93" t="s">
        <v>2495</v>
      </c>
      <c r="C300" s="94" t="s">
        <v>2496</v>
      </c>
      <c r="D300" s="95" t="s">
        <v>671</v>
      </c>
      <c r="E300" s="95" t="s">
        <v>128</v>
      </c>
      <c r="F300" s="108">
        <v>44895</v>
      </c>
      <c r="G300" s="97">
        <v>46968.480143000001</v>
      </c>
      <c r="H300" s="109">
        <v>-3.9963350000000002</v>
      </c>
      <c r="I300" s="97">
        <v>-1.8770176240000001</v>
      </c>
      <c r="J300" s="98">
        <f t="shared" si="4"/>
        <v>1.8695201244824579E-3</v>
      </c>
      <c r="K300" s="98">
        <f>I300/'סכום נכסי הקרן'!$C$42</f>
        <v>-1.5495739535963717E-5</v>
      </c>
    </row>
    <row r="301" spans="2:11">
      <c r="B301" s="93" t="s">
        <v>2497</v>
      </c>
      <c r="C301" s="94" t="s">
        <v>2498</v>
      </c>
      <c r="D301" s="95" t="s">
        <v>671</v>
      </c>
      <c r="E301" s="95" t="s">
        <v>128</v>
      </c>
      <c r="F301" s="108">
        <v>44880</v>
      </c>
      <c r="G301" s="97">
        <v>160316.23725000001</v>
      </c>
      <c r="H301" s="109">
        <v>-3.478154</v>
      </c>
      <c r="I301" s="97">
        <v>-5.5760459779999998</v>
      </c>
      <c r="J301" s="98">
        <f t="shared" si="4"/>
        <v>5.5537731972358229E-3</v>
      </c>
      <c r="K301" s="98">
        <f>I301/'סכום נכסי הקרן'!$C$42</f>
        <v>-4.6033108592509453E-5</v>
      </c>
    </row>
    <row r="302" spans="2:11">
      <c r="B302" s="93" t="s">
        <v>2499</v>
      </c>
      <c r="C302" s="94" t="s">
        <v>2500</v>
      </c>
      <c r="D302" s="95" t="s">
        <v>671</v>
      </c>
      <c r="E302" s="95" t="s">
        <v>128</v>
      </c>
      <c r="F302" s="108">
        <v>44880</v>
      </c>
      <c r="G302" s="97">
        <v>58327.244188999997</v>
      </c>
      <c r="H302" s="109">
        <v>-3.4241670000000002</v>
      </c>
      <c r="I302" s="97">
        <v>-1.9972224439999999</v>
      </c>
      <c r="J302" s="98">
        <f t="shared" si="4"/>
        <v>1.9892448021713613E-3</v>
      </c>
      <c r="K302" s="98">
        <f>I302/'סכום נכסי הקרן'!$C$42</f>
        <v>-1.6488091742928079E-5</v>
      </c>
    </row>
    <row r="303" spans="2:11">
      <c r="B303" s="93" t="s">
        <v>2501</v>
      </c>
      <c r="C303" s="94" t="s">
        <v>2502</v>
      </c>
      <c r="D303" s="95" t="s">
        <v>671</v>
      </c>
      <c r="E303" s="95" t="s">
        <v>128</v>
      </c>
      <c r="F303" s="108">
        <v>44880</v>
      </c>
      <c r="G303" s="97">
        <v>317989.01983399998</v>
      </c>
      <c r="H303" s="109">
        <v>-3.3898410000000001</v>
      </c>
      <c r="I303" s="97">
        <v>-10.779323293999999</v>
      </c>
      <c r="J303" s="98">
        <f t="shared" si="4"/>
        <v>1.0736266707762961E-2</v>
      </c>
      <c r="K303" s="98">
        <f>I303/'סכום נכסי הקרן'!$C$42</f>
        <v>-8.8988821416506017E-5</v>
      </c>
    </row>
    <row r="304" spans="2:11">
      <c r="B304" s="93" t="s">
        <v>2501</v>
      </c>
      <c r="C304" s="94" t="s">
        <v>2503</v>
      </c>
      <c r="D304" s="95" t="s">
        <v>671</v>
      </c>
      <c r="E304" s="95" t="s">
        <v>128</v>
      </c>
      <c r="F304" s="108">
        <v>44880</v>
      </c>
      <c r="G304" s="97">
        <v>2913.3531160000002</v>
      </c>
      <c r="H304" s="109">
        <v>-3.3898410000000001</v>
      </c>
      <c r="I304" s="97">
        <v>-9.8758048000000001E-2</v>
      </c>
      <c r="J304" s="98">
        <f t="shared" si="4"/>
        <v>9.8363571993080308E-5</v>
      </c>
      <c r="K304" s="98">
        <f>I304/'סכום נכסי הקרן'!$C$42</f>
        <v>-8.152981460168765E-7</v>
      </c>
    </row>
    <row r="305" spans="2:11">
      <c r="B305" s="93" t="s">
        <v>2504</v>
      </c>
      <c r="C305" s="94" t="s">
        <v>2505</v>
      </c>
      <c r="D305" s="95" t="s">
        <v>671</v>
      </c>
      <c r="E305" s="95" t="s">
        <v>128</v>
      </c>
      <c r="F305" s="108">
        <v>44903</v>
      </c>
      <c r="G305" s="97">
        <v>105694.145213</v>
      </c>
      <c r="H305" s="109">
        <v>-2.5326499999999998</v>
      </c>
      <c r="I305" s="97">
        <v>-2.6768624770000002</v>
      </c>
      <c r="J305" s="98">
        <f t="shared" si="4"/>
        <v>2.6661701026326969E-3</v>
      </c>
      <c r="K305" s="98">
        <f>I305/'סכום נכסי הקרן'!$C$42</f>
        <v>-2.2098867472960219E-5</v>
      </c>
    </row>
    <row r="306" spans="2:11">
      <c r="B306" s="93" t="s">
        <v>2506</v>
      </c>
      <c r="C306" s="94" t="s">
        <v>2507</v>
      </c>
      <c r="D306" s="95" t="s">
        <v>671</v>
      </c>
      <c r="E306" s="95" t="s">
        <v>128</v>
      </c>
      <c r="F306" s="108">
        <v>44907</v>
      </c>
      <c r="G306" s="97">
        <v>91496.368885000018</v>
      </c>
      <c r="H306" s="109">
        <v>-2.0496029999999998</v>
      </c>
      <c r="I306" s="97">
        <v>-1.875312718</v>
      </c>
      <c r="J306" s="98">
        <f t="shared" si="4"/>
        <v>1.8678220285047768E-3</v>
      </c>
      <c r="K306" s="98">
        <f>I306/'סכום נכסי הקרן'!$C$42</f>
        <v>-1.548166466582318E-5</v>
      </c>
    </row>
    <row r="307" spans="2:11">
      <c r="B307" s="93" t="s">
        <v>2506</v>
      </c>
      <c r="C307" s="94" t="s">
        <v>2508</v>
      </c>
      <c r="D307" s="95" t="s">
        <v>671</v>
      </c>
      <c r="E307" s="95" t="s">
        <v>128</v>
      </c>
      <c r="F307" s="108">
        <v>44907</v>
      </c>
      <c r="G307" s="97">
        <v>15932.427656</v>
      </c>
      <c r="H307" s="109">
        <v>-2.0496029999999998</v>
      </c>
      <c r="I307" s="97">
        <v>-0.32655158099999998</v>
      </c>
      <c r="J307" s="98">
        <f t="shared" si="4"/>
        <v>3.2524721374755901E-4</v>
      </c>
      <c r="K307" s="98">
        <f>I307/'סכום נכסי הקרן'!$C$42</f>
        <v>-2.6958501505434764E-6</v>
      </c>
    </row>
    <row r="308" spans="2:11">
      <c r="B308" s="93" t="s">
        <v>2509</v>
      </c>
      <c r="C308" s="94" t="s">
        <v>2510</v>
      </c>
      <c r="D308" s="95" t="s">
        <v>671</v>
      </c>
      <c r="E308" s="95" t="s">
        <v>128</v>
      </c>
      <c r="F308" s="108">
        <v>44900</v>
      </c>
      <c r="G308" s="97">
        <v>59104.608806999997</v>
      </c>
      <c r="H308" s="109">
        <v>-1.978361</v>
      </c>
      <c r="I308" s="97">
        <v>-1.169302345</v>
      </c>
      <c r="J308" s="98">
        <f t="shared" si="4"/>
        <v>1.1646317208910927E-3</v>
      </c>
      <c r="K308" s="98">
        <f>I308/'סכום נכסי הקרן'!$C$42</f>
        <v>-9.6531883053387823E-6</v>
      </c>
    </row>
    <row r="309" spans="2:11">
      <c r="B309" s="93" t="s">
        <v>2511</v>
      </c>
      <c r="C309" s="94" t="s">
        <v>2512</v>
      </c>
      <c r="D309" s="95" t="s">
        <v>671</v>
      </c>
      <c r="E309" s="95" t="s">
        <v>128</v>
      </c>
      <c r="F309" s="108">
        <v>44907</v>
      </c>
      <c r="G309" s="97">
        <v>92645.401748999997</v>
      </c>
      <c r="H309" s="109">
        <v>-2.08243</v>
      </c>
      <c r="I309" s="97">
        <v>-1.9292757030000001</v>
      </c>
      <c r="J309" s="98">
        <f t="shared" si="4"/>
        <v>1.9215694654732456E-3</v>
      </c>
      <c r="K309" s="98">
        <f>I309/'סכום נכסי הקרן'!$C$42</f>
        <v>-1.5927156679031425E-5</v>
      </c>
    </row>
    <row r="310" spans="2:11">
      <c r="B310" s="93" t="s">
        <v>2511</v>
      </c>
      <c r="C310" s="94" t="s">
        <v>2513</v>
      </c>
      <c r="D310" s="95" t="s">
        <v>671</v>
      </c>
      <c r="E310" s="95" t="s">
        <v>128</v>
      </c>
      <c r="F310" s="108">
        <v>44907</v>
      </c>
      <c r="G310" s="97">
        <v>287030.34941199998</v>
      </c>
      <c r="H310" s="109">
        <v>-2.08243</v>
      </c>
      <c r="I310" s="97">
        <v>-5.9772063049999993</v>
      </c>
      <c r="J310" s="98">
        <f t="shared" si="4"/>
        <v>5.9533311421805435E-3</v>
      </c>
      <c r="K310" s="98">
        <f>I310/'סכום נכסי הקרן'!$C$42</f>
        <v>-4.9344892062132334E-5</v>
      </c>
    </row>
    <row r="311" spans="2:11">
      <c r="B311" s="93" t="s">
        <v>2514</v>
      </c>
      <c r="C311" s="94" t="s">
        <v>2515</v>
      </c>
      <c r="D311" s="95" t="s">
        <v>671</v>
      </c>
      <c r="E311" s="95" t="s">
        <v>128</v>
      </c>
      <c r="F311" s="108">
        <v>44907</v>
      </c>
      <c r="G311" s="97">
        <v>74010.782848999996</v>
      </c>
      <c r="H311" s="109">
        <v>-2.0356879999999999</v>
      </c>
      <c r="I311" s="97">
        <v>-1.5066284189999999</v>
      </c>
      <c r="J311" s="98">
        <f t="shared" si="4"/>
        <v>1.5006103903463873E-3</v>
      </c>
      <c r="K311" s="98">
        <f>I311/'סכום נכסי הקרן'!$C$42</f>
        <v>-1.2437987400753786E-5</v>
      </c>
    </row>
    <row r="312" spans="2:11">
      <c r="B312" s="93" t="s">
        <v>2516</v>
      </c>
      <c r="C312" s="94" t="s">
        <v>2517</v>
      </c>
      <c r="D312" s="95" t="s">
        <v>671</v>
      </c>
      <c r="E312" s="95" t="s">
        <v>128</v>
      </c>
      <c r="F312" s="108">
        <v>44910</v>
      </c>
      <c r="G312" s="97">
        <v>130900.455778</v>
      </c>
      <c r="H312" s="109">
        <v>-1.5356620000000001</v>
      </c>
      <c r="I312" s="97">
        <v>-2.0101880560000001</v>
      </c>
      <c r="J312" s="98">
        <f t="shared" si="4"/>
        <v>2.0021586247430303E-3</v>
      </c>
      <c r="K312" s="98">
        <f>I312/'סכום נכסי הקרן'!$C$42</f>
        <v>-1.659512949468249E-5</v>
      </c>
    </row>
    <row r="313" spans="2:11">
      <c r="B313" s="93" t="s">
        <v>2518</v>
      </c>
      <c r="C313" s="94" t="s">
        <v>2519</v>
      </c>
      <c r="D313" s="95" t="s">
        <v>671</v>
      </c>
      <c r="E313" s="95" t="s">
        <v>129</v>
      </c>
      <c r="F313" s="108">
        <v>44888</v>
      </c>
      <c r="G313" s="97">
        <v>142509.46960499999</v>
      </c>
      <c r="H313" s="109">
        <v>-3.2620960000000001</v>
      </c>
      <c r="I313" s="97">
        <v>-4.6487952240000006</v>
      </c>
      <c r="J313" s="98">
        <f t="shared" si="4"/>
        <v>4.6302262241656698E-3</v>
      </c>
      <c r="K313" s="98">
        <f>I313/'סכום נכסי הקרן'!$C$42</f>
        <v>-3.8378179845548492E-5</v>
      </c>
    </row>
    <row r="314" spans="2:11">
      <c r="B314" s="93" t="s">
        <v>2520</v>
      </c>
      <c r="C314" s="94" t="s">
        <v>2521</v>
      </c>
      <c r="D314" s="95" t="s">
        <v>671</v>
      </c>
      <c r="E314" s="95" t="s">
        <v>129</v>
      </c>
      <c r="F314" s="108">
        <v>44888</v>
      </c>
      <c r="G314" s="97">
        <v>66283.474235000001</v>
      </c>
      <c r="H314" s="109">
        <v>-3.2620960000000001</v>
      </c>
      <c r="I314" s="97">
        <v>-2.1622303330000001</v>
      </c>
      <c r="J314" s="98">
        <f t="shared" si="4"/>
        <v>2.1535935889059644E-3</v>
      </c>
      <c r="K314" s="98">
        <f>I314/'סכום נכסי הקרן'!$C$42</f>
        <v>-1.7850316176321686E-5</v>
      </c>
    </row>
    <row r="315" spans="2:11">
      <c r="B315" s="93" t="s">
        <v>2522</v>
      </c>
      <c r="C315" s="94" t="s">
        <v>2523</v>
      </c>
      <c r="D315" s="95" t="s">
        <v>671</v>
      </c>
      <c r="E315" s="95" t="s">
        <v>129</v>
      </c>
      <c r="F315" s="108">
        <v>44888</v>
      </c>
      <c r="G315" s="97">
        <v>116044.49229799998</v>
      </c>
      <c r="H315" s="109">
        <v>-3.2190159999999999</v>
      </c>
      <c r="I315" s="97">
        <v>-3.7354907030000004</v>
      </c>
      <c r="J315" s="98">
        <f t="shared" si="4"/>
        <v>3.7205697777058402E-3</v>
      </c>
      <c r="K315" s="98">
        <f>I315/'סכום נכסי הקרן'!$C$42</f>
        <v>-3.0838384377738804E-5</v>
      </c>
    </row>
    <row r="316" spans="2:11">
      <c r="B316" s="93" t="s">
        <v>2524</v>
      </c>
      <c r="C316" s="94" t="s">
        <v>2525</v>
      </c>
      <c r="D316" s="95" t="s">
        <v>671</v>
      </c>
      <c r="E316" s="95" t="s">
        <v>129</v>
      </c>
      <c r="F316" s="108">
        <v>44901</v>
      </c>
      <c r="G316" s="97">
        <v>181058.12001399999</v>
      </c>
      <c r="H316" s="109">
        <v>-1.1645810000000001</v>
      </c>
      <c r="I316" s="97">
        <v>-2.108568252</v>
      </c>
      <c r="J316" s="98">
        <f t="shared" si="4"/>
        <v>2.1001458540161255E-3</v>
      </c>
      <c r="K316" s="98">
        <f>I316/'סכום נכסי הקרן'!$C$42</f>
        <v>-1.7407308279378365E-5</v>
      </c>
    </row>
    <row r="317" spans="2:11">
      <c r="B317" s="93" t="s">
        <v>2526</v>
      </c>
      <c r="C317" s="94" t="s">
        <v>2527</v>
      </c>
      <c r="D317" s="95" t="s">
        <v>671</v>
      </c>
      <c r="E317" s="95" t="s">
        <v>129</v>
      </c>
      <c r="F317" s="108">
        <v>44909</v>
      </c>
      <c r="G317" s="97">
        <v>85900.865164000003</v>
      </c>
      <c r="H317" s="109">
        <v>0.40015200000000001</v>
      </c>
      <c r="I317" s="97">
        <v>0.34373445400000002</v>
      </c>
      <c r="J317" s="98">
        <f t="shared" si="4"/>
        <v>-3.4236145202597721E-4</v>
      </c>
      <c r="K317" s="98">
        <f>I317/'סכום נכסי הקרן'!$C$42</f>
        <v>2.8377035466347342E-6</v>
      </c>
    </row>
    <row r="318" spans="2:11">
      <c r="B318" s="93" t="s">
        <v>2528</v>
      </c>
      <c r="C318" s="94" t="s">
        <v>2529</v>
      </c>
      <c r="D318" s="95" t="s">
        <v>671</v>
      </c>
      <c r="E318" s="95" t="s">
        <v>129</v>
      </c>
      <c r="F318" s="108">
        <v>44908</v>
      </c>
      <c r="G318" s="97">
        <v>120521.66987300001</v>
      </c>
      <c r="H318" s="109">
        <v>0.68601999999999996</v>
      </c>
      <c r="I318" s="97">
        <v>0.82680330600000007</v>
      </c>
      <c r="J318" s="98">
        <f t="shared" si="4"/>
        <v>-8.235007491627195E-4</v>
      </c>
      <c r="K318" s="98">
        <f>I318/'סכום נכסי הקרן'!$C$42</f>
        <v>6.8256837407562399E-6</v>
      </c>
    </row>
    <row r="319" spans="2:11">
      <c r="B319" s="93" t="s">
        <v>2530</v>
      </c>
      <c r="C319" s="94" t="s">
        <v>2531</v>
      </c>
      <c r="D319" s="95" t="s">
        <v>671</v>
      </c>
      <c r="E319" s="95" t="s">
        <v>130</v>
      </c>
      <c r="F319" s="108">
        <v>44971</v>
      </c>
      <c r="G319" s="97">
        <v>84247.806150000004</v>
      </c>
      <c r="H319" s="109">
        <v>-4.337917</v>
      </c>
      <c r="I319" s="97">
        <v>-3.654599862</v>
      </c>
      <c r="J319" s="98">
        <f t="shared" si="4"/>
        <v>3.6400020445092065E-3</v>
      </c>
      <c r="K319" s="98">
        <f>I319/'סכום נכסי הקרן'!$C$42</f>
        <v>-3.0170589154639151E-5</v>
      </c>
    </row>
    <row r="320" spans="2:11">
      <c r="B320" s="93" t="s">
        <v>2532</v>
      </c>
      <c r="C320" s="94" t="s">
        <v>2533</v>
      </c>
      <c r="D320" s="95" t="s">
        <v>671</v>
      </c>
      <c r="E320" s="95" t="s">
        <v>130</v>
      </c>
      <c r="F320" s="108">
        <v>44971</v>
      </c>
      <c r="G320" s="97">
        <v>47403.570305000001</v>
      </c>
      <c r="H320" s="109">
        <v>-4.4007630000000004</v>
      </c>
      <c r="I320" s="97">
        <v>-2.0861188290000001</v>
      </c>
      <c r="J320" s="98">
        <f t="shared" si="4"/>
        <v>2.0777861022775773E-3</v>
      </c>
      <c r="K320" s="98">
        <f>I320/'סכום נכסי הקרן'!$C$42</f>
        <v>-1.7221976822127929E-5</v>
      </c>
    </row>
    <row r="321" spans="2:11">
      <c r="B321" s="93" t="s">
        <v>2534</v>
      </c>
      <c r="C321" s="94" t="s">
        <v>2535</v>
      </c>
      <c r="D321" s="95" t="s">
        <v>671</v>
      </c>
      <c r="E321" s="95" t="s">
        <v>128</v>
      </c>
      <c r="F321" s="108">
        <v>45001</v>
      </c>
      <c r="G321" s="97">
        <v>58477.397724000002</v>
      </c>
      <c r="H321" s="109">
        <v>2.4791850000000002</v>
      </c>
      <c r="I321" s="97">
        <v>1.4497626360000002</v>
      </c>
      <c r="J321" s="98">
        <f t="shared" si="4"/>
        <v>-1.4439717502219556E-3</v>
      </c>
      <c r="K321" s="98">
        <f>I321/'סכום נכסי הקרן'!$C$42</f>
        <v>1.1968531306889946E-5</v>
      </c>
    </row>
    <row r="322" spans="2:11">
      <c r="B322" s="93" t="s">
        <v>2536</v>
      </c>
      <c r="C322" s="94" t="s">
        <v>2537</v>
      </c>
      <c r="D322" s="95" t="s">
        <v>671</v>
      </c>
      <c r="E322" s="95" t="s">
        <v>129</v>
      </c>
      <c r="F322" s="108">
        <v>44973</v>
      </c>
      <c r="G322" s="97">
        <v>100204.024531</v>
      </c>
      <c r="H322" s="109">
        <v>2.5248699999999999</v>
      </c>
      <c r="I322" s="97">
        <v>2.530021445</v>
      </c>
      <c r="J322" s="98">
        <f t="shared" si="4"/>
        <v>-2.5199156077821078E-3</v>
      </c>
      <c r="K322" s="98">
        <f>I322/'סכום נכסי הקרן'!$C$42</f>
        <v>2.088661972633804E-5</v>
      </c>
    </row>
    <row r="323" spans="2:11">
      <c r="B323" s="93" t="s">
        <v>2538</v>
      </c>
      <c r="C323" s="94" t="s">
        <v>2539</v>
      </c>
      <c r="D323" s="95" t="s">
        <v>671</v>
      </c>
      <c r="E323" s="95" t="s">
        <v>126</v>
      </c>
      <c r="F323" s="108">
        <v>44971</v>
      </c>
      <c r="G323" s="97">
        <v>145007.42481600001</v>
      </c>
      <c r="H323" s="109">
        <v>-1.5438719999999999</v>
      </c>
      <c r="I323" s="97">
        <v>-2.2387288380000001</v>
      </c>
      <c r="J323" s="98">
        <f t="shared" si="4"/>
        <v>2.229786530709862E-3</v>
      </c>
      <c r="K323" s="98">
        <f>I323/'סכום נכסי הקרן'!$C$42</f>
        <v>-1.8481850421506068E-5</v>
      </c>
    </row>
    <row r="324" spans="2:11">
      <c r="B324" s="93" t="s">
        <v>2540</v>
      </c>
      <c r="C324" s="94" t="s">
        <v>2541</v>
      </c>
      <c r="D324" s="95" t="s">
        <v>671</v>
      </c>
      <c r="E324" s="95" t="s">
        <v>126</v>
      </c>
      <c r="F324" s="108">
        <v>44971</v>
      </c>
      <c r="G324" s="97">
        <v>321092.45627000002</v>
      </c>
      <c r="H324" s="109">
        <v>-1.389672</v>
      </c>
      <c r="I324" s="97">
        <v>-4.4621309780000002</v>
      </c>
      <c r="J324" s="98">
        <f t="shared" si="4"/>
        <v>4.4443075838949036E-3</v>
      </c>
      <c r="K324" s="98">
        <f>I324/'סכום נכסי הקרן'!$C$42</f>
        <v>-3.6837171119946317E-5</v>
      </c>
    </row>
    <row r="325" spans="2:11">
      <c r="B325" s="93" t="s">
        <v>2542</v>
      </c>
      <c r="C325" s="94" t="s">
        <v>2543</v>
      </c>
      <c r="D325" s="95" t="s">
        <v>671</v>
      </c>
      <c r="E325" s="95" t="s">
        <v>126</v>
      </c>
      <c r="F325" s="108">
        <v>44971</v>
      </c>
      <c r="G325" s="97">
        <v>186440.78106000004</v>
      </c>
      <c r="H325" s="109">
        <v>-1.3416809999999999</v>
      </c>
      <c r="I325" s="97">
        <v>-2.5014411550000002</v>
      </c>
      <c r="J325" s="98">
        <f t="shared" si="4"/>
        <v>2.4914494779837738E-3</v>
      </c>
      <c r="K325" s="98">
        <f>I325/'סכום נכסי הקרן'!$C$42</f>
        <v>-2.065067482947632E-5</v>
      </c>
    </row>
    <row r="326" spans="2:11">
      <c r="B326" s="93" t="s">
        <v>2544</v>
      </c>
      <c r="C326" s="94" t="s">
        <v>2545</v>
      </c>
      <c r="D326" s="95" t="s">
        <v>671</v>
      </c>
      <c r="E326" s="95" t="s">
        <v>126</v>
      </c>
      <c r="F326" s="108">
        <v>44971</v>
      </c>
      <c r="G326" s="97">
        <v>368261.97387799999</v>
      </c>
      <c r="H326" s="109">
        <v>-1.2307410000000001</v>
      </c>
      <c r="I326" s="97">
        <v>-4.5323524070000003</v>
      </c>
      <c r="J326" s="98">
        <f t="shared" si="4"/>
        <v>4.5142485226515958E-3</v>
      </c>
      <c r="K326" s="98">
        <f>I326/'סכום נכסי הקרן'!$C$42</f>
        <v>-3.7416884895519885E-5</v>
      </c>
    </row>
    <row r="327" spans="2:11">
      <c r="B327" s="93" t="s">
        <v>2546</v>
      </c>
      <c r="C327" s="94" t="s">
        <v>2547</v>
      </c>
      <c r="D327" s="95" t="s">
        <v>671</v>
      </c>
      <c r="E327" s="95" t="s">
        <v>126</v>
      </c>
      <c r="F327" s="108">
        <v>44987</v>
      </c>
      <c r="G327" s="97">
        <v>32316.402050000001</v>
      </c>
      <c r="H327" s="109">
        <v>1.8158749999999999</v>
      </c>
      <c r="I327" s="97">
        <v>0.58682544600000008</v>
      </c>
      <c r="J327" s="98">
        <f t="shared" si="4"/>
        <v>-5.8448144909660905E-4</v>
      </c>
      <c r="K327" s="98">
        <f>I327/'סכום נכסי הקרן'!$C$42</f>
        <v>4.8445438913426757E-6</v>
      </c>
    </row>
    <row r="328" spans="2:11">
      <c r="B328" s="93" t="s">
        <v>2548</v>
      </c>
      <c r="C328" s="94" t="s">
        <v>2549</v>
      </c>
      <c r="D328" s="95" t="s">
        <v>671</v>
      </c>
      <c r="E328" s="95" t="s">
        <v>126</v>
      </c>
      <c r="F328" s="108">
        <v>44987</v>
      </c>
      <c r="G328" s="97">
        <v>144802.33995699999</v>
      </c>
      <c r="H328" s="109">
        <v>1.8305560000000001</v>
      </c>
      <c r="I328" s="97">
        <v>2.650687295</v>
      </c>
      <c r="J328" s="98">
        <f t="shared" si="4"/>
        <v>-2.6400994739474376E-3</v>
      </c>
      <c r="K328" s="98">
        <f>I328/'סכום נכסי הקרן'!$C$42</f>
        <v>2.1882777971512655E-5</v>
      </c>
    </row>
    <row r="329" spans="2:11">
      <c r="B329" s="93" t="s">
        <v>2550</v>
      </c>
      <c r="C329" s="94" t="s">
        <v>2551</v>
      </c>
      <c r="D329" s="95" t="s">
        <v>671</v>
      </c>
      <c r="E329" s="95" t="s">
        <v>126</v>
      </c>
      <c r="F329" s="108">
        <v>44987</v>
      </c>
      <c r="G329" s="97">
        <v>45160.100300999999</v>
      </c>
      <c r="H329" s="109">
        <v>1.8305560000000001</v>
      </c>
      <c r="I329" s="97">
        <v>0.82668072700000006</v>
      </c>
      <c r="J329" s="98">
        <f t="shared" si="4"/>
        <v>-8.2337865978837968E-4</v>
      </c>
      <c r="K329" s="98">
        <f>I329/'סכום נכסי הקרן'!$C$42</f>
        <v>6.8246717884803039E-6</v>
      </c>
    </row>
    <row r="330" spans="2:11">
      <c r="B330" s="93" t="s">
        <v>2552</v>
      </c>
      <c r="C330" s="94" t="s">
        <v>2553</v>
      </c>
      <c r="D330" s="95" t="s">
        <v>671</v>
      </c>
      <c r="E330" s="95" t="s">
        <v>126</v>
      </c>
      <c r="F330" s="108">
        <v>44970</v>
      </c>
      <c r="G330" s="97">
        <v>295030.05148199998</v>
      </c>
      <c r="H330" s="109">
        <v>1.651397</v>
      </c>
      <c r="I330" s="97">
        <v>4.8721176919999998</v>
      </c>
      <c r="J330" s="98">
        <f t="shared" si="4"/>
        <v>-4.8526566600000263E-3</v>
      </c>
      <c r="K330" s="98">
        <f>I330/'סכום נכסי הקרן'!$C$42</f>
        <v>4.0221820924038748E-5</v>
      </c>
    </row>
    <row r="331" spans="2:11">
      <c r="B331" s="93" t="s">
        <v>2554</v>
      </c>
      <c r="C331" s="94" t="s">
        <v>2555</v>
      </c>
      <c r="D331" s="95" t="s">
        <v>671</v>
      </c>
      <c r="E331" s="95" t="s">
        <v>126</v>
      </c>
      <c r="F331" s="108">
        <v>44970</v>
      </c>
      <c r="G331" s="97">
        <v>62366.736744000002</v>
      </c>
      <c r="H331" s="109">
        <v>1.6499220000000001</v>
      </c>
      <c r="I331" s="97">
        <v>1.029002347</v>
      </c>
      <c r="J331" s="98">
        <f t="shared" si="4"/>
        <v>-1.0248921327422663E-3</v>
      </c>
      <c r="K331" s="98">
        <f>I331/'סכום נכסי הקרן'!$C$42</f>
        <v>8.4949401364850243E-6</v>
      </c>
    </row>
    <row r="332" spans="2:11">
      <c r="B332" s="93" t="s">
        <v>2556</v>
      </c>
      <c r="C332" s="94" t="s">
        <v>2557</v>
      </c>
      <c r="D332" s="95" t="s">
        <v>671</v>
      </c>
      <c r="E332" s="95" t="s">
        <v>126</v>
      </c>
      <c r="F332" s="108">
        <v>44970</v>
      </c>
      <c r="G332" s="97">
        <v>83124.416112000006</v>
      </c>
      <c r="H332" s="109">
        <v>1.613038</v>
      </c>
      <c r="I332" s="97">
        <v>1.340828353</v>
      </c>
      <c r="J332" s="98">
        <f t="shared" ref="J332:J369" si="5">IFERROR(I332/$I$11,0)</f>
        <v>-1.3354725908584059E-3</v>
      </c>
      <c r="K332" s="98">
        <f>I332/'סכום נכסי הקרן'!$C$42</f>
        <v>1.106922314146754E-5</v>
      </c>
    </row>
    <row r="333" spans="2:11">
      <c r="B333" s="93" t="s">
        <v>2558</v>
      </c>
      <c r="C333" s="94" t="s">
        <v>2559</v>
      </c>
      <c r="D333" s="95" t="s">
        <v>671</v>
      </c>
      <c r="E333" s="95" t="s">
        <v>128</v>
      </c>
      <c r="F333" s="108">
        <v>44984</v>
      </c>
      <c r="G333" s="97">
        <v>8828.7595860000001</v>
      </c>
      <c r="H333" s="109">
        <v>-2.7607870000000001</v>
      </c>
      <c r="I333" s="97">
        <v>-0.24374327099999998</v>
      </c>
      <c r="J333" s="98">
        <f t="shared" si="5"/>
        <v>2.4276967062813334E-4</v>
      </c>
      <c r="K333" s="98">
        <f>I333/'סכום נכסי הקרן'!$C$42</f>
        <v>-2.0122252411306175E-6</v>
      </c>
    </row>
    <row r="334" spans="2:11">
      <c r="B334" s="93" t="s">
        <v>2560</v>
      </c>
      <c r="C334" s="94" t="s">
        <v>2561</v>
      </c>
      <c r="D334" s="95" t="s">
        <v>671</v>
      </c>
      <c r="E334" s="95" t="s">
        <v>128</v>
      </c>
      <c r="F334" s="108">
        <v>44979</v>
      </c>
      <c r="G334" s="97">
        <v>202903.45714499999</v>
      </c>
      <c r="H334" s="109">
        <v>-2.0747239999999998</v>
      </c>
      <c r="I334" s="97">
        <v>-4.2096864030000001</v>
      </c>
      <c r="J334" s="98">
        <f t="shared" si="5"/>
        <v>4.1928713654788095E-3</v>
      </c>
      <c r="K334" s="98">
        <f>I334/'סכום נכסי הקרן'!$C$42</f>
        <v>-3.4753112168421487E-5</v>
      </c>
    </row>
    <row r="335" spans="2:11">
      <c r="B335" s="93" t="s">
        <v>2562</v>
      </c>
      <c r="C335" s="94" t="s">
        <v>2563</v>
      </c>
      <c r="D335" s="95" t="s">
        <v>671</v>
      </c>
      <c r="E335" s="95" t="s">
        <v>128</v>
      </c>
      <c r="F335" s="108">
        <v>44987</v>
      </c>
      <c r="G335" s="97">
        <v>183061.368697</v>
      </c>
      <c r="H335" s="109">
        <v>-2.160088</v>
      </c>
      <c r="I335" s="97">
        <v>-3.9542864949999998</v>
      </c>
      <c r="J335" s="98">
        <f t="shared" si="5"/>
        <v>3.9384916187508862E-3</v>
      </c>
      <c r="K335" s="98">
        <f>I335/'סכום נכסי הקרן'!$C$42</f>
        <v>-3.264465543297365E-5</v>
      </c>
    </row>
    <row r="336" spans="2:11">
      <c r="B336" s="93" t="s">
        <v>2562</v>
      </c>
      <c r="C336" s="94" t="s">
        <v>2564</v>
      </c>
      <c r="D336" s="95" t="s">
        <v>671</v>
      </c>
      <c r="E336" s="95" t="s">
        <v>128</v>
      </c>
      <c r="F336" s="108">
        <v>44987</v>
      </c>
      <c r="G336" s="97">
        <v>246753.29588399999</v>
      </c>
      <c r="H336" s="109">
        <v>-2.160088</v>
      </c>
      <c r="I336" s="97">
        <v>-5.330088108</v>
      </c>
      <c r="J336" s="98">
        <f t="shared" si="5"/>
        <v>5.3087977735315223E-3</v>
      </c>
      <c r="K336" s="98">
        <f>I336/'סכום נכסי הקרן'!$C$42</f>
        <v>-4.4002600705099002E-5</v>
      </c>
    </row>
    <row r="337" spans="2:11">
      <c r="B337" s="93" t="s">
        <v>2565</v>
      </c>
      <c r="C337" s="94" t="s">
        <v>2566</v>
      </c>
      <c r="D337" s="95" t="s">
        <v>671</v>
      </c>
      <c r="E337" s="95" t="s">
        <v>128</v>
      </c>
      <c r="F337" s="108">
        <v>44987</v>
      </c>
      <c r="G337" s="97">
        <v>74108.990835000004</v>
      </c>
      <c r="H337" s="109">
        <v>-2.160088</v>
      </c>
      <c r="I337" s="97">
        <v>-1.6008193530000001</v>
      </c>
      <c r="J337" s="98">
        <f t="shared" si="5"/>
        <v>1.594425091074418E-3</v>
      </c>
      <c r="K337" s="98">
        <f>I337/'סכום נכסי הקרן'!$C$42</f>
        <v>-1.3215581687163722E-5</v>
      </c>
    </row>
    <row r="338" spans="2:11">
      <c r="B338" s="93" t="s">
        <v>2567</v>
      </c>
      <c r="C338" s="94" t="s">
        <v>2568</v>
      </c>
      <c r="D338" s="95" t="s">
        <v>671</v>
      </c>
      <c r="E338" s="95" t="s">
        <v>128</v>
      </c>
      <c r="F338" s="108">
        <v>44987</v>
      </c>
      <c r="G338" s="97">
        <v>207518.72980700003</v>
      </c>
      <c r="H338" s="109">
        <v>-2.1534149999999999</v>
      </c>
      <c r="I338" s="97">
        <v>-4.4687387169999999</v>
      </c>
      <c r="J338" s="98">
        <f t="shared" si="5"/>
        <v>4.4508889291523341E-3</v>
      </c>
      <c r="K338" s="98">
        <f>I338/'סכום נכסי הקרן'!$C$42</f>
        <v>-3.6891721381572217E-5</v>
      </c>
    </row>
    <row r="339" spans="2:11">
      <c r="B339" s="93" t="s">
        <v>2569</v>
      </c>
      <c r="C339" s="94" t="s">
        <v>2570</v>
      </c>
      <c r="D339" s="95" t="s">
        <v>671</v>
      </c>
      <c r="E339" s="95" t="s">
        <v>128</v>
      </c>
      <c r="F339" s="108">
        <v>44991</v>
      </c>
      <c r="G339" s="97">
        <v>95040.985560999994</v>
      </c>
      <c r="H339" s="109">
        <v>-1.965017</v>
      </c>
      <c r="I339" s="97">
        <v>-1.8675714800000001</v>
      </c>
      <c r="J339" s="98">
        <f t="shared" si="5"/>
        <v>1.8601117118597114E-3</v>
      </c>
      <c r="K339" s="98">
        <f>I339/'סכום נכסי הקרן'!$C$42</f>
        <v>-1.5417756790798399E-5</v>
      </c>
    </row>
    <row r="340" spans="2:11">
      <c r="B340" s="93" t="s">
        <v>2571</v>
      </c>
      <c r="C340" s="94" t="s">
        <v>2572</v>
      </c>
      <c r="D340" s="95" t="s">
        <v>671</v>
      </c>
      <c r="E340" s="95" t="s">
        <v>128</v>
      </c>
      <c r="F340" s="108">
        <v>44970</v>
      </c>
      <c r="G340" s="97">
        <v>173486.26191599999</v>
      </c>
      <c r="H340" s="109">
        <v>-1.6258790000000001</v>
      </c>
      <c r="I340" s="97">
        <v>-2.8206766650000001</v>
      </c>
      <c r="J340" s="98">
        <f t="shared" si="5"/>
        <v>2.8094098438127208E-3</v>
      </c>
      <c r="K340" s="98">
        <f>I340/'סכום נכסי הקרן'!$C$42</f>
        <v>-2.3286127075816304E-5</v>
      </c>
    </row>
    <row r="341" spans="2:11">
      <c r="B341" s="93" t="s">
        <v>2571</v>
      </c>
      <c r="C341" s="94" t="s">
        <v>2573</v>
      </c>
      <c r="D341" s="95" t="s">
        <v>671</v>
      </c>
      <c r="E341" s="95" t="s">
        <v>128</v>
      </c>
      <c r="F341" s="108">
        <v>44970</v>
      </c>
      <c r="G341" s="97">
        <v>45246.611219999992</v>
      </c>
      <c r="H341" s="109">
        <v>-1.6258790000000001</v>
      </c>
      <c r="I341" s="97">
        <v>-0.7356551429999999</v>
      </c>
      <c r="J341" s="98">
        <f t="shared" si="5"/>
        <v>7.3271666548695125E-4</v>
      </c>
      <c r="K341" s="98">
        <f>I341/'סכום נכסי הקרן'!$C$42</f>
        <v>-6.0732090836351897E-6</v>
      </c>
    </row>
    <row r="342" spans="2:11">
      <c r="B342" s="93" t="s">
        <v>2571</v>
      </c>
      <c r="C342" s="94" t="s">
        <v>2574</v>
      </c>
      <c r="D342" s="95" t="s">
        <v>671</v>
      </c>
      <c r="E342" s="95" t="s">
        <v>128</v>
      </c>
      <c r="F342" s="108">
        <v>44970</v>
      </c>
      <c r="G342" s="97">
        <v>22645.72352</v>
      </c>
      <c r="H342" s="109">
        <v>-1.6258790000000001</v>
      </c>
      <c r="I342" s="97">
        <v>-0.3681920600000001</v>
      </c>
      <c r="J342" s="98">
        <f t="shared" si="5"/>
        <v>3.6672136534220031E-4</v>
      </c>
      <c r="K342" s="98">
        <f>I342/'סכום נכסי הקרן'!$C$42</f>
        <v>-3.0396135806181043E-6</v>
      </c>
    </row>
    <row r="343" spans="2:11">
      <c r="B343" s="93" t="s">
        <v>2575</v>
      </c>
      <c r="C343" s="94" t="s">
        <v>2576</v>
      </c>
      <c r="D343" s="95" t="s">
        <v>671</v>
      </c>
      <c r="E343" s="95" t="s">
        <v>128</v>
      </c>
      <c r="F343" s="108">
        <v>45005</v>
      </c>
      <c r="G343" s="97">
        <v>89621.702928999992</v>
      </c>
      <c r="H343" s="109">
        <v>-1.4743010000000001</v>
      </c>
      <c r="I343" s="97">
        <v>-1.321293418</v>
      </c>
      <c r="J343" s="98">
        <f t="shared" si="5"/>
        <v>1.3160156855816566E-3</v>
      </c>
      <c r="K343" s="98">
        <f>I343/'סכום נכסי הקרן'!$C$42</f>
        <v>-1.0907952271795629E-5</v>
      </c>
    </row>
    <row r="344" spans="2:11">
      <c r="B344" s="93" t="s">
        <v>2577</v>
      </c>
      <c r="C344" s="94" t="s">
        <v>2578</v>
      </c>
      <c r="D344" s="95" t="s">
        <v>671</v>
      </c>
      <c r="E344" s="95" t="s">
        <v>128</v>
      </c>
      <c r="F344" s="108">
        <v>45005</v>
      </c>
      <c r="G344" s="97">
        <v>59782.382229000003</v>
      </c>
      <c r="H344" s="109">
        <v>-1.4156040000000001</v>
      </c>
      <c r="I344" s="97">
        <v>-0.84628200200000003</v>
      </c>
      <c r="J344" s="98">
        <f t="shared" si="5"/>
        <v>8.4290164007874214E-4</v>
      </c>
      <c r="K344" s="98">
        <f>I344/'סכום נכסי הקרן'!$C$42</f>
        <v>-6.9864903287482007E-6</v>
      </c>
    </row>
    <row r="345" spans="2:11">
      <c r="B345" s="93" t="s">
        <v>2577</v>
      </c>
      <c r="C345" s="94" t="s">
        <v>2579</v>
      </c>
      <c r="D345" s="95" t="s">
        <v>671</v>
      </c>
      <c r="E345" s="95" t="s">
        <v>128</v>
      </c>
      <c r="F345" s="108">
        <v>45005</v>
      </c>
      <c r="G345" s="97">
        <v>32271.043363999997</v>
      </c>
      <c r="H345" s="109">
        <v>-1.4156040000000001</v>
      </c>
      <c r="I345" s="97">
        <v>-0.45683029299999994</v>
      </c>
      <c r="J345" s="98">
        <f t="shared" si="5"/>
        <v>4.5500554460255703E-4</v>
      </c>
      <c r="K345" s="98">
        <f>I345/'סכום נכסי הקרן'!$C$42</f>
        <v>-3.771367483156881E-6</v>
      </c>
    </row>
    <row r="346" spans="2:11">
      <c r="B346" s="93" t="s">
        <v>2580</v>
      </c>
      <c r="C346" s="94" t="s">
        <v>2581</v>
      </c>
      <c r="D346" s="95" t="s">
        <v>671</v>
      </c>
      <c r="E346" s="95" t="s">
        <v>128</v>
      </c>
      <c r="F346" s="108">
        <v>45005</v>
      </c>
      <c r="G346" s="97">
        <v>40366.144245000003</v>
      </c>
      <c r="H346" s="109">
        <v>-1.387454</v>
      </c>
      <c r="I346" s="97">
        <v>-0.56006176699999999</v>
      </c>
      <c r="J346" s="98">
        <f t="shared" si="5"/>
        <v>5.5782467408505552E-4</v>
      </c>
      <c r="K346" s="98">
        <f>I346/'סכום נכסי הקרן'!$C$42</f>
        <v>-4.6235960464714318E-6</v>
      </c>
    </row>
    <row r="347" spans="2:11">
      <c r="B347" s="93" t="s">
        <v>2580</v>
      </c>
      <c r="C347" s="94" t="s">
        <v>2582</v>
      </c>
      <c r="D347" s="95" t="s">
        <v>671</v>
      </c>
      <c r="E347" s="95" t="s">
        <v>128</v>
      </c>
      <c r="F347" s="108">
        <v>45005</v>
      </c>
      <c r="G347" s="97">
        <v>92987.415085000001</v>
      </c>
      <c r="H347" s="109">
        <v>-1.387454</v>
      </c>
      <c r="I347" s="97">
        <v>-1.2901578</v>
      </c>
      <c r="J347" s="98">
        <f t="shared" si="5"/>
        <v>1.2850044347042391E-3</v>
      </c>
      <c r="K347" s="98">
        <f>I347/'סכום נכסי הקרן'!$C$42</f>
        <v>-1.065091183666583E-5</v>
      </c>
    </row>
    <row r="348" spans="2:11">
      <c r="B348" s="93" t="s">
        <v>2583</v>
      </c>
      <c r="C348" s="94" t="s">
        <v>2584</v>
      </c>
      <c r="D348" s="95" t="s">
        <v>671</v>
      </c>
      <c r="E348" s="95" t="s">
        <v>128</v>
      </c>
      <c r="F348" s="108">
        <v>44938</v>
      </c>
      <c r="G348" s="97">
        <v>48510.501401000001</v>
      </c>
      <c r="H348" s="109">
        <v>-0.549234</v>
      </c>
      <c r="I348" s="97">
        <v>-0.26643631900000003</v>
      </c>
      <c r="J348" s="98">
        <f t="shared" si="5"/>
        <v>2.6537207423872752E-4</v>
      </c>
      <c r="K348" s="98">
        <f>I348/'סכום נכסי הקרן'!$C$42</f>
        <v>-2.199567947234651E-6</v>
      </c>
    </row>
    <row r="349" spans="2:11">
      <c r="B349" s="93" t="s">
        <v>2585</v>
      </c>
      <c r="C349" s="94" t="s">
        <v>2586</v>
      </c>
      <c r="D349" s="95" t="s">
        <v>671</v>
      </c>
      <c r="E349" s="95" t="s">
        <v>128</v>
      </c>
      <c r="F349" s="108">
        <v>44944</v>
      </c>
      <c r="G349" s="97">
        <v>130673.08554099999</v>
      </c>
      <c r="H349" s="109">
        <v>0.32020700000000002</v>
      </c>
      <c r="I349" s="97">
        <v>0.41842482600000003</v>
      </c>
      <c r="J349" s="98">
        <f t="shared" si="5"/>
        <v>-4.1675348317884032E-4</v>
      </c>
      <c r="K349" s="98">
        <f>I349/'סכום נכסי הקרן'!$C$42</f>
        <v>3.4543107300504174E-6</v>
      </c>
    </row>
    <row r="350" spans="2:11">
      <c r="B350" s="93" t="s">
        <v>2587</v>
      </c>
      <c r="C350" s="94" t="s">
        <v>2588</v>
      </c>
      <c r="D350" s="95" t="s">
        <v>671</v>
      </c>
      <c r="E350" s="95" t="s">
        <v>129</v>
      </c>
      <c r="F350" s="108">
        <v>44966</v>
      </c>
      <c r="G350" s="97">
        <v>252494.80583299999</v>
      </c>
      <c r="H350" s="109">
        <v>-1.7383710000000001</v>
      </c>
      <c r="I350" s="97">
        <v>-4.3892965020000005</v>
      </c>
      <c r="J350" s="98">
        <f t="shared" si="5"/>
        <v>4.3717640356100663E-3</v>
      </c>
      <c r="K350" s="98">
        <f>I350/'סכום נכסי הקרן'!$C$42</f>
        <v>-3.6235885306268522E-5</v>
      </c>
    </row>
    <row r="351" spans="2:11">
      <c r="B351" s="93" t="s">
        <v>2589</v>
      </c>
      <c r="C351" s="94" t="s">
        <v>2590</v>
      </c>
      <c r="D351" s="95" t="s">
        <v>671</v>
      </c>
      <c r="E351" s="95" t="s">
        <v>129</v>
      </c>
      <c r="F351" s="108">
        <v>44966</v>
      </c>
      <c r="G351" s="97">
        <v>13204.851029000001</v>
      </c>
      <c r="H351" s="109">
        <v>-1.736699</v>
      </c>
      <c r="I351" s="97">
        <v>-0.22932851600000001</v>
      </c>
      <c r="J351" s="98">
        <f t="shared" si="5"/>
        <v>2.2841249346718833E-4</v>
      </c>
      <c r="K351" s="98">
        <f>I351/'סכום נכסי הקרן'!$C$42</f>
        <v>-1.893224073481096E-6</v>
      </c>
    </row>
    <row r="352" spans="2:11">
      <c r="B352" s="93" t="s">
        <v>2589</v>
      </c>
      <c r="C352" s="94" t="s">
        <v>2591</v>
      </c>
      <c r="D352" s="95" t="s">
        <v>671</v>
      </c>
      <c r="E352" s="95" t="s">
        <v>129</v>
      </c>
      <c r="F352" s="108">
        <v>44966</v>
      </c>
      <c r="G352" s="97">
        <v>160823.318057</v>
      </c>
      <c r="H352" s="109">
        <v>-1.736699</v>
      </c>
      <c r="I352" s="97">
        <v>-2.7930169819999997</v>
      </c>
      <c r="J352" s="98">
        <f t="shared" si="5"/>
        <v>2.7818606437710561E-3</v>
      </c>
      <c r="K352" s="98">
        <f>I352/'סכום נכסי הקרן'!$C$42</f>
        <v>-2.3057782260117691E-5</v>
      </c>
    </row>
    <row r="353" spans="2:11">
      <c r="B353" s="93" t="s">
        <v>2592</v>
      </c>
      <c r="C353" s="94" t="s">
        <v>2593</v>
      </c>
      <c r="D353" s="95" t="s">
        <v>671</v>
      </c>
      <c r="E353" s="95" t="s">
        <v>129</v>
      </c>
      <c r="F353" s="108">
        <v>44966</v>
      </c>
      <c r="G353" s="97">
        <v>235764.45303800001</v>
      </c>
      <c r="H353" s="109">
        <v>-1.6940820000000001</v>
      </c>
      <c r="I353" s="97">
        <v>-3.9940424750000001</v>
      </c>
      <c r="J353" s="98">
        <f t="shared" si="5"/>
        <v>3.9780887987284153E-3</v>
      </c>
      <c r="K353" s="98">
        <f>I353/'סכום נכסי הקרן'!$C$42</f>
        <v>-3.2972861360930873E-5</v>
      </c>
    </row>
    <row r="354" spans="2:11">
      <c r="B354" s="93" t="s">
        <v>2594</v>
      </c>
      <c r="C354" s="94" t="s">
        <v>2595</v>
      </c>
      <c r="D354" s="95" t="s">
        <v>671</v>
      </c>
      <c r="E354" s="95" t="s">
        <v>129</v>
      </c>
      <c r="F354" s="108">
        <v>44943</v>
      </c>
      <c r="G354" s="97">
        <v>32715.341411999998</v>
      </c>
      <c r="H354" s="109">
        <v>-0.66781999999999997</v>
      </c>
      <c r="I354" s="97">
        <v>-0.21847957600000001</v>
      </c>
      <c r="J354" s="98">
        <f t="shared" si="5"/>
        <v>2.1760688812818234E-4</v>
      </c>
      <c r="K354" s="98">
        <f>I354/'סכום נכסי הקרן'!$C$42</f>
        <v>-1.8036605305863606E-6</v>
      </c>
    </row>
    <row r="355" spans="2:11">
      <c r="B355" s="99"/>
      <c r="C355" s="94"/>
      <c r="D355" s="94"/>
      <c r="E355" s="94"/>
      <c r="F355" s="94"/>
      <c r="G355" s="97"/>
      <c r="H355" s="109"/>
      <c r="I355" s="94"/>
      <c r="J355" s="98"/>
      <c r="K355" s="94"/>
    </row>
    <row r="356" spans="2:11">
      <c r="B356" s="86" t="s">
        <v>191</v>
      </c>
      <c r="C356" s="87"/>
      <c r="D356" s="88"/>
      <c r="E356" s="88"/>
      <c r="F356" s="106"/>
      <c r="G356" s="90"/>
      <c r="H356" s="107"/>
      <c r="I356" s="90">
        <v>-36.544393314999994</v>
      </c>
      <c r="J356" s="91">
        <f t="shared" si="5"/>
        <v>3.6398421552271312E-2</v>
      </c>
      <c r="K356" s="91">
        <f>I356/'סכום נכסי הקרן'!$C$42</f>
        <v>-3.0169263893339637E-4</v>
      </c>
    </row>
    <row r="357" spans="2:11">
      <c r="B357" s="92" t="s">
        <v>185</v>
      </c>
      <c r="C357" s="87"/>
      <c r="D357" s="88"/>
      <c r="E357" s="88"/>
      <c r="F357" s="106"/>
      <c r="G357" s="90"/>
      <c r="H357" s="107"/>
      <c r="I357" s="90">
        <v>-50.28396026299999</v>
      </c>
      <c r="J357" s="91">
        <f t="shared" si="5"/>
        <v>5.0083107610903663E-2</v>
      </c>
      <c r="K357" s="91">
        <f>I357/'סכום נכסי הקרן'!$C$42</f>
        <v>-4.1511978423075134E-4</v>
      </c>
    </row>
    <row r="358" spans="2:11">
      <c r="B358" s="93" t="s">
        <v>2596</v>
      </c>
      <c r="C358" s="94" t="s">
        <v>2597</v>
      </c>
      <c r="D358" s="95" t="s">
        <v>671</v>
      </c>
      <c r="E358" s="95" t="s">
        <v>126</v>
      </c>
      <c r="F358" s="108">
        <v>44788</v>
      </c>
      <c r="G358" s="97">
        <v>1397084.994188</v>
      </c>
      <c r="H358" s="109">
        <v>-3.8102130000000001</v>
      </c>
      <c r="I358" s="97">
        <v>-53.231907238999995</v>
      </c>
      <c r="J358" s="98">
        <f t="shared" si="5"/>
        <v>5.3019279401232688E-2</v>
      </c>
      <c r="K358" s="98">
        <f>I358/'סכום נכסי הקרן'!$C$42</f>
        <v>-4.3945659275180328E-4</v>
      </c>
    </row>
    <row r="359" spans="2:11">
      <c r="B359" s="93" t="s">
        <v>2596</v>
      </c>
      <c r="C359" s="94" t="s">
        <v>2598</v>
      </c>
      <c r="D359" s="95" t="s">
        <v>671</v>
      </c>
      <c r="E359" s="95" t="s">
        <v>126</v>
      </c>
      <c r="F359" s="108">
        <v>44712</v>
      </c>
      <c r="G359" s="97">
        <v>1935088.0780879997</v>
      </c>
      <c r="H359" s="109">
        <v>-1.6457630000000001</v>
      </c>
      <c r="I359" s="97">
        <v>-31.846969708000003</v>
      </c>
      <c r="J359" s="98">
        <f t="shared" si="5"/>
        <v>3.1719761184772564E-2</v>
      </c>
      <c r="K359" s="98">
        <f>I359/'סכום נכסי הקרן'!$C$42</f>
        <v>-2.6291300693982966E-4</v>
      </c>
    </row>
    <row r="360" spans="2:11">
      <c r="B360" s="93" t="s">
        <v>2599</v>
      </c>
      <c r="C360" s="94" t="s">
        <v>2600</v>
      </c>
      <c r="D360" s="95" t="s">
        <v>671</v>
      </c>
      <c r="E360" s="95" t="s">
        <v>135</v>
      </c>
      <c r="F360" s="108">
        <v>44715</v>
      </c>
      <c r="G360" s="97">
        <v>321777.08014099998</v>
      </c>
      <c r="H360" s="109">
        <v>6.4239090000000001</v>
      </c>
      <c r="I360" s="97">
        <v>20.670666125</v>
      </c>
      <c r="J360" s="98">
        <f t="shared" si="5"/>
        <v>-2.0588099873453999E-2</v>
      </c>
      <c r="K360" s="98">
        <f>I360/'סכום נכסי הקרן'!$C$42</f>
        <v>1.7064691040315371E-4</v>
      </c>
    </row>
    <row r="361" spans="2:11">
      <c r="B361" s="93" t="s">
        <v>2601</v>
      </c>
      <c r="C361" s="94" t="s">
        <v>2602</v>
      </c>
      <c r="D361" s="95" t="s">
        <v>671</v>
      </c>
      <c r="E361" s="95" t="s">
        <v>135</v>
      </c>
      <c r="F361" s="108">
        <v>44909</v>
      </c>
      <c r="G361" s="97">
        <v>537781.41856799996</v>
      </c>
      <c r="H361" s="109">
        <v>1.126398</v>
      </c>
      <c r="I361" s="97">
        <v>6.0575565579999999</v>
      </c>
      <c r="J361" s="98">
        <f t="shared" si="5"/>
        <v>-6.0333604466846968E-3</v>
      </c>
      <c r="K361" s="98">
        <f>I361/'סכום נכסי הקרן'!$C$42</f>
        <v>5.0008224455082097E-5</v>
      </c>
    </row>
    <row r="362" spans="2:11">
      <c r="B362" s="93" t="s">
        <v>2603</v>
      </c>
      <c r="C362" s="94" t="s">
        <v>2604</v>
      </c>
      <c r="D362" s="95" t="s">
        <v>671</v>
      </c>
      <c r="E362" s="95" t="s">
        <v>126</v>
      </c>
      <c r="F362" s="108">
        <v>44868</v>
      </c>
      <c r="G362" s="97">
        <v>311418.67066800001</v>
      </c>
      <c r="H362" s="109">
        <v>5.6490989999999996</v>
      </c>
      <c r="I362" s="97">
        <v>17.592349818999999</v>
      </c>
      <c r="J362" s="98">
        <f t="shared" si="5"/>
        <v>-1.7522079496231635E-2</v>
      </c>
      <c r="K362" s="98">
        <f>I362/'סכום נכסי הקרן'!$C$42</f>
        <v>1.4523383645159767E-4</v>
      </c>
    </row>
    <row r="363" spans="2:11">
      <c r="B363" s="93" t="s">
        <v>2596</v>
      </c>
      <c r="C363" s="94" t="s">
        <v>2605</v>
      </c>
      <c r="D363" s="95" t="s">
        <v>671</v>
      </c>
      <c r="E363" s="95" t="s">
        <v>126</v>
      </c>
      <c r="F363" s="108">
        <v>44972</v>
      </c>
      <c r="G363" s="97">
        <v>1378854.177076</v>
      </c>
      <c r="H363" s="109">
        <v>-1.1627050000000001</v>
      </c>
      <c r="I363" s="97">
        <v>-16.032004079</v>
      </c>
      <c r="J363" s="98">
        <f t="shared" si="5"/>
        <v>1.5967966351644311E-2</v>
      </c>
      <c r="K363" s="98">
        <f>I363/'סכום נכסי הקרן'!$C$42</f>
        <v>-1.3235238511947605E-4</v>
      </c>
    </row>
    <row r="364" spans="2:11">
      <c r="B364" s="93" t="s">
        <v>2606</v>
      </c>
      <c r="C364" s="94" t="s">
        <v>2607</v>
      </c>
      <c r="D364" s="95" t="s">
        <v>671</v>
      </c>
      <c r="E364" s="95" t="s">
        <v>126</v>
      </c>
      <c r="F364" s="108">
        <v>44946</v>
      </c>
      <c r="G364" s="97">
        <v>207764.56514299999</v>
      </c>
      <c r="H364" s="109">
        <v>-1.4855400000000001</v>
      </c>
      <c r="I364" s="97">
        <v>-3.0864256869999998</v>
      </c>
      <c r="J364" s="98">
        <f t="shared" si="5"/>
        <v>3.0740973663687323E-3</v>
      </c>
      <c r="K364" s="98">
        <f>I364/'סכום נכסי הקרן'!$C$42</f>
        <v>-2.5480021035146057E-5</v>
      </c>
    </row>
    <row r="365" spans="2:11">
      <c r="B365" s="93" t="s">
        <v>2599</v>
      </c>
      <c r="C365" s="94" t="s">
        <v>2608</v>
      </c>
      <c r="D365" s="95" t="s">
        <v>671</v>
      </c>
      <c r="E365" s="95" t="s">
        <v>135</v>
      </c>
      <c r="F365" s="108">
        <v>44972</v>
      </c>
      <c r="G365" s="97">
        <v>727575.93569399999</v>
      </c>
      <c r="H365" s="109">
        <v>1.318457</v>
      </c>
      <c r="I365" s="97">
        <v>9.5927739479999996</v>
      </c>
      <c r="J365" s="98">
        <f t="shared" si="5"/>
        <v>-9.5544568767442946E-3</v>
      </c>
      <c r="K365" s="98">
        <f>I365/'סכום נכסי הקרן'!$C$42</f>
        <v>7.9193250305670205E-5</v>
      </c>
    </row>
    <row r="366" spans="2:11">
      <c r="B366" s="99"/>
      <c r="C366" s="94"/>
      <c r="D366" s="94"/>
      <c r="E366" s="94"/>
      <c r="F366" s="94"/>
      <c r="G366" s="97"/>
      <c r="H366" s="109"/>
      <c r="I366" s="94"/>
      <c r="J366" s="98"/>
      <c r="K366" s="94"/>
    </row>
    <row r="367" spans="2:11">
      <c r="B367" s="142" t="s">
        <v>186</v>
      </c>
      <c r="C367" s="122"/>
      <c r="D367" s="143"/>
      <c r="E367" s="143"/>
      <c r="F367" s="144"/>
      <c r="G367" s="123"/>
      <c r="H367" s="124"/>
      <c r="I367" s="123">
        <v>13.739566948</v>
      </c>
      <c r="J367" s="126">
        <f t="shared" si="5"/>
        <v>-1.3684686058632352E-2</v>
      </c>
      <c r="K367" s="126">
        <f>I367/'סכום נכסי הקרן'!$C$42</f>
        <v>1.1342714529735495E-4</v>
      </c>
    </row>
    <row r="368" spans="2:11">
      <c r="B368" s="93" t="s">
        <v>2609</v>
      </c>
      <c r="C368" s="94" t="s">
        <v>2610</v>
      </c>
      <c r="D368" s="95" t="s">
        <v>671</v>
      </c>
      <c r="E368" s="95" t="s">
        <v>126</v>
      </c>
      <c r="F368" s="108">
        <v>44817</v>
      </c>
      <c r="G368" s="97">
        <v>597335.37</v>
      </c>
      <c r="H368" s="109">
        <v>4.7463499999999996</v>
      </c>
      <c r="I368" s="97">
        <v>28.351626913</v>
      </c>
      <c r="J368" s="98">
        <f t="shared" si="5"/>
        <v>-2.823838007589851E-2</v>
      </c>
      <c r="K368" s="98">
        <f>I368/'סכום נכסי הקרן'!$C$42</f>
        <v>2.3405716624462931E-4</v>
      </c>
    </row>
    <row r="369" spans="2:11">
      <c r="B369" s="93" t="s">
        <v>2609</v>
      </c>
      <c r="C369" s="94" t="s">
        <v>2611</v>
      </c>
      <c r="D369" s="95" t="s">
        <v>671</v>
      </c>
      <c r="E369" s="95" t="s">
        <v>126</v>
      </c>
      <c r="F369" s="108">
        <v>44999</v>
      </c>
      <c r="G369" s="97">
        <v>610982.93431299995</v>
      </c>
      <c r="H369" s="109">
        <v>-2.3915660000000001</v>
      </c>
      <c r="I369" s="97">
        <v>-14.612059965</v>
      </c>
      <c r="J369" s="98">
        <f t="shared" si="5"/>
        <v>1.4553694017266158E-2</v>
      </c>
      <c r="K369" s="98">
        <f>I369/'סכום נכסי הקרן'!$C$42</f>
        <v>-1.2063002094727435E-4</v>
      </c>
    </row>
    <row r="370" spans="2:11">
      <c r="B370" s="100"/>
      <c r="C370" s="101"/>
      <c r="D370" s="101"/>
      <c r="E370" s="101"/>
      <c r="F370" s="101"/>
      <c r="G370" s="101"/>
      <c r="H370" s="101"/>
      <c r="I370" s="101"/>
      <c r="J370" s="101"/>
      <c r="K370" s="101"/>
    </row>
    <row r="371" spans="2:11">
      <c r="B371" s="100"/>
      <c r="C371" s="101"/>
      <c r="D371" s="101"/>
      <c r="E371" s="101"/>
      <c r="F371" s="101"/>
      <c r="G371" s="101"/>
      <c r="H371" s="101"/>
      <c r="I371" s="101"/>
      <c r="J371" s="101"/>
      <c r="K371" s="101"/>
    </row>
    <row r="372" spans="2:11">
      <c r="B372" s="100"/>
      <c r="C372" s="101"/>
      <c r="D372" s="101"/>
      <c r="E372" s="101"/>
      <c r="F372" s="101"/>
      <c r="G372" s="101"/>
      <c r="H372" s="101"/>
      <c r="I372" s="101"/>
      <c r="J372" s="101"/>
      <c r="K372" s="101"/>
    </row>
    <row r="373" spans="2:11">
      <c r="B373" s="116" t="s">
        <v>209</v>
      </c>
      <c r="C373" s="101"/>
      <c r="D373" s="101"/>
      <c r="E373" s="101"/>
      <c r="F373" s="101"/>
      <c r="G373" s="101"/>
      <c r="H373" s="101"/>
      <c r="I373" s="101"/>
      <c r="J373" s="101"/>
      <c r="K373" s="101"/>
    </row>
    <row r="374" spans="2:11">
      <c r="B374" s="116" t="s">
        <v>106</v>
      </c>
      <c r="C374" s="101"/>
      <c r="D374" s="101"/>
      <c r="E374" s="101"/>
      <c r="F374" s="101"/>
      <c r="G374" s="101"/>
      <c r="H374" s="101"/>
      <c r="I374" s="101"/>
      <c r="J374" s="101"/>
      <c r="K374" s="101"/>
    </row>
    <row r="375" spans="2:11">
      <c r="B375" s="116" t="s">
        <v>192</v>
      </c>
      <c r="C375" s="101"/>
      <c r="D375" s="101"/>
      <c r="E375" s="101"/>
      <c r="F375" s="101"/>
      <c r="G375" s="101"/>
      <c r="H375" s="101"/>
      <c r="I375" s="101"/>
      <c r="J375" s="101"/>
      <c r="K375" s="101"/>
    </row>
    <row r="376" spans="2:11">
      <c r="B376" s="116" t="s">
        <v>200</v>
      </c>
      <c r="C376" s="101"/>
      <c r="D376" s="101"/>
      <c r="E376" s="101"/>
      <c r="F376" s="101"/>
      <c r="G376" s="101"/>
      <c r="H376" s="101"/>
      <c r="I376" s="101"/>
      <c r="J376" s="101"/>
      <c r="K376" s="101"/>
    </row>
    <row r="377" spans="2:11">
      <c r="B377" s="100"/>
      <c r="C377" s="101"/>
      <c r="D377" s="101"/>
      <c r="E377" s="101"/>
      <c r="F377" s="101"/>
      <c r="G377" s="101"/>
      <c r="H377" s="101"/>
      <c r="I377" s="101"/>
      <c r="J377" s="101"/>
      <c r="K377" s="101"/>
    </row>
    <row r="378" spans="2:11">
      <c r="B378" s="100"/>
      <c r="C378" s="101"/>
      <c r="D378" s="101"/>
      <c r="E378" s="101"/>
      <c r="F378" s="101"/>
      <c r="G378" s="101"/>
      <c r="H378" s="101"/>
      <c r="I378" s="101"/>
      <c r="J378" s="101"/>
      <c r="K378" s="101"/>
    </row>
    <row r="379" spans="2:11">
      <c r="B379" s="100"/>
      <c r="C379" s="101"/>
      <c r="D379" s="101"/>
      <c r="E379" s="101"/>
      <c r="F379" s="101"/>
      <c r="G379" s="101"/>
      <c r="H379" s="101"/>
      <c r="I379" s="101"/>
      <c r="J379" s="101"/>
      <c r="K379" s="101"/>
    </row>
    <row r="380" spans="2:11">
      <c r="B380" s="100"/>
      <c r="C380" s="101"/>
      <c r="D380" s="101"/>
      <c r="E380" s="101"/>
      <c r="F380" s="101"/>
      <c r="G380" s="101"/>
      <c r="H380" s="101"/>
      <c r="I380" s="101"/>
      <c r="J380" s="101"/>
      <c r="K380" s="101"/>
    </row>
    <row r="381" spans="2:11">
      <c r="B381" s="100"/>
      <c r="C381" s="101"/>
      <c r="D381" s="101"/>
      <c r="E381" s="101"/>
      <c r="F381" s="101"/>
      <c r="G381" s="101"/>
      <c r="H381" s="101"/>
      <c r="I381" s="101"/>
      <c r="J381" s="101"/>
      <c r="K381" s="101"/>
    </row>
    <row r="382" spans="2:11">
      <c r="B382" s="100"/>
      <c r="C382" s="101"/>
      <c r="D382" s="101"/>
      <c r="E382" s="101"/>
      <c r="F382" s="101"/>
      <c r="G382" s="101"/>
      <c r="H382" s="101"/>
      <c r="I382" s="101"/>
      <c r="J382" s="101"/>
      <c r="K382" s="101"/>
    </row>
    <row r="383" spans="2:11">
      <c r="B383" s="100"/>
      <c r="C383" s="101"/>
      <c r="D383" s="101"/>
      <c r="E383" s="101"/>
      <c r="F383" s="101"/>
      <c r="G383" s="101"/>
      <c r="H383" s="101"/>
      <c r="I383" s="101"/>
      <c r="J383" s="101"/>
      <c r="K383" s="101"/>
    </row>
    <row r="384" spans="2:11">
      <c r="B384" s="100"/>
      <c r="C384" s="101"/>
      <c r="D384" s="101"/>
      <c r="E384" s="101"/>
      <c r="F384" s="101"/>
      <c r="G384" s="101"/>
      <c r="H384" s="101"/>
      <c r="I384" s="101"/>
      <c r="J384" s="101"/>
      <c r="K384" s="101"/>
    </row>
    <row r="385" spans="2:11">
      <c r="B385" s="100"/>
      <c r="C385" s="101"/>
      <c r="D385" s="101"/>
      <c r="E385" s="101"/>
      <c r="F385" s="101"/>
      <c r="G385" s="101"/>
      <c r="H385" s="101"/>
      <c r="I385" s="101"/>
      <c r="J385" s="101"/>
      <c r="K385" s="101"/>
    </row>
    <row r="386" spans="2:11">
      <c r="B386" s="100"/>
      <c r="C386" s="101"/>
      <c r="D386" s="101"/>
      <c r="E386" s="101"/>
      <c r="F386" s="101"/>
      <c r="G386" s="101"/>
      <c r="H386" s="101"/>
      <c r="I386" s="101"/>
      <c r="J386" s="101"/>
      <c r="K386" s="101"/>
    </row>
    <row r="387" spans="2:11">
      <c r="B387" s="100"/>
      <c r="C387" s="101"/>
      <c r="D387" s="101"/>
      <c r="E387" s="101"/>
      <c r="F387" s="101"/>
      <c r="G387" s="101"/>
      <c r="H387" s="101"/>
      <c r="I387" s="101"/>
      <c r="J387" s="101"/>
      <c r="K387" s="101"/>
    </row>
    <row r="388" spans="2:11">
      <c r="B388" s="100"/>
      <c r="C388" s="101"/>
      <c r="D388" s="101"/>
      <c r="E388" s="101"/>
      <c r="F388" s="101"/>
      <c r="G388" s="101"/>
      <c r="H388" s="101"/>
      <c r="I388" s="101"/>
      <c r="J388" s="101"/>
      <c r="K388" s="101"/>
    </row>
    <row r="389" spans="2:11">
      <c r="B389" s="100"/>
      <c r="C389" s="101"/>
      <c r="D389" s="101"/>
      <c r="E389" s="101"/>
      <c r="F389" s="101"/>
      <c r="G389" s="101"/>
      <c r="H389" s="101"/>
      <c r="I389" s="101"/>
      <c r="J389" s="101"/>
      <c r="K389" s="101"/>
    </row>
    <row r="390" spans="2:11">
      <c r="B390" s="100"/>
      <c r="C390" s="101"/>
      <c r="D390" s="101"/>
      <c r="E390" s="101"/>
      <c r="F390" s="101"/>
      <c r="G390" s="101"/>
      <c r="H390" s="101"/>
      <c r="I390" s="101"/>
      <c r="J390" s="101"/>
      <c r="K390" s="101"/>
    </row>
    <row r="391" spans="2:11">
      <c r="B391" s="100"/>
      <c r="C391" s="101"/>
      <c r="D391" s="101"/>
      <c r="E391" s="101"/>
      <c r="F391" s="101"/>
      <c r="G391" s="101"/>
      <c r="H391" s="101"/>
      <c r="I391" s="101"/>
      <c r="J391" s="101"/>
      <c r="K391" s="101"/>
    </row>
    <row r="392" spans="2:11">
      <c r="B392" s="100"/>
      <c r="C392" s="101"/>
      <c r="D392" s="101"/>
      <c r="E392" s="101"/>
      <c r="F392" s="101"/>
      <c r="G392" s="101"/>
      <c r="H392" s="101"/>
      <c r="I392" s="101"/>
      <c r="J392" s="101"/>
      <c r="K392" s="101"/>
    </row>
    <row r="393" spans="2:11">
      <c r="B393" s="100"/>
      <c r="C393" s="101"/>
      <c r="D393" s="101"/>
      <c r="E393" s="101"/>
      <c r="F393" s="101"/>
      <c r="G393" s="101"/>
      <c r="H393" s="101"/>
      <c r="I393" s="101"/>
      <c r="J393" s="101"/>
      <c r="K393" s="101"/>
    </row>
    <row r="394" spans="2:11">
      <c r="B394" s="100"/>
      <c r="C394" s="101"/>
      <c r="D394" s="101"/>
      <c r="E394" s="101"/>
      <c r="F394" s="101"/>
      <c r="G394" s="101"/>
      <c r="H394" s="101"/>
      <c r="I394" s="101"/>
      <c r="J394" s="101"/>
      <c r="K394" s="101"/>
    </row>
    <row r="395" spans="2:11">
      <c r="B395" s="100"/>
      <c r="C395" s="101"/>
      <c r="D395" s="101"/>
      <c r="E395" s="101"/>
      <c r="F395" s="101"/>
      <c r="G395" s="101"/>
      <c r="H395" s="101"/>
      <c r="I395" s="101"/>
      <c r="J395" s="101"/>
      <c r="K395" s="101"/>
    </row>
    <row r="396" spans="2:11">
      <c r="B396" s="100"/>
      <c r="C396" s="101"/>
      <c r="D396" s="101"/>
      <c r="E396" s="101"/>
      <c r="F396" s="101"/>
      <c r="G396" s="101"/>
      <c r="H396" s="101"/>
      <c r="I396" s="101"/>
      <c r="J396" s="101"/>
      <c r="K396" s="101"/>
    </row>
    <row r="397" spans="2:11">
      <c r="B397" s="100"/>
      <c r="C397" s="101"/>
      <c r="D397" s="101"/>
      <c r="E397" s="101"/>
      <c r="F397" s="101"/>
      <c r="G397" s="101"/>
      <c r="H397" s="101"/>
      <c r="I397" s="101"/>
      <c r="J397" s="101"/>
      <c r="K397" s="101"/>
    </row>
    <row r="398" spans="2:11">
      <c r="B398" s="100"/>
      <c r="C398" s="101"/>
      <c r="D398" s="101"/>
      <c r="E398" s="101"/>
      <c r="F398" s="101"/>
      <c r="G398" s="101"/>
      <c r="H398" s="101"/>
      <c r="I398" s="101"/>
      <c r="J398" s="101"/>
      <c r="K398" s="101"/>
    </row>
    <row r="399" spans="2:11">
      <c r="B399" s="100"/>
      <c r="C399" s="101"/>
      <c r="D399" s="101"/>
      <c r="E399" s="101"/>
      <c r="F399" s="101"/>
      <c r="G399" s="101"/>
      <c r="H399" s="101"/>
      <c r="I399" s="101"/>
      <c r="J399" s="101"/>
      <c r="K399" s="101"/>
    </row>
    <row r="400" spans="2:11">
      <c r="B400" s="100"/>
      <c r="C400" s="101"/>
      <c r="D400" s="101"/>
      <c r="E400" s="101"/>
      <c r="F400" s="101"/>
      <c r="G400" s="101"/>
      <c r="H400" s="101"/>
      <c r="I400" s="101"/>
      <c r="J400" s="101"/>
      <c r="K400" s="101"/>
    </row>
    <row r="401" spans="2:11">
      <c r="B401" s="100"/>
      <c r="C401" s="101"/>
      <c r="D401" s="101"/>
      <c r="E401" s="101"/>
      <c r="F401" s="101"/>
      <c r="G401" s="101"/>
      <c r="H401" s="101"/>
      <c r="I401" s="101"/>
      <c r="J401" s="101"/>
      <c r="K401" s="101"/>
    </row>
    <row r="402" spans="2:11">
      <c r="B402" s="100"/>
      <c r="C402" s="101"/>
      <c r="D402" s="101"/>
      <c r="E402" s="101"/>
      <c r="F402" s="101"/>
      <c r="G402" s="101"/>
      <c r="H402" s="101"/>
      <c r="I402" s="101"/>
      <c r="J402" s="101"/>
      <c r="K402" s="101"/>
    </row>
    <row r="403" spans="2:11">
      <c r="B403" s="100"/>
      <c r="C403" s="101"/>
      <c r="D403" s="101"/>
      <c r="E403" s="101"/>
      <c r="F403" s="101"/>
      <c r="G403" s="101"/>
      <c r="H403" s="101"/>
      <c r="I403" s="101"/>
      <c r="J403" s="101"/>
      <c r="K403" s="101"/>
    </row>
    <row r="404" spans="2:11">
      <c r="B404" s="100"/>
      <c r="C404" s="101"/>
      <c r="D404" s="101"/>
      <c r="E404" s="101"/>
      <c r="F404" s="101"/>
      <c r="G404" s="101"/>
      <c r="H404" s="101"/>
      <c r="I404" s="101"/>
      <c r="J404" s="101"/>
      <c r="K404" s="101"/>
    </row>
    <row r="405" spans="2:11">
      <c r="B405" s="100"/>
      <c r="C405" s="101"/>
      <c r="D405" s="101"/>
      <c r="E405" s="101"/>
      <c r="F405" s="101"/>
      <c r="G405" s="101"/>
      <c r="H405" s="101"/>
      <c r="I405" s="101"/>
      <c r="J405" s="101"/>
      <c r="K405" s="101"/>
    </row>
    <row r="406" spans="2:11">
      <c r="B406" s="100"/>
      <c r="C406" s="101"/>
      <c r="D406" s="101"/>
      <c r="E406" s="101"/>
      <c r="F406" s="101"/>
      <c r="G406" s="101"/>
      <c r="H406" s="101"/>
      <c r="I406" s="101"/>
      <c r="J406" s="101"/>
      <c r="K406" s="101"/>
    </row>
    <row r="407" spans="2:11">
      <c r="B407" s="100"/>
      <c r="C407" s="101"/>
      <c r="D407" s="101"/>
      <c r="E407" s="101"/>
      <c r="F407" s="101"/>
      <c r="G407" s="101"/>
      <c r="H407" s="101"/>
      <c r="I407" s="101"/>
      <c r="J407" s="101"/>
      <c r="K407" s="101"/>
    </row>
    <row r="408" spans="2:11">
      <c r="B408" s="100"/>
      <c r="C408" s="101"/>
      <c r="D408" s="101"/>
      <c r="E408" s="101"/>
      <c r="F408" s="101"/>
      <c r="G408" s="101"/>
      <c r="H408" s="101"/>
      <c r="I408" s="101"/>
      <c r="J408" s="101"/>
      <c r="K408" s="101"/>
    </row>
    <row r="409" spans="2:11">
      <c r="B409" s="100"/>
      <c r="C409" s="101"/>
      <c r="D409" s="101"/>
      <c r="E409" s="101"/>
      <c r="F409" s="101"/>
      <c r="G409" s="101"/>
      <c r="H409" s="101"/>
      <c r="I409" s="101"/>
      <c r="J409" s="101"/>
      <c r="K409" s="101"/>
    </row>
    <row r="410" spans="2:11">
      <c r="B410" s="100"/>
      <c r="C410" s="101"/>
      <c r="D410" s="101"/>
      <c r="E410" s="101"/>
      <c r="F410" s="101"/>
      <c r="G410" s="101"/>
      <c r="H410" s="101"/>
      <c r="I410" s="101"/>
      <c r="J410" s="101"/>
      <c r="K410" s="101"/>
    </row>
    <row r="411" spans="2:11">
      <c r="B411" s="100"/>
      <c r="C411" s="101"/>
      <c r="D411" s="101"/>
      <c r="E411" s="101"/>
      <c r="F411" s="101"/>
      <c r="G411" s="101"/>
      <c r="H411" s="101"/>
      <c r="I411" s="101"/>
      <c r="J411" s="101"/>
      <c r="K411" s="101"/>
    </row>
    <row r="412" spans="2:11">
      <c r="B412" s="100"/>
      <c r="C412" s="101"/>
      <c r="D412" s="101"/>
      <c r="E412" s="101"/>
      <c r="F412" s="101"/>
      <c r="G412" s="101"/>
      <c r="H412" s="101"/>
      <c r="I412" s="101"/>
      <c r="J412" s="101"/>
      <c r="K412" s="101"/>
    </row>
    <row r="413" spans="2:11">
      <c r="B413" s="100"/>
      <c r="C413" s="101"/>
      <c r="D413" s="101"/>
      <c r="E413" s="101"/>
      <c r="F413" s="101"/>
      <c r="G413" s="101"/>
      <c r="H413" s="101"/>
      <c r="I413" s="101"/>
      <c r="J413" s="101"/>
      <c r="K413" s="101"/>
    </row>
    <row r="414" spans="2:11">
      <c r="B414" s="100"/>
      <c r="C414" s="101"/>
      <c r="D414" s="101"/>
      <c r="E414" s="101"/>
      <c r="F414" s="101"/>
      <c r="G414" s="101"/>
      <c r="H414" s="101"/>
      <c r="I414" s="101"/>
      <c r="J414" s="101"/>
      <c r="K414" s="101"/>
    </row>
    <row r="415" spans="2:11">
      <c r="B415" s="100"/>
      <c r="C415" s="101"/>
      <c r="D415" s="101"/>
      <c r="E415" s="101"/>
      <c r="F415" s="101"/>
      <c r="G415" s="101"/>
      <c r="H415" s="101"/>
      <c r="I415" s="101"/>
      <c r="J415" s="101"/>
      <c r="K415" s="101"/>
    </row>
    <row r="416" spans="2:11">
      <c r="B416" s="100"/>
      <c r="C416" s="101"/>
      <c r="D416" s="101"/>
      <c r="E416" s="101"/>
      <c r="F416" s="101"/>
      <c r="G416" s="101"/>
      <c r="H416" s="101"/>
      <c r="I416" s="101"/>
      <c r="J416" s="101"/>
      <c r="K416" s="101"/>
    </row>
    <row r="417" spans="2:11">
      <c r="B417" s="100"/>
      <c r="C417" s="101"/>
      <c r="D417" s="101"/>
      <c r="E417" s="101"/>
      <c r="F417" s="101"/>
      <c r="G417" s="101"/>
      <c r="H417" s="101"/>
      <c r="I417" s="101"/>
      <c r="J417" s="101"/>
      <c r="K417" s="101"/>
    </row>
    <row r="418" spans="2:11">
      <c r="B418" s="100"/>
      <c r="C418" s="101"/>
      <c r="D418" s="101"/>
      <c r="E418" s="101"/>
      <c r="F418" s="101"/>
      <c r="G418" s="101"/>
      <c r="H418" s="101"/>
      <c r="I418" s="101"/>
      <c r="J418" s="101"/>
      <c r="K418" s="101"/>
    </row>
    <row r="419" spans="2:11">
      <c r="B419" s="100"/>
      <c r="C419" s="101"/>
      <c r="D419" s="101"/>
      <c r="E419" s="101"/>
      <c r="F419" s="101"/>
      <c r="G419" s="101"/>
      <c r="H419" s="101"/>
      <c r="I419" s="101"/>
      <c r="J419" s="101"/>
      <c r="K419" s="101"/>
    </row>
    <row r="420" spans="2:11">
      <c r="B420" s="100"/>
      <c r="C420" s="101"/>
      <c r="D420" s="101"/>
      <c r="E420" s="101"/>
      <c r="F420" s="101"/>
      <c r="G420" s="101"/>
      <c r="H420" s="101"/>
      <c r="I420" s="101"/>
      <c r="J420" s="101"/>
      <c r="K420" s="101"/>
    </row>
    <row r="421" spans="2:11">
      <c r="B421" s="100"/>
      <c r="C421" s="101"/>
      <c r="D421" s="101"/>
      <c r="E421" s="101"/>
      <c r="F421" s="101"/>
      <c r="G421" s="101"/>
      <c r="H421" s="101"/>
      <c r="I421" s="101"/>
      <c r="J421" s="101"/>
      <c r="K421" s="101"/>
    </row>
    <row r="422" spans="2:11">
      <c r="B422" s="100"/>
      <c r="C422" s="101"/>
      <c r="D422" s="101"/>
      <c r="E422" s="101"/>
      <c r="F422" s="101"/>
      <c r="G422" s="101"/>
      <c r="H422" s="101"/>
      <c r="I422" s="101"/>
      <c r="J422" s="101"/>
      <c r="K422" s="101"/>
    </row>
    <row r="423" spans="2:11">
      <c r="B423" s="100"/>
      <c r="C423" s="101"/>
      <c r="D423" s="101"/>
      <c r="E423" s="101"/>
      <c r="F423" s="101"/>
      <c r="G423" s="101"/>
      <c r="H423" s="101"/>
      <c r="I423" s="101"/>
      <c r="J423" s="101"/>
      <c r="K423" s="101"/>
    </row>
    <row r="424" spans="2:11">
      <c r="B424" s="100"/>
      <c r="C424" s="101"/>
      <c r="D424" s="101"/>
      <c r="E424" s="101"/>
      <c r="F424" s="101"/>
      <c r="G424" s="101"/>
      <c r="H424" s="101"/>
      <c r="I424" s="101"/>
      <c r="J424" s="101"/>
      <c r="K424" s="101"/>
    </row>
    <row r="425" spans="2:11">
      <c r="B425" s="100"/>
      <c r="C425" s="101"/>
      <c r="D425" s="101"/>
      <c r="E425" s="101"/>
      <c r="F425" s="101"/>
      <c r="G425" s="101"/>
      <c r="H425" s="101"/>
      <c r="I425" s="101"/>
      <c r="J425" s="101"/>
      <c r="K425" s="101"/>
    </row>
    <row r="426" spans="2:11">
      <c r="B426" s="100"/>
      <c r="C426" s="101"/>
      <c r="D426" s="101"/>
      <c r="E426" s="101"/>
      <c r="F426" s="101"/>
      <c r="G426" s="101"/>
      <c r="H426" s="101"/>
      <c r="I426" s="101"/>
      <c r="J426" s="101"/>
      <c r="K426" s="101"/>
    </row>
    <row r="427" spans="2:11">
      <c r="B427" s="100"/>
      <c r="C427" s="101"/>
      <c r="D427" s="101"/>
      <c r="E427" s="101"/>
      <c r="F427" s="101"/>
      <c r="G427" s="101"/>
      <c r="H427" s="101"/>
      <c r="I427" s="101"/>
      <c r="J427" s="101"/>
      <c r="K427" s="101"/>
    </row>
    <row r="428" spans="2:11">
      <c r="B428" s="100"/>
      <c r="C428" s="101"/>
      <c r="D428" s="101"/>
      <c r="E428" s="101"/>
      <c r="F428" s="101"/>
      <c r="G428" s="101"/>
      <c r="H428" s="101"/>
      <c r="I428" s="101"/>
      <c r="J428" s="101"/>
      <c r="K428" s="101"/>
    </row>
    <row r="429" spans="2:11">
      <c r="B429" s="100"/>
      <c r="C429" s="101"/>
      <c r="D429" s="101"/>
      <c r="E429" s="101"/>
      <c r="F429" s="101"/>
      <c r="G429" s="101"/>
      <c r="H429" s="101"/>
      <c r="I429" s="101"/>
      <c r="J429" s="101"/>
      <c r="K429" s="101"/>
    </row>
    <row r="430" spans="2:11">
      <c r="B430" s="100"/>
      <c r="C430" s="101"/>
      <c r="D430" s="101"/>
      <c r="E430" s="101"/>
      <c r="F430" s="101"/>
      <c r="G430" s="101"/>
      <c r="H430" s="101"/>
      <c r="I430" s="101"/>
      <c r="J430" s="101"/>
      <c r="K430" s="101"/>
    </row>
    <row r="431" spans="2:11">
      <c r="B431" s="100"/>
      <c r="C431" s="101"/>
      <c r="D431" s="101"/>
      <c r="E431" s="101"/>
      <c r="F431" s="101"/>
      <c r="G431" s="101"/>
      <c r="H431" s="101"/>
      <c r="I431" s="101"/>
      <c r="J431" s="101"/>
      <c r="K431" s="101"/>
    </row>
    <row r="432" spans="2:11">
      <c r="B432" s="100"/>
      <c r="C432" s="101"/>
      <c r="D432" s="101"/>
      <c r="E432" s="101"/>
      <c r="F432" s="101"/>
      <c r="G432" s="101"/>
      <c r="H432" s="101"/>
      <c r="I432" s="101"/>
      <c r="J432" s="101"/>
      <c r="K432" s="101"/>
    </row>
    <row r="433" spans="2:11">
      <c r="B433" s="100"/>
      <c r="C433" s="101"/>
      <c r="D433" s="101"/>
      <c r="E433" s="101"/>
      <c r="F433" s="101"/>
      <c r="G433" s="101"/>
      <c r="H433" s="101"/>
      <c r="I433" s="101"/>
      <c r="J433" s="101"/>
      <c r="K433" s="101"/>
    </row>
    <row r="434" spans="2:11">
      <c r="B434" s="100"/>
      <c r="C434" s="101"/>
      <c r="D434" s="101"/>
      <c r="E434" s="101"/>
      <c r="F434" s="101"/>
      <c r="G434" s="101"/>
      <c r="H434" s="101"/>
      <c r="I434" s="101"/>
      <c r="J434" s="101"/>
      <c r="K434" s="101"/>
    </row>
    <row r="435" spans="2:11">
      <c r="B435" s="100"/>
      <c r="C435" s="101"/>
      <c r="D435" s="101"/>
      <c r="E435" s="101"/>
      <c r="F435" s="101"/>
      <c r="G435" s="101"/>
      <c r="H435" s="101"/>
      <c r="I435" s="101"/>
      <c r="J435" s="101"/>
      <c r="K435" s="101"/>
    </row>
    <row r="436" spans="2:11">
      <c r="B436" s="100"/>
      <c r="C436" s="101"/>
      <c r="D436" s="101"/>
      <c r="E436" s="101"/>
      <c r="F436" s="101"/>
      <c r="G436" s="101"/>
      <c r="H436" s="101"/>
      <c r="I436" s="101"/>
      <c r="J436" s="101"/>
      <c r="K436" s="101"/>
    </row>
    <row r="437" spans="2:11">
      <c r="B437" s="100"/>
      <c r="C437" s="101"/>
      <c r="D437" s="101"/>
      <c r="E437" s="101"/>
      <c r="F437" s="101"/>
      <c r="G437" s="101"/>
      <c r="H437" s="101"/>
      <c r="I437" s="101"/>
      <c r="J437" s="101"/>
      <c r="K437" s="101"/>
    </row>
    <row r="438" spans="2:11">
      <c r="B438" s="100"/>
      <c r="C438" s="101"/>
      <c r="D438" s="101"/>
      <c r="E438" s="101"/>
      <c r="F438" s="101"/>
      <c r="G438" s="101"/>
      <c r="H438" s="101"/>
      <c r="I438" s="101"/>
      <c r="J438" s="101"/>
      <c r="K438" s="101"/>
    </row>
    <row r="439" spans="2:11">
      <c r="B439" s="100"/>
      <c r="C439" s="101"/>
      <c r="D439" s="101"/>
      <c r="E439" s="101"/>
      <c r="F439" s="101"/>
      <c r="G439" s="101"/>
      <c r="H439" s="101"/>
      <c r="I439" s="101"/>
      <c r="J439" s="101"/>
      <c r="K439" s="101"/>
    </row>
    <row r="440" spans="2:11">
      <c r="B440" s="100"/>
      <c r="C440" s="101"/>
      <c r="D440" s="101"/>
      <c r="E440" s="101"/>
      <c r="F440" s="101"/>
      <c r="G440" s="101"/>
      <c r="H440" s="101"/>
      <c r="I440" s="101"/>
      <c r="J440" s="101"/>
      <c r="K440" s="101"/>
    </row>
    <row r="441" spans="2:11">
      <c r="B441" s="100"/>
      <c r="C441" s="101"/>
      <c r="D441" s="101"/>
      <c r="E441" s="101"/>
      <c r="F441" s="101"/>
      <c r="G441" s="101"/>
      <c r="H441" s="101"/>
      <c r="I441" s="101"/>
      <c r="J441" s="101"/>
      <c r="K441" s="101"/>
    </row>
    <row r="442" spans="2:11">
      <c r="B442" s="100"/>
      <c r="C442" s="101"/>
      <c r="D442" s="101"/>
      <c r="E442" s="101"/>
      <c r="F442" s="101"/>
      <c r="G442" s="101"/>
      <c r="H442" s="101"/>
      <c r="I442" s="101"/>
      <c r="J442" s="101"/>
      <c r="K442" s="101"/>
    </row>
    <row r="443" spans="2:11">
      <c r="B443" s="100"/>
      <c r="C443" s="101"/>
      <c r="D443" s="101"/>
      <c r="E443" s="101"/>
      <c r="F443" s="101"/>
      <c r="G443" s="101"/>
      <c r="H443" s="101"/>
      <c r="I443" s="101"/>
      <c r="J443" s="101"/>
      <c r="K443" s="101"/>
    </row>
    <row r="444" spans="2:11">
      <c r="B444" s="100"/>
      <c r="C444" s="101"/>
      <c r="D444" s="101"/>
      <c r="E444" s="101"/>
      <c r="F444" s="101"/>
      <c r="G444" s="101"/>
      <c r="H444" s="101"/>
      <c r="I444" s="101"/>
      <c r="J444" s="101"/>
      <c r="K444" s="101"/>
    </row>
    <row r="445" spans="2:11">
      <c r="B445" s="100"/>
      <c r="C445" s="101"/>
      <c r="D445" s="101"/>
      <c r="E445" s="101"/>
      <c r="F445" s="101"/>
      <c r="G445" s="101"/>
      <c r="H445" s="101"/>
      <c r="I445" s="101"/>
      <c r="J445" s="101"/>
      <c r="K445" s="101"/>
    </row>
    <row r="446" spans="2:11">
      <c r="B446" s="100"/>
      <c r="C446" s="101"/>
      <c r="D446" s="101"/>
      <c r="E446" s="101"/>
      <c r="F446" s="101"/>
      <c r="G446" s="101"/>
      <c r="H446" s="101"/>
      <c r="I446" s="101"/>
      <c r="J446" s="101"/>
      <c r="K446" s="101"/>
    </row>
    <row r="447" spans="2:11">
      <c r="B447" s="100"/>
      <c r="C447" s="101"/>
      <c r="D447" s="101"/>
      <c r="E447" s="101"/>
      <c r="F447" s="101"/>
      <c r="G447" s="101"/>
      <c r="H447" s="101"/>
      <c r="I447" s="101"/>
      <c r="J447" s="101"/>
      <c r="K447" s="101"/>
    </row>
    <row r="448" spans="2:11">
      <c r="B448" s="100"/>
      <c r="C448" s="101"/>
      <c r="D448" s="101"/>
      <c r="E448" s="101"/>
      <c r="F448" s="101"/>
      <c r="G448" s="101"/>
      <c r="H448" s="101"/>
      <c r="I448" s="101"/>
      <c r="J448" s="101"/>
      <c r="K448" s="101"/>
    </row>
    <row r="449" spans="2:11">
      <c r="B449" s="100"/>
      <c r="C449" s="101"/>
      <c r="D449" s="101"/>
      <c r="E449" s="101"/>
      <c r="F449" s="101"/>
      <c r="G449" s="101"/>
      <c r="H449" s="101"/>
      <c r="I449" s="101"/>
      <c r="J449" s="101"/>
      <c r="K449" s="101"/>
    </row>
    <row r="450" spans="2:11">
      <c r="B450" s="100"/>
      <c r="C450" s="101"/>
      <c r="D450" s="101"/>
      <c r="E450" s="101"/>
      <c r="F450" s="101"/>
      <c r="G450" s="101"/>
      <c r="H450" s="101"/>
      <c r="I450" s="101"/>
      <c r="J450" s="101"/>
      <c r="K450" s="101"/>
    </row>
    <row r="451" spans="2:11">
      <c r="B451" s="100"/>
      <c r="C451" s="101"/>
      <c r="D451" s="101"/>
      <c r="E451" s="101"/>
      <c r="F451" s="101"/>
      <c r="G451" s="101"/>
      <c r="H451" s="101"/>
      <c r="I451" s="101"/>
      <c r="J451" s="101"/>
      <c r="K451" s="101"/>
    </row>
    <row r="452" spans="2:11">
      <c r="B452" s="100"/>
      <c r="C452" s="101"/>
      <c r="D452" s="101"/>
      <c r="E452" s="101"/>
      <c r="F452" s="101"/>
      <c r="G452" s="101"/>
      <c r="H452" s="101"/>
      <c r="I452" s="101"/>
      <c r="J452" s="101"/>
      <c r="K452" s="101"/>
    </row>
    <row r="453" spans="2:11">
      <c r="B453" s="100"/>
      <c r="C453" s="101"/>
      <c r="D453" s="101"/>
      <c r="E453" s="101"/>
      <c r="F453" s="101"/>
      <c r="G453" s="101"/>
      <c r="H453" s="101"/>
      <c r="I453" s="101"/>
      <c r="J453" s="101"/>
      <c r="K453" s="101"/>
    </row>
    <row r="454" spans="2:11">
      <c r="B454" s="100"/>
      <c r="C454" s="101"/>
      <c r="D454" s="101"/>
      <c r="E454" s="101"/>
      <c r="F454" s="101"/>
      <c r="G454" s="101"/>
      <c r="H454" s="101"/>
      <c r="I454" s="101"/>
      <c r="J454" s="101"/>
      <c r="K454" s="101"/>
    </row>
    <row r="455" spans="2:11">
      <c r="B455" s="100"/>
      <c r="C455" s="101"/>
      <c r="D455" s="101"/>
      <c r="E455" s="101"/>
      <c r="F455" s="101"/>
      <c r="G455" s="101"/>
      <c r="H455" s="101"/>
      <c r="I455" s="101"/>
      <c r="J455" s="101"/>
      <c r="K455" s="101"/>
    </row>
    <row r="456" spans="2:11">
      <c r="B456" s="100"/>
      <c r="C456" s="101"/>
      <c r="D456" s="101"/>
      <c r="E456" s="101"/>
      <c r="F456" s="101"/>
      <c r="G456" s="101"/>
      <c r="H456" s="101"/>
      <c r="I456" s="101"/>
      <c r="J456" s="101"/>
      <c r="K456" s="101"/>
    </row>
    <row r="457" spans="2:11">
      <c r="B457" s="100"/>
      <c r="C457" s="101"/>
      <c r="D457" s="101"/>
      <c r="E457" s="101"/>
      <c r="F457" s="101"/>
      <c r="G457" s="101"/>
      <c r="H457" s="101"/>
      <c r="I457" s="101"/>
      <c r="J457" s="101"/>
      <c r="K457" s="101"/>
    </row>
    <row r="458" spans="2:11">
      <c r="B458" s="100"/>
      <c r="C458" s="101"/>
      <c r="D458" s="101"/>
      <c r="E458" s="101"/>
      <c r="F458" s="101"/>
      <c r="G458" s="101"/>
      <c r="H458" s="101"/>
      <c r="I458" s="101"/>
      <c r="J458" s="101"/>
      <c r="K458" s="101"/>
    </row>
    <row r="459" spans="2:11">
      <c r="B459" s="100"/>
      <c r="C459" s="101"/>
      <c r="D459" s="101"/>
      <c r="E459" s="101"/>
      <c r="F459" s="101"/>
      <c r="G459" s="101"/>
      <c r="H459" s="101"/>
      <c r="I459" s="101"/>
      <c r="J459" s="101"/>
      <c r="K459" s="101"/>
    </row>
    <row r="460" spans="2:11">
      <c r="B460" s="100"/>
      <c r="C460" s="101"/>
      <c r="D460" s="101"/>
      <c r="E460" s="101"/>
      <c r="F460" s="101"/>
      <c r="G460" s="101"/>
      <c r="H460" s="101"/>
      <c r="I460" s="101"/>
      <c r="J460" s="101"/>
      <c r="K460" s="101"/>
    </row>
    <row r="461" spans="2:11">
      <c r="B461" s="100"/>
      <c r="C461" s="101"/>
      <c r="D461" s="101"/>
      <c r="E461" s="101"/>
      <c r="F461" s="101"/>
      <c r="G461" s="101"/>
      <c r="H461" s="101"/>
      <c r="I461" s="101"/>
      <c r="J461" s="101"/>
      <c r="K461" s="101"/>
    </row>
    <row r="462" spans="2:11">
      <c r="B462" s="100"/>
      <c r="C462" s="101"/>
      <c r="D462" s="101"/>
      <c r="E462" s="101"/>
      <c r="F462" s="101"/>
      <c r="G462" s="101"/>
      <c r="H462" s="101"/>
      <c r="I462" s="101"/>
      <c r="J462" s="101"/>
      <c r="K462" s="101"/>
    </row>
    <row r="463" spans="2:11">
      <c r="B463" s="100"/>
      <c r="C463" s="101"/>
      <c r="D463" s="101"/>
      <c r="E463" s="101"/>
      <c r="F463" s="101"/>
      <c r="G463" s="101"/>
      <c r="H463" s="101"/>
      <c r="I463" s="101"/>
      <c r="J463" s="101"/>
      <c r="K463" s="101"/>
    </row>
    <row r="464" spans="2:11">
      <c r="B464" s="100"/>
      <c r="C464" s="101"/>
      <c r="D464" s="101"/>
      <c r="E464" s="101"/>
      <c r="F464" s="101"/>
      <c r="G464" s="101"/>
      <c r="H464" s="101"/>
      <c r="I464" s="101"/>
      <c r="J464" s="101"/>
      <c r="K464" s="101"/>
    </row>
    <row r="465" spans="2:11">
      <c r="B465" s="100"/>
      <c r="C465" s="101"/>
      <c r="D465" s="101"/>
      <c r="E465" s="101"/>
      <c r="F465" s="101"/>
      <c r="G465" s="101"/>
      <c r="H465" s="101"/>
      <c r="I465" s="101"/>
      <c r="J465" s="101"/>
      <c r="K465" s="101"/>
    </row>
    <row r="466" spans="2:11">
      <c r="B466" s="100"/>
      <c r="C466" s="101"/>
      <c r="D466" s="101"/>
      <c r="E466" s="101"/>
      <c r="F466" s="101"/>
      <c r="G466" s="101"/>
      <c r="H466" s="101"/>
      <c r="I466" s="101"/>
      <c r="J466" s="101"/>
      <c r="K466" s="101"/>
    </row>
    <row r="467" spans="2:11">
      <c r="B467" s="100"/>
      <c r="C467" s="101"/>
      <c r="D467" s="101"/>
      <c r="E467" s="101"/>
      <c r="F467" s="101"/>
      <c r="G467" s="101"/>
      <c r="H467" s="101"/>
      <c r="I467" s="101"/>
      <c r="J467" s="101"/>
      <c r="K467" s="101"/>
    </row>
    <row r="468" spans="2:11">
      <c r="B468" s="100"/>
      <c r="C468" s="101"/>
      <c r="D468" s="101"/>
      <c r="E468" s="101"/>
      <c r="F468" s="101"/>
      <c r="G468" s="101"/>
      <c r="H468" s="101"/>
      <c r="I468" s="101"/>
      <c r="J468" s="101"/>
      <c r="K468" s="101"/>
    </row>
    <row r="469" spans="2:11">
      <c r="B469" s="100"/>
      <c r="C469" s="101"/>
      <c r="D469" s="101"/>
      <c r="E469" s="101"/>
      <c r="F469" s="101"/>
      <c r="G469" s="101"/>
      <c r="H469" s="101"/>
      <c r="I469" s="101"/>
      <c r="J469" s="101"/>
      <c r="K469" s="101"/>
    </row>
    <row r="470" spans="2:11">
      <c r="B470" s="100"/>
      <c r="C470" s="101"/>
      <c r="D470" s="101"/>
      <c r="E470" s="101"/>
      <c r="F470" s="101"/>
      <c r="G470" s="101"/>
      <c r="H470" s="101"/>
      <c r="I470" s="101"/>
      <c r="J470" s="101"/>
      <c r="K470" s="101"/>
    </row>
    <row r="471" spans="2:11">
      <c r="B471" s="100"/>
      <c r="C471" s="101"/>
      <c r="D471" s="101"/>
      <c r="E471" s="101"/>
      <c r="F471" s="101"/>
      <c r="G471" s="101"/>
      <c r="H471" s="101"/>
      <c r="I471" s="101"/>
      <c r="J471" s="101"/>
      <c r="K471" s="101"/>
    </row>
    <row r="472" spans="2:11">
      <c r="B472" s="100"/>
      <c r="C472" s="101"/>
      <c r="D472" s="101"/>
      <c r="E472" s="101"/>
      <c r="F472" s="101"/>
      <c r="G472" s="101"/>
      <c r="H472" s="101"/>
      <c r="I472" s="101"/>
      <c r="J472" s="101"/>
      <c r="K472" s="101"/>
    </row>
    <row r="473" spans="2:11">
      <c r="B473" s="100"/>
      <c r="C473" s="101"/>
      <c r="D473" s="101"/>
      <c r="E473" s="101"/>
      <c r="F473" s="101"/>
      <c r="G473" s="101"/>
      <c r="H473" s="101"/>
      <c r="I473" s="101"/>
      <c r="J473" s="101"/>
      <c r="K473" s="101"/>
    </row>
    <row r="474" spans="2:11">
      <c r="B474" s="100"/>
      <c r="C474" s="101"/>
      <c r="D474" s="101"/>
      <c r="E474" s="101"/>
      <c r="F474" s="101"/>
      <c r="G474" s="101"/>
      <c r="H474" s="101"/>
      <c r="I474" s="101"/>
      <c r="J474" s="101"/>
      <c r="K474" s="101"/>
    </row>
    <row r="475" spans="2:11">
      <c r="B475" s="100"/>
      <c r="C475" s="101"/>
      <c r="D475" s="101"/>
      <c r="E475" s="101"/>
      <c r="F475" s="101"/>
      <c r="G475" s="101"/>
      <c r="H475" s="101"/>
      <c r="I475" s="101"/>
      <c r="J475" s="101"/>
      <c r="K475" s="101"/>
    </row>
    <row r="476" spans="2:11">
      <c r="B476" s="100"/>
      <c r="C476" s="101"/>
      <c r="D476" s="101"/>
      <c r="E476" s="101"/>
      <c r="F476" s="101"/>
      <c r="G476" s="101"/>
      <c r="H476" s="101"/>
      <c r="I476" s="101"/>
      <c r="J476" s="101"/>
      <c r="K476" s="101"/>
    </row>
    <row r="477" spans="2:11">
      <c r="B477" s="100"/>
      <c r="C477" s="101"/>
      <c r="D477" s="101"/>
      <c r="E477" s="101"/>
      <c r="F477" s="101"/>
      <c r="G477" s="101"/>
      <c r="H477" s="101"/>
      <c r="I477" s="101"/>
      <c r="J477" s="101"/>
      <c r="K477" s="101"/>
    </row>
    <row r="478" spans="2:11">
      <c r="B478" s="100"/>
      <c r="C478" s="101"/>
      <c r="D478" s="101"/>
      <c r="E478" s="101"/>
      <c r="F478" s="101"/>
      <c r="G478" s="101"/>
      <c r="H478" s="101"/>
      <c r="I478" s="101"/>
      <c r="J478" s="101"/>
      <c r="K478" s="101"/>
    </row>
    <row r="479" spans="2:11">
      <c r="B479" s="100"/>
      <c r="C479" s="101"/>
      <c r="D479" s="101"/>
      <c r="E479" s="101"/>
      <c r="F479" s="101"/>
      <c r="G479" s="101"/>
      <c r="H479" s="101"/>
      <c r="I479" s="101"/>
      <c r="J479" s="101"/>
      <c r="K479" s="101"/>
    </row>
    <row r="480" spans="2:11">
      <c r="B480" s="100"/>
      <c r="C480" s="101"/>
      <c r="D480" s="101"/>
      <c r="E480" s="101"/>
      <c r="F480" s="101"/>
      <c r="G480" s="101"/>
      <c r="H480" s="101"/>
      <c r="I480" s="101"/>
      <c r="J480" s="101"/>
      <c r="K480" s="101"/>
    </row>
    <row r="481" spans="2:11">
      <c r="B481" s="100"/>
      <c r="C481" s="101"/>
      <c r="D481" s="101"/>
      <c r="E481" s="101"/>
      <c r="F481" s="101"/>
      <c r="G481" s="101"/>
      <c r="H481" s="101"/>
      <c r="I481" s="101"/>
      <c r="J481" s="101"/>
      <c r="K481" s="101"/>
    </row>
    <row r="482" spans="2:11">
      <c r="B482" s="100"/>
      <c r="C482" s="101"/>
      <c r="D482" s="101"/>
      <c r="E482" s="101"/>
      <c r="F482" s="101"/>
      <c r="G482" s="101"/>
      <c r="H482" s="101"/>
      <c r="I482" s="101"/>
      <c r="J482" s="101"/>
      <c r="K482" s="101"/>
    </row>
    <row r="483" spans="2:11">
      <c r="B483" s="100"/>
      <c r="C483" s="101"/>
      <c r="D483" s="101"/>
      <c r="E483" s="101"/>
      <c r="F483" s="101"/>
      <c r="G483" s="101"/>
      <c r="H483" s="101"/>
      <c r="I483" s="101"/>
      <c r="J483" s="101"/>
      <c r="K483" s="101"/>
    </row>
    <row r="484" spans="2:11">
      <c r="B484" s="100"/>
      <c r="C484" s="101"/>
      <c r="D484" s="101"/>
      <c r="E484" s="101"/>
      <c r="F484" s="101"/>
      <c r="G484" s="101"/>
      <c r="H484" s="101"/>
      <c r="I484" s="101"/>
      <c r="J484" s="101"/>
      <c r="K484" s="101"/>
    </row>
    <row r="485" spans="2:11">
      <c r="B485" s="100"/>
      <c r="C485" s="101"/>
      <c r="D485" s="101"/>
      <c r="E485" s="101"/>
      <c r="F485" s="101"/>
      <c r="G485" s="101"/>
      <c r="H485" s="101"/>
      <c r="I485" s="101"/>
      <c r="J485" s="101"/>
      <c r="K485" s="101"/>
    </row>
    <row r="486" spans="2:11">
      <c r="B486" s="100"/>
      <c r="C486" s="101"/>
      <c r="D486" s="101"/>
      <c r="E486" s="101"/>
      <c r="F486" s="101"/>
      <c r="G486" s="101"/>
      <c r="H486" s="101"/>
      <c r="I486" s="101"/>
      <c r="J486" s="101"/>
      <c r="K486" s="101"/>
    </row>
    <row r="487" spans="2:11">
      <c r="B487" s="100"/>
      <c r="C487" s="101"/>
      <c r="D487" s="101"/>
      <c r="E487" s="101"/>
      <c r="F487" s="101"/>
      <c r="G487" s="101"/>
      <c r="H487" s="101"/>
      <c r="I487" s="101"/>
      <c r="J487" s="101"/>
      <c r="K487" s="101"/>
    </row>
    <row r="488" spans="2:11">
      <c r="B488" s="100"/>
      <c r="C488" s="101"/>
      <c r="D488" s="101"/>
      <c r="E488" s="101"/>
      <c r="F488" s="101"/>
      <c r="G488" s="101"/>
      <c r="H488" s="101"/>
      <c r="I488" s="101"/>
      <c r="J488" s="101"/>
      <c r="K488" s="101"/>
    </row>
    <row r="489" spans="2:11">
      <c r="B489" s="100"/>
      <c r="C489" s="101"/>
      <c r="D489" s="101"/>
      <c r="E489" s="101"/>
      <c r="F489" s="101"/>
      <c r="G489" s="101"/>
      <c r="H489" s="101"/>
      <c r="I489" s="101"/>
      <c r="J489" s="101"/>
      <c r="K489" s="101"/>
    </row>
    <row r="490" spans="2:11">
      <c r="B490" s="100"/>
      <c r="C490" s="101"/>
      <c r="D490" s="101"/>
      <c r="E490" s="101"/>
      <c r="F490" s="101"/>
      <c r="G490" s="101"/>
      <c r="H490" s="101"/>
      <c r="I490" s="101"/>
      <c r="J490" s="101"/>
      <c r="K490" s="101"/>
    </row>
    <row r="491" spans="2:11">
      <c r="B491" s="100"/>
      <c r="C491" s="101"/>
      <c r="D491" s="101"/>
      <c r="E491" s="101"/>
      <c r="F491" s="101"/>
      <c r="G491" s="101"/>
      <c r="H491" s="101"/>
      <c r="I491" s="101"/>
      <c r="J491" s="101"/>
      <c r="K491" s="101"/>
    </row>
    <row r="492" spans="2:11">
      <c r="B492" s="100"/>
      <c r="C492" s="101"/>
      <c r="D492" s="101"/>
      <c r="E492" s="101"/>
      <c r="F492" s="101"/>
      <c r="G492" s="101"/>
      <c r="H492" s="101"/>
      <c r="I492" s="101"/>
      <c r="J492" s="101"/>
      <c r="K492" s="101"/>
    </row>
    <row r="493" spans="2:11">
      <c r="B493" s="100"/>
      <c r="C493" s="101"/>
      <c r="D493" s="101"/>
      <c r="E493" s="101"/>
      <c r="F493" s="101"/>
      <c r="G493" s="101"/>
      <c r="H493" s="101"/>
      <c r="I493" s="101"/>
      <c r="J493" s="101"/>
      <c r="K493" s="101"/>
    </row>
    <row r="494" spans="2:11">
      <c r="B494" s="100"/>
      <c r="C494" s="101"/>
      <c r="D494" s="101"/>
      <c r="E494" s="101"/>
      <c r="F494" s="101"/>
      <c r="G494" s="101"/>
      <c r="H494" s="101"/>
      <c r="I494" s="101"/>
      <c r="J494" s="101"/>
      <c r="K494" s="101"/>
    </row>
    <row r="495" spans="2:11">
      <c r="B495" s="100"/>
      <c r="C495" s="101"/>
      <c r="D495" s="101"/>
      <c r="E495" s="101"/>
      <c r="F495" s="101"/>
      <c r="G495" s="101"/>
      <c r="H495" s="101"/>
      <c r="I495" s="101"/>
      <c r="J495" s="101"/>
      <c r="K495" s="101"/>
    </row>
    <row r="496" spans="2:11">
      <c r="B496" s="100"/>
      <c r="C496" s="101"/>
      <c r="D496" s="101"/>
      <c r="E496" s="101"/>
      <c r="F496" s="101"/>
      <c r="G496" s="101"/>
      <c r="H496" s="101"/>
      <c r="I496" s="101"/>
      <c r="J496" s="101"/>
      <c r="K496" s="101"/>
    </row>
    <row r="497" spans="2:11">
      <c r="B497" s="100"/>
      <c r="C497" s="101"/>
      <c r="D497" s="101"/>
      <c r="E497" s="101"/>
      <c r="F497" s="101"/>
      <c r="G497" s="101"/>
      <c r="H497" s="101"/>
      <c r="I497" s="101"/>
      <c r="J497" s="101"/>
      <c r="K497" s="101"/>
    </row>
    <row r="498" spans="2:11">
      <c r="B498" s="100"/>
      <c r="C498" s="101"/>
      <c r="D498" s="101"/>
      <c r="E498" s="101"/>
      <c r="F498" s="101"/>
      <c r="G498" s="101"/>
      <c r="H498" s="101"/>
      <c r="I498" s="101"/>
      <c r="J498" s="101"/>
      <c r="K498" s="101"/>
    </row>
    <row r="499" spans="2:11">
      <c r="B499" s="100"/>
      <c r="C499" s="101"/>
      <c r="D499" s="101"/>
      <c r="E499" s="101"/>
      <c r="F499" s="101"/>
      <c r="G499" s="101"/>
      <c r="H499" s="101"/>
      <c r="I499" s="101"/>
      <c r="J499" s="101"/>
      <c r="K499" s="101"/>
    </row>
    <row r="500" spans="2:11">
      <c r="B500" s="100"/>
      <c r="C500" s="101"/>
      <c r="D500" s="101"/>
      <c r="E500" s="101"/>
      <c r="F500" s="101"/>
      <c r="G500" s="101"/>
      <c r="H500" s="101"/>
      <c r="I500" s="101"/>
      <c r="J500" s="101"/>
      <c r="K500" s="101"/>
    </row>
    <row r="501" spans="2:11">
      <c r="B501" s="100"/>
      <c r="C501" s="101"/>
      <c r="D501" s="101"/>
      <c r="E501" s="101"/>
      <c r="F501" s="101"/>
      <c r="G501" s="101"/>
      <c r="H501" s="101"/>
      <c r="I501" s="101"/>
      <c r="J501" s="101"/>
      <c r="K501" s="101"/>
    </row>
    <row r="502" spans="2:11">
      <c r="B502" s="100"/>
      <c r="C502" s="101"/>
      <c r="D502" s="101"/>
      <c r="E502" s="101"/>
      <c r="F502" s="101"/>
      <c r="G502" s="101"/>
      <c r="H502" s="101"/>
      <c r="I502" s="101"/>
      <c r="J502" s="101"/>
      <c r="K502" s="101"/>
    </row>
    <row r="503" spans="2:11">
      <c r="B503" s="100"/>
      <c r="C503" s="101"/>
      <c r="D503" s="101"/>
      <c r="E503" s="101"/>
      <c r="F503" s="101"/>
      <c r="G503" s="101"/>
      <c r="H503" s="101"/>
      <c r="I503" s="101"/>
      <c r="J503" s="101"/>
      <c r="K503" s="101"/>
    </row>
    <row r="504" spans="2:11">
      <c r="B504" s="100"/>
      <c r="C504" s="101"/>
      <c r="D504" s="101"/>
      <c r="E504" s="101"/>
      <c r="F504" s="101"/>
      <c r="G504" s="101"/>
      <c r="H504" s="101"/>
      <c r="I504" s="101"/>
      <c r="J504" s="101"/>
      <c r="K504" s="101"/>
    </row>
    <row r="505" spans="2:11">
      <c r="B505" s="100"/>
      <c r="C505" s="101"/>
      <c r="D505" s="101"/>
      <c r="E505" s="101"/>
      <c r="F505" s="101"/>
      <c r="G505" s="101"/>
      <c r="H505" s="101"/>
      <c r="I505" s="101"/>
      <c r="J505" s="101"/>
      <c r="K505" s="101"/>
    </row>
    <row r="506" spans="2:11">
      <c r="B506" s="100"/>
      <c r="C506" s="101"/>
      <c r="D506" s="101"/>
      <c r="E506" s="101"/>
      <c r="F506" s="101"/>
      <c r="G506" s="101"/>
      <c r="H506" s="101"/>
      <c r="I506" s="101"/>
      <c r="J506" s="101"/>
      <c r="K506" s="101"/>
    </row>
    <row r="507" spans="2:11">
      <c r="B507" s="100"/>
      <c r="C507" s="101"/>
      <c r="D507" s="101"/>
      <c r="E507" s="101"/>
      <c r="F507" s="101"/>
      <c r="G507" s="101"/>
      <c r="H507" s="101"/>
      <c r="I507" s="101"/>
      <c r="J507" s="101"/>
      <c r="K507" s="101"/>
    </row>
    <row r="508" spans="2:11">
      <c r="B508" s="100"/>
      <c r="C508" s="101"/>
      <c r="D508" s="101"/>
      <c r="E508" s="101"/>
      <c r="F508" s="101"/>
      <c r="G508" s="101"/>
      <c r="H508" s="101"/>
      <c r="I508" s="101"/>
      <c r="J508" s="101"/>
      <c r="K508" s="101"/>
    </row>
    <row r="509" spans="2:11">
      <c r="B509" s="100"/>
      <c r="C509" s="101"/>
      <c r="D509" s="101"/>
      <c r="E509" s="101"/>
      <c r="F509" s="101"/>
      <c r="G509" s="101"/>
      <c r="H509" s="101"/>
      <c r="I509" s="101"/>
      <c r="J509" s="101"/>
      <c r="K509" s="101"/>
    </row>
    <row r="510" spans="2:11">
      <c r="B510" s="100"/>
      <c r="C510" s="101"/>
      <c r="D510" s="101"/>
      <c r="E510" s="101"/>
      <c r="F510" s="101"/>
      <c r="G510" s="101"/>
      <c r="H510" s="101"/>
      <c r="I510" s="101"/>
      <c r="J510" s="101"/>
      <c r="K510" s="101"/>
    </row>
    <row r="511" spans="2:11">
      <c r="B511" s="100"/>
      <c r="C511" s="101"/>
      <c r="D511" s="101"/>
      <c r="E511" s="101"/>
      <c r="F511" s="101"/>
      <c r="G511" s="101"/>
      <c r="H511" s="101"/>
      <c r="I511" s="101"/>
      <c r="J511" s="101"/>
      <c r="K511" s="101"/>
    </row>
    <row r="512" spans="2:11">
      <c r="B512" s="100"/>
      <c r="C512" s="101"/>
      <c r="D512" s="101"/>
      <c r="E512" s="101"/>
      <c r="F512" s="101"/>
      <c r="G512" s="101"/>
      <c r="H512" s="101"/>
      <c r="I512" s="101"/>
      <c r="J512" s="101"/>
      <c r="K512" s="101"/>
    </row>
    <row r="513" spans="2:11">
      <c r="B513" s="100"/>
      <c r="C513" s="101"/>
      <c r="D513" s="101"/>
      <c r="E513" s="101"/>
      <c r="F513" s="101"/>
      <c r="G513" s="101"/>
      <c r="H513" s="101"/>
      <c r="I513" s="101"/>
      <c r="J513" s="101"/>
      <c r="K513" s="101"/>
    </row>
    <row r="514" spans="2:11">
      <c r="B514" s="100"/>
      <c r="C514" s="101"/>
      <c r="D514" s="101"/>
      <c r="E514" s="101"/>
      <c r="F514" s="101"/>
      <c r="G514" s="101"/>
      <c r="H514" s="101"/>
      <c r="I514" s="101"/>
      <c r="J514" s="101"/>
      <c r="K514" s="101"/>
    </row>
    <row r="515" spans="2:11">
      <c r="B515" s="100"/>
      <c r="C515" s="101"/>
      <c r="D515" s="101"/>
      <c r="E515" s="101"/>
      <c r="F515" s="101"/>
      <c r="G515" s="101"/>
      <c r="H515" s="101"/>
      <c r="I515" s="101"/>
      <c r="J515" s="101"/>
      <c r="K515" s="101"/>
    </row>
    <row r="516" spans="2:11">
      <c r="B516" s="100"/>
      <c r="C516" s="101"/>
      <c r="D516" s="101"/>
      <c r="E516" s="101"/>
      <c r="F516" s="101"/>
      <c r="G516" s="101"/>
      <c r="H516" s="101"/>
      <c r="I516" s="101"/>
      <c r="J516" s="101"/>
      <c r="K516" s="101"/>
    </row>
    <row r="517" spans="2:11">
      <c r="B517" s="100"/>
      <c r="C517" s="101"/>
      <c r="D517" s="101"/>
      <c r="E517" s="101"/>
      <c r="F517" s="101"/>
      <c r="G517" s="101"/>
      <c r="H517" s="101"/>
      <c r="I517" s="101"/>
      <c r="J517" s="101"/>
      <c r="K517" s="101"/>
    </row>
    <row r="518" spans="2:11">
      <c r="B518" s="100"/>
      <c r="C518" s="101"/>
      <c r="D518" s="101"/>
      <c r="E518" s="101"/>
      <c r="F518" s="101"/>
      <c r="G518" s="101"/>
      <c r="H518" s="101"/>
      <c r="I518" s="101"/>
      <c r="J518" s="101"/>
      <c r="K518" s="101"/>
    </row>
    <row r="519" spans="2:11">
      <c r="B519" s="100"/>
      <c r="C519" s="101"/>
      <c r="D519" s="101"/>
      <c r="E519" s="101"/>
      <c r="F519" s="101"/>
      <c r="G519" s="101"/>
      <c r="H519" s="101"/>
      <c r="I519" s="101"/>
      <c r="J519" s="101"/>
      <c r="K519" s="101"/>
    </row>
    <row r="520" spans="2:11">
      <c r="B520" s="100"/>
      <c r="C520" s="101"/>
      <c r="D520" s="101"/>
      <c r="E520" s="101"/>
      <c r="F520" s="101"/>
      <c r="G520" s="101"/>
      <c r="H520" s="101"/>
      <c r="I520" s="101"/>
      <c r="J520" s="101"/>
      <c r="K520" s="101"/>
    </row>
    <row r="521" spans="2:11">
      <c r="B521" s="100"/>
      <c r="C521" s="101"/>
      <c r="D521" s="101"/>
      <c r="E521" s="101"/>
      <c r="F521" s="101"/>
      <c r="G521" s="101"/>
      <c r="H521" s="101"/>
      <c r="I521" s="101"/>
      <c r="J521" s="101"/>
      <c r="K521" s="101"/>
    </row>
    <row r="522" spans="2:11">
      <c r="B522" s="100"/>
      <c r="C522" s="101"/>
      <c r="D522" s="101"/>
      <c r="E522" s="101"/>
      <c r="F522" s="101"/>
      <c r="G522" s="101"/>
      <c r="H522" s="101"/>
      <c r="I522" s="101"/>
      <c r="J522" s="101"/>
      <c r="K522" s="101"/>
    </row>
    <row r="523" spans="2:11">
      <c r="B523" s="100"/>
      <c r="C523" s="101"/>
      <c r="D523" s="101"/>
      <c r="E523" s="101"/>
      <c r="F523" s="101"/>
      <c r="G523" s="101"/>
      <c r="H523" s="101"/>
      <c r="I523" s="101"/>
      <c r="J523" s="101"/>
      <c r="K523" s="101"/>
    </row>
    <row r="524" spans="2:11">
      <c r="B524" s="100"/>
      <c r="C524" s="101"/>
      <c r="D524" s="101"/>
      <c r="E524" s="101"/>
      <c r="F524" s="101"/>
      <c r="G524" s="101"/>
      <c r="H524" s="101"/>
      <c r="I524" s="101"/>
      <c r="J524" s="101"/>
      <c r="K524" s="101"/>
    </row>
    <row r="525" spans="2:11">
      <c r="B525" s="100"/>
      <c r="C525" s="101"/>
      <c r="D525" s="101"/>
      <c r="E525" s="101"/>
      <c r="F525" s="101"/>
      <c r="G525" s="101"/>
      <c r="H525" s="101"/>
      <c r="I525" s="101"/>
      <c r="J525" s="101"/>
      <c r="K525" s="101"/>
    </row>
    <row r="526" spans="2:11">
      <c r="B526" s="100"/>
      <c r="C526" s="101"/>
      <c r="D526" s="101"/>
      <c r="E526" s="101"/>
      <c r="F526" s="101"/>
      <c r="G526" s="101"/>
      <c r="H526" s="101"/>
      <c r="I526" s="101"/>
      <c r="J526" s="101"/>
      <c r="K526" s="101"/>
    </row>
    <row r="527" spans="2:11">
      <c r="B527" s="100"/>
      <c r="C527" s="101"/>
      <c r="D527" s="101"/>
      <c r="E527" s="101"/>
      <c r="F527" s="101"/>
      <c r="G527" s="101"/>
      <c r="H527" s="101"/>
      <c r="I527" s="101"/>
      <c r="J527" s="101"/>
      <c r="K527" s="101"/>
    </row>
    <row r="528" spans="2:11">
      <c r="B528" s="100"/>
      <c r="C528" s="101"/>
      <c r="D528" s="101"/>
      <c r="E528" s="101"/>
      <c r="F528" s="101"/>
      <c r="G528" s="101"/>
      <c r="H528" s="101"/>
      <c r="I528" s="101"/>
      <c r="J528" s="101"/>
      <c r="K528" s="101"/>
    </row>
    <row r="529" spans="2:11">
      <c r="B529" s="100"/>
      <c r="C529" s="101"/>
      <c r="D529" s="101"/>
      <c r="E529" s="101"/>
      <c r="F529" s="101"/>
      <c r="G529" s="101"/>
      <c r="H529" s="101"/>
      <c r="I529" s="101"/>
      <c r="J529" s="101"/>
      <c r="K529" s="101"/>
    </row>
    <row r="530" spans="2:11">
      <c r="B530" s="100"/>
      <c r="C530" s="101"/>
      <c r="D530" s="101"/>
      <c r="E530" s="101"/>
      <c r="F530" s="101"/>
      <c r="G530" s="101"/>
      <c r="H530" s="101"/>
      <c r="I530" s="101"/>
      <c r="J530" s="101"/>
      <c r="K530" s="101"/>
    </row>
    <row r="531" spans="2:11">
      <c r="B531" s="100"/>
      <c r="C531" s="101"/>
      <c r="D531" s="101"/>
      <c r="E531" s="101"/>
      <c r="F531" s="101"/>
      <c r="G531" s="101"/>
      <c r="H531" s="101"/>
      <c r="I531" s="101"/>
      <c r="J531" s="101"/>
      <c r="K531" s="101"/>
    </row>
    <row r="532" spans="2:11">
      <c r="B532" s="100"/>
      <c r="C532" s="101"/>
      <c r="D532" s="101"/>
      <c r="E532" s="101"/>
      <c r="F532" s="101"/>
      <c r="G532" s="101"/>
      <c r="H532" s="101"/>
      <c r="I532" s="101"/>
      <c r="J532" s="101"/>
      <c r="K532" s="101"/>
    </row>
    <row r="533" spans="2:11">
      <c r="B533" s="100"/>
      <c r="C533" s="101"/>
      <c r="D533" s="101"/>
      <c r="E533" s="101"/>
      <c r="F533" s="101"/>
      <c r="G533" s="101"/>
      <c r="H533" s="101"/>
      <c r="I533" s="101"/>
      <c r="J533" s="101"/>
      <c r="K533" s="101"/>
    </row>
    <row r="534" spans="2:11">
      <c r="B534" s="100"/>
      <c r="C534" s="101"/>
      <c r="D534" s="101"/>
      <c r="E534" s="101"/>
      <c r="F534" s="101"/>
      <c r="G534" s="101"/>
      <c r="H534" s="101"/>
      <c r="I534" s="101"/>
      <c r="J534" s="101"/>
      <c r="K534" s="101"/>
    </row>
    <row r="535" spans="2:11">
      <c r="B535" s="100"/>
      <c r="C535" s="101"/>
      <c r="D535" s="101"/>
      <c r="E535" s="101"/>
      <c r="F535" s="101"/>
      <c r="G535" s="101"/>
      <c r="H535" s="101"/>
      <c r="I535" s="101"/>
      <c r="J535" s="101"/>
      <c r="K535" s="101"/>
    </row>
    <row r="536" spans="2:11">
      <c r="B536" s="100"/>
      <c r="C536" s="101"/>
      <c r="D536" s="101"/>
      <c r="E536" s="101"/>
      <c r="F536" s="101"/>
      <c r="G536" s="101"/>
      <c r="H536" s="101"/>
      <c r="I536" s="101"/>
      <c r="J536" s="101"/>
      <c r="K536" s="101"/>
    </row>
    <row r="537" spans="2:11">
      <c r="B537" s="100"/>
      <c r="C537" s="101"/>
      <c r="D537" s="101"/>
      <c r="E537" s="101"/>
      <c r="F537" s="101"/>
      <c r="G537" s="101"/>
      <c r="H537" s="101"/>
      <c r="I537" s="101"/>
      <c r="J537" s="101"/>
      <c r="K537" s="101"/>
    </row>
    <row r="538" spans="2:11">
      <c r="B538" s="100"/>
      <c r="C538" s="101"/>
      <c r="D538" s="101"/>
      <c r="E538" s="101"/>
      <c r="F538" s="101"/>
      <c r="G538" s="101"/>
      <c r="H538" s="101"/>
      <c r="I538" s="101"/>
      <c r="J538" s="101"/>
      <c r="K538" s="101"/>
    </row>
    <row r="539" spans="2:11">
      <c r="B539" s="100"/>
      <c r="C539" s="101"/>
      <c r="D539" s="101"/>
      <c r="E539" s="101"/>
      <c r="F539" s="101"/>
      <c r="G539" s="101"/>
      <c r="H539" s="101"/>
      <c r="I539" s="101"/>
      <c r="J539" s="101"/>
      <c r="K539" s="101"/>
    </row>
    <row r="540" spans="2:11">
      <c r="B540" s="100"/>
      <c r="C540" s="101"/>
      <c r="D540" s="101"/>
      <c r="E540" s="101"/>
      <c r="F540" s="101"/>
      <c r="G540" s="101"/>
      <c r="H540" s="101"/>
      <c r="I540" s="101"/>
      <c r="J540" s="101"/>
      <c r="K540" s="101"/>
    </row>
    <row r="541" spans="2:11">
      <c r="B541" s="100"/>
      <c r="C541" s="101"/>
      <c r="D541" s="101"/>
      <c r="E541" s="101"/>
      <c r="F541" s="101"/>
      <c r="G541" s="101"/>
      <c r="H541" s="101"/>
      <c r="I541" s="101"/>
      <c r="J541" s="101"/>
      <c r="K541" s="101"/>
    </row>
    <row r="542" spans="2:11">
      <c r="B542" s="100"/>
      <c r="C542" s="101"/>
      <c r="D542" s="101"/>
      <c r="E542" s="101"/>
      <c r="F542" s="101"/>
      <c r="G542" s="101"/>
      <c r="H542" s="101"/>
      <c r="I542" s="101"/>
      <c r="J542" s="101"/>
      <c r="K542" s="101"/>
    </row>
    <row r="543" spans="2:11">
      <c r="B543" s="100"/>
      <c r="C543" s="101"/>
      <c r="D543" s="101"/>
      <c r="E543" s="101"/>
      <c r="F543" s="101"/>
      <c r="G543" s="101"/>
      <c r="H543" s="101"/>
      <c r="I543" s="101"/>
      <c r="J543" s="101"/>
      <c r="K543" s="101"/>
    </row>
    <row r="544" spans="2:11">
      <c r="B544" s="100"/>
      <c r="C544" s="101"/>
      <c r="D544" s="101"/>
      <c r="E544" s="101"/>
      <c r="F544" s="101"/>
      <c r="G544" s="101"/>
      <c r="H544" s="101"/>
      <c r="I544" s="101"/>
      <c r="J544" s="101"/>
      <c r="K544" s="101"/>
    </row>
    <row r="545" spans="2:11">
      <c r="B545" s="100"/>
      <c r="C545" s="101"/>
      <c r="D545" s="101"/>
      <c r="E545" s="101"/>
      <c r="F545" s="101"/>
      <c r="G545" s="101"/>
      <c r="H545" s="101"/>
      <c r="I545" s="101"/>
      <c r="J545" s="101"/>
      <c r="K545" s="101"/>
    </row>
    <row r="546" spans="2:11">
      <c r="B546" s="100"/>
      <c r="C546" s="101"/>
      <c r="D546" s="101"/>
      <c r="E546" s="101"/>
      <c r="F546" s="101"/>
      <c r="G546" s="101"/>
      <c r="H546" s="101"/>
      <c r="I546" s="101"/>
      <c r="J546" s="101"/>
      <c r="K546" s="101"/>
    </row>
    <row r="547" spans="2:11">
      <c r="B547" s="100"/>
      <c r="C547" s="101"/>
      <c r="D547" s="101"/>
      <c r="E547" s="101"/>
      <c r="F547" s="101"/>
      <c r="G547" s="101"/>
      <c r="H547" s="101"/>
      <c r="I547" s="101"/>
      <c r="J547" s="101"/>
      <c r="K547" s="101"/>
    </row>
    <row r="548" spans="2:11">
      <c r="B548" s="100"/>
      <c r="C548" s="101"/>
      <c r="D548" s="101"/>
      <c r="E548" s="101"/>
      <c r="F548" s="101"/>
      <c r="G548" s="101"/>
      <c r="H548" s="101"/>
      <c r="I548" s="101"/>
      <c r="J548" s="101"/>
      <c r="K548" s="101"/>
    </row>
    <row r="549" spans="2:11">
      <c r="B549" s="100"/>
      <c r="C549" s="101"/>
      <c r="D549" s="101"/>
      <c r="E549" s="101"/>
      <c r="F549" s="101"/>
      <c r="G549" s="101"/>
      <c r="H549" s="101"/>
      <c r="I549" s="101"/>
      <c r="J549" s="101"/>
      <c r="K549" s="101"/>
    </row>
    <row r="550" spans="2:11">
      <c r="B550" s="100"/>
      <c r="C550" s="101"/>
      <c r="D550" s="101"/>
      <c r="E550" s="101"/>
      <c r="F550" s="101"/>
      <c r="G550" s="101"/>
      <c r="H550" s="101"/>
      <c r="I550" s="101"/>
      <c r="J550" s="101"/>
      <c r="K550" s="101"/>
    </row>
    <row r="551" spans="2:11">
      <c r="B551" s="100"/>
      <c r="C551" s="101"/>
      <c r="D551" s="101"/>
      <c r="E551" s="101"/>
      <c r="F551" s="101"/>
      <c r="G551" s="101"/>
      <c r="H551" s="101"/>
      <c r="I551" s="101"/>
      <c r="J551" s="101"/>
      <c r="K551" s="101"/>
    </row>
    <row r="552" spans="2:11">
      <c r="B552" s="100"/>
      <c r="C552" s="101"/>
      <c r="D552" s="101"/>
      <c r="E552" s="101"/>
      <c r="F552" s="101"/>
      <c r="G552" s="101"/>
      <c r="H552" s="101"/>
      <c r="I552" s="101"/>
      <c r="J552" s="101"/>
      <c r="K552" s="101"/>
    </row>
    <row r="553" spans="2:11">
      <c r="B553" s="100"/>
      <c r="C553" s="101"/>
      <c r="D553" s="101"/>
      <c r="E553" s="101"/>
      <c r="F553" s="101"/>
      <c r="G553" s="101"/>
      <c r="H553" s="101"/>
      <c r="I553" s="101"/>
      <c r="J553" s="101"/>
      <c r="K553" s="101"/>
    </row>
    <row r="554" spans="2:11">
      <c r="B554" s="100"/>
      <c r="C554" s="101"/>
      <c r="D554" s="101"/>
      <c r="E554" s="101"/>
      <c r="F554" s="101"/>
      <c r="G554" s="101"/>
      <c r="H554" s="101"/>
      <c r="I554" s="101"/>
      <c r="J554" s="101"/>
      <c r="K554" s="101"/>
    </row>
    <row r="555" spans="2:11">
      <c r="B555" s="100"/>
      <c r="C555" s="101"/>
      <c r="D555" s="101"/>
      <c r="E555" s="101"/>
      <c r="F555" s="101"/>
      <c r="G555" s="101"/>
      <c r="H555" s="101"/>
      <c r="I555" s="101"/>
      <c r="J555" s="101"/>
      <c r="K555" s="101"/>
    </row>
    <row r="556" spans="2:11">
      <c r="B556" s="100"/>
      <c r="C556" s="101"/>
      <c r="D556" s="101"/>
      <c r="E556" s="101"/>
      <c r="F556" s="101"/>
      <c r="G556" s="101"/>
      <c r="H556" s="101"/>
      <c r="I556" s="101"/>
      <c r="J556" s="101"/>
      <c r="K556" s="101"/>
    </row>
    <row r="557" spans="2:11">
      <c r="B557" s="100"/>
      <c r="C557" s="101"/>
      <c r="D557" s="101"/>
      <c r="E557" s="101"/>
      <c r="F557" s="101"/>
      <c r="G557" s="101"/>
      <c r="H557" s="101"/>
      <c r="I557" s="101"/>
      <c r="J557" s="101"/>
      <c r="K557" s="101"/>
    </row>
    <row r="558" spans="2:11">
      <c r="B558" s="100"/>
      <c r="C558" s="101"/>
      <c r="D558" s="101"/>
      <c r="E558" s="101"/>
      <c r="F558" s="101"/>
      <c r="G558" s="101"/>
      <c r="H558" s="101"/>
      <c r="I558" s="101"/>
      <c r="J558" s="101"/>
      <c r="K558" s="101"/>
    </row>
    <row r="559" spans="2:11">
      <c r="B559" s="100"/>
      <c r="C559" s="101"/>
      <c r="D559" s="101"/>
      <c r="E559" s="101"/>
      <c r="F559" s="101"/>
      <c r="G559" s="101"/>
      <c r="H559" s="101"/>
      <c r="I559" s="101"/>
      <c r="J559" s="101"/>
      <c r="K559" s="101"/>
    </row>
    <row r="560" spans="2:11">
      <c r="B560" s="100"/>
      <c r="C560" s="101"/>
      <c r="D560" s="101"/>
      <c r="E560" s="101"/>
      <c r="F560" s="101"/>
      <c r="G560" s="101"/>
      <c r="H560" s="101"/>
      <c r="I560" s="101"/>
      <c r="J560" s="101"/>
      <c r="K560" s="101"/>
    </row>
    <row r="561" spans="2:11">
      <c r="B561" s="100"/>
      <c r="C561" s="101"/>
      <c r="D561" s="101"/>
      <c r="E561" s="101"/>
      <c r="F561" s="101"/>
      <c r="G561" s="101"/>
      <c r="H561" s="101"/>
      <c r="I561" s="101"/>
      <c r="J561" s="101"/>
      <c r="K561" s="101"/>
    </row>
    <row r="562" spans="2:11">
      <c r="B562" s="100"/>
      <c r="C562" s="101"/>
      <c r="D562" s="101"/>
      <c r="E562" s="101"/>
      <c r="F562" s="101"/>
      <c r="G562" s="101"/>
      <c r="H562" s="101"/>
      <c r="I562" s="101"/>
      <c r="J562" s="101"/>
      <c r="K562" s="101"/>
    </row>
    <row r="563" spans="2:11">
      <c r="B563" s="100"/>
      <c r="C563" s="101"/>
      <c r="D563" s="101"/>
      <c r="E563" s="101"/>
      <c r="F563" s="101"/>
      <c r="G563" s="101"/>
      <c r="H563" s="101"/>
      <c r="I563" s="101"/>
      <c r="J563" s="101"/>
      <c r="K563" s="101"/>
    </row>
    <row r="564" spans="2:11">
      <c r="B564" s="100"/>
      <c r="C564" s="101"/>
      <c r="D564" s="101"/>
      <c r="E564" s="101"/>
      <c r="F564" s="101"/>
      <c r="G564" s="101"/>
      <c r="H564" s="101"/>
      <c r="I564" s="101"/>
      <c r="J564" s="101"/>
      <c r="K564" s="101"/>
    </row>
    <row r="565" spans="2:11">
      <c r="B565" s="100"/>
      <c r="C565" s="100"/>
      <c r="D565" s="100"/>
      <c r="E565" s="101"/>
      <c r="F565" s="101"/>
      <c r="G565" s="101"/>
      <c r="H565" s="101"/>
      <c r="I565" s="101"/>
      <c r="J565" s="101"/>
      <c r="K565" s="101"/>
    </row>
    <row r="566" spans="2:11">
      <c r="B566" s="100"/>
      <c r="C566" s="100"/>
      <c r="D566" s="100"/>
      <c r="E566" s="101"/>
      <c r="F566" s="101"/>
      <c r="G566" s="101"/>
      <c r="H566" s="101"/>
      <c r="I566" s="101"/>
      <c r="J566" s="101"/>
      <c r="K566" s="101"/>
    </row>
    <row r="567" spans="2:11">
      <c r="B567" s="100"/>
      <c r="C567" s="100"/>
      <c r="D567" s="100"/>
      <c r="E567" s="101"/>
      <c r="F567" s="101"/>
      <c r="G567" s="101"/>
      <c r="H567" s="101"/>
      <c r="I567" s="101"/>
      <c r="J567" s="101"/>
      <c r="K567" s="101"/>
    </row>
    <row r="568" spans="2:11">
      <c r="B568" s="100"/>
      <c r="C568" s="100"/>
      <c r="D568" s="100"/>
      <c r="E568" s="101"/>
      <c r="F568" s="101"/>
      <c r="G568" s="101"/>
      <c r="H568" s="101"/>
      <c r="I568" s="101"/>
      <c r="J568" s="101"/>
      <c r="K568" s="101"/>
    </row>
    <row r="569" spans="2:11">
      <c r="B569" s="100"/>
      <c r="C569" s="100"/>
      <c r="D569" s="100"/>
      <c r="E569" s="101"/>
      <c r="F569" s="101"/>
      <c r="G569" s="101"/>
      <c r="H569" s="101"/>
      <c r="I569" s="101"/>
      <c r="J569" s="101"/>
      <c r="K569" s="101"/>
    </row>
    <row r="570" spans="2:11">
      <c r="B570" s="100"/>
      <c r="C570" s="100"/>
      <c r="D570" s="100"/>
      <c r="E570" s="101"/>
      <c r="F570" s="101"/>
      <c r="G570" s="101"/>
      <c r="H570" s="101"/>
      <c r="I570" s="101"/>
      <c r="J570" s="101"/>
      <c r="K570" s="101"/>
    </row>
    <row r="571" spans="2:11">
      <c r="B571" s="100"/>
      <c r="C571" s="100"/>
      <c r="D571" s="100"/>
      <c r="E571" s="101"/>
      <c r="F571" s="101"/>
      <c r="G571" s="101"/>
      <c r="H571" s="101"/>
      <c r="I571" s="101"/>
      <c r="J571" s="101"/>
      <c r="K571" s="101"/>
    </row>
    <row r="572" spans="2:11">
      <c r="B572" s="100"/>
      <c r="C572" s="100"/>
      <c r="D572" s="100"/>
      <c r="E572" s="101"/>
      <c r="F572" s="101"/>
      <c r="G572" s="101"/>
      <c r="H572" s="101"/>
      <c r="I572" s="101"/>
      <c r="J572" s="101"/>
      <c r="K572" s="101"/>
    </row>
    <row r="573" spans="2:11">
      <c r="B573" s="100"/>
      <c r="C573" s="100"/>
      <c r="D573" s="100"/>
      <c r="E573" s="101"/>
      <c r="F573" s="101"/>
      <c r="G573" s="101"/>
      <c r="H573" s="101"/>
      <c r="I573" s="101"/>
      <c r="J573" s="101"/>
      <c r="K573" s="101"/>
    </row>
    <row r="574" spans="2:11">
      <c r="B574" s="100"/>
      <c r="C574" s="100"/>
      <c r="D574" s="100"/>
      <c r="E574" s="101"/>
      <c r="F574" s="101"/>
      <c r="G574" s="101"/>
      <c r="H574" s="101"/>
      <c r="I574" s="101"/>
      <c r="J574" s="101"/>
      <c r="K574" s="101"/>
    </row>
    <row r="575" spans="2:11">
      <c r="B575" s="100"/>
      <c r="C575" s="100"/>
      <c r="D575" s="100"/>
      <c r="E575" s="101"/>
      <c r="F575" s="101"/>
      <c r="G575" s="101"/>
      <c r="H575" s="101"/>
      <c r="I575" s="101"/>
      <c r="J575" s="101"/>
      <c r="K575" s="101"/>
    </row>
    <row r="576" spans="2:11">
      <c r="B576" s="100"/>
      <c r="C576" s="100"/>
      <c r="D576" s="100"/>
      <c r="E576" s="101"/>
      <c r="F576" s="101"/>
      <c r="G576" s="101"/>
      <c r="H576" s="101"/>
      <c r="I576" s="101"/>
      <c r="J576" s="101"/>
      <c r="K576" s="101"/>
    </row>
    <row r="577" spans="2:11">
      <c r="B577" s="100"/>
      <c r="C577" s="100"/>
      <c r="D577" s="100"/>
      <c r="E577" s="101"/>
      <c r="F577" s="101"/>
      <c r="G577" s="101"/>
      <c r="H577" s="101"/>
      <c r="I577" s="101"/>
      <c r="J577" s="101"/>
      <c r="K577" s="101"/>
    </row>
    <row r="578" spans="2:11">
      <c r="B578" s="100"/>
      <c r="C578" s="100"/>
      <c r="D578" s="100"/>
      <c r="E578" s="101"/>
      <c r="F578" s="101"/>
      <c r="G578" s="101"/>
      <c r="H578" s="101"/>
      <c r="I578" s="101"/>
      <c r="J578" s="101"/>
      <c r="K578" s="101"/>
    </row>
    <row r="579" spans="2:11">
      <c r="B579" s="100"/>
      <c r="C579" s="100"/>
      <c r="D579" s="100"/>
      <c r="E579" s="101"/>
      <c r="F579" s="101"/>
      <c r="G579" s="101"/>
      <c r="H579" s="101"/>
      <c r="I579" s="101"/>
      <c r="J579" s="101"/>
      <c r="K579" s="101"/>
    </row>
    <row r="580" spans="2:11">
      <c r="B580" s="100"/>
      <c r="C580" s="100"/>
      <c r="D580" s="100"/>
      <c r="E580" s="101"/>
      <c r="F580" s="101"/>
      <c r="G580" s="101"/>
      <c r="H580" s="101"/>
      <c r="I580" s="101"/>
      <c r="J580" s="101"/>
      <c r="K580" s="101"/>
    </row>
    <row r="581" spans="2:11">
      <c r="B581" s="100"/>
      <c r="C581" s="100"/>
      <c r="D581" s="100"/>
      <c r="E581" s="101"/>
      <c r="F581" s="101"/>
      <c r="G581" s="101"/>
      <c r="H581" s="101"/>
      <c r="I581" s="101"/>
      <c r="J581" s="101"/>
      <c r="K581" s="101"/>
    </row>
    <row r="582" spans="2:11">
      <c r="B582" s="100"/>
      <c r="C582" s="100"/>
      <c r="D582" s="100"/>
      <c r="E582" s="101"/>
      <c r="F582" s="101"/>
      <c r="G582" s="101"/>
      <c r="H582" s="101"/>
      <c r="I582" s="101"/>
      <c r="J582" s="101"/>
      <c r="K582" s="101"/>
    </row>
    <row r="583" spans="2:11">
      <c r="B583" s="100"/>
      <c r="C583" s="100"/>
      <c r="D583" s="100"/>
      <c r="E583" s="101"/>
      <c r="F583" s="101"/>
      <c r="G583" s="101"/>
      <c r="H583" s="101"/>
      <c r="I583" s="101"/>
      <c r="J583" s="101"/>
      <c r="K583" s="101"/>
    </row>
    <row r="584" spans="2:11">
      <c r="B584" s="100"/>
      <c r="C584" s="100"/>
      <c r="D584" s="100"/>
      <c r="E584" s="101"/>
      <c r="F584" s="101"/>
      <c r="G584" s="101"/>
      <c r="H584" s="101"/>
      <c r="I584" s="101"/>
      <c r="J584" s="101"/>
      <c r="K584" s="101"/>
    </row>
    <row r="585" spans="2:11">
      <c r="B585" s="100"/>
      <c r="C585" s="100"/>
      <c r="D585" s="100"/>
      <c r="E585" s="101"/>
      <c r="F585" s="101"/>
      <c r="G585" s="101"/>
      <c r="H585" s="101"/>
      <c r="I585" s="101"/>
      <c r="J585" s="101"/>
      <c r="K585" s="101"/>
    </row>
    <row r="586" spans="2:11">
      <c r="B586" s="100"/>
      <c r="C586" s="100"/>
      <c r="D586" s="100"/>
      <c r="E586" s="101"/>
      <c r="F586" s="101"/>
      <c r="G586" s="101"/>
      <c r="H586" s="101"/>
      <c r="I586" s="101"/>
      <c r="J586" s="101"/>
      <c r="K586" s="101"/>
    </row>
    <row r="587" spans="2:11">
      <c r="B587" s="100"/>
      <c r="C587" s="100"/>
      <c r="D587" s="100"/>
      <c r="E587" s="101"/>
      <c r="F587" s="101"/>
      <c r="G587" s="101"/>
      <c r="H587" s="101"/>
      <c r="I587" s="101"/>
      <c r="J587" s="101"/>
      <c r="K587" s="101"/>
    </row>
    <row r="588" spans="2:11">
      <c r="B588" s="100"/>
      <c r="C588" s="100"/>
      <c r="D588" s="100"/>
      <c r="E588" s="101"/>
      <c r="F588" s="101"/>
      <c r="G588" s="101"/>
      <c r="H588" s="101"/>
      <c r="I588" s="101"/>
      <c r="J588" s="101"/>
      <c r="K588" s="101"/>
    </row>
    <row r="589" spans="2:11">
      <c r="B589" s="100"/>
      <c r="C589" s="100"/>
      <c r="D589" s="100"/>
      <c r="E589" s="101"/>
      <c r="F589" s="101"/>
      <c r="G589" s="101"/>
      <c r="H589" s="101"/>
      <c r="I589" s="101"/>
      <c r="J589" s="101"/>
      <c r="K589" s="101"/>
    </row>
    <row r="590" spans="2:11">
      <c r="B590" s="100"/>
      <c r="C590" s="100"/>
      <c r="D590" s="100"/>
      <c r="E590" s="101"/>
      <c r="F590" s="101"/>
      <c r="G590" s="101"/>
      <c r="H590" s="101"/>
      <c r="I590" s="101"/>
      <c r="J590" s="101"/>
      <c r="K590" s="101"/>
    </row>
    <row r="591" spans="2:11">
      <c r="B591" s="100"/>
      <c r="C591" s="100"/>
      <c r="D591" s="100"/>
      <c r="E591" s="101"/>
      <c r="F591" s="101"/>
      <c r="G591" s="101"/>
      <c r="H591" s="101"/>
      <c r="I591" s="101"/>
      <c r="J591" s="101"/>
      <c r="K591" s="101"/>
    </row>
    <row r="592" spans="2:11">
      <c r="B592" s="100"/>
      <c r="C592" s="100"/>
      <c r="D592" s="100"/>
      <c r="E592" s="101"/>
      <c r="F592" s="101"/>
      <c r="G592" s="101"/>
      <c r="H592" s="101"/>
      <c r="I592" s="101"/>
      <c r="J592" s="101"/>
      <c r="K592" s="101"/>
    </row>
    <row r="593" spans="2:11">
      <c r="B593" s="100"/>
      <c r="C593" s="100"/>
      <c r="D593" s="100"/>
      <c r="E593" s="101"/>
      <c r="F593" s="101"/>
      <c r="G593" s="101"/>
      <c r="H593" s="101"/>
      <c r="I593" s="101"/>
      <c r="J593" s="101"/>
      <c r="K593" s="101"/>
    </row>
    <row r="594" spans="2:11">
      <c r="B594" s="100"/>
      <c r="C594" s="100"/>
      <c r="D594" s="100"/>
      <c r="E594" s="101"/>
      <c r="F594" s="101"/>
      <c r="G594" s="101"/>
      <c r="H594" s="101"/>
      <c r="I594" s="101"/>
      <c r="J594" s="101"/>
      <c r="K594" s="101"/>
    </row>
    <row r="595" spans="2:11">
      <c r="B595" s="100"/>
      <c r="C595" s="100"/>
      <c r="D595" s="100"/>
      <c r="E595" s="101"/>
      <c r="F595" s="101"/>
      <c r="G595" s="101"/>
      <c r="H595" s="101"/>
      <c r="I595" s="101"/>
      <c r="J595" s="101"/>
      <c r="K595" s="101"/>
    </row>
    <row r="596" spans="2:11">
      <c r="B596" s="100"/>
      <c r="C596" s="100"/>
      <c r="D596" s="100"/>
      <c r="E596" s="101"/>
      <c r="F596" s="101"/>
      <c r="G596" s="101"/>
      <c r="H596" s="101"/>
      <c r="I596" s="101"/>
      <c r="J596" s="101"/>
      <c r="K596" s="101"/>
    </row>
    <row r="597" spans="2:11">
      <c r="B597" s="100"/>
      <c r="C597" s="100"/>
      <c r="D597" s="100"/>
      <c r="E597" s="101"/>
      <c r="F597" s="101"/>
      <c r="G597" s="101"/>
      <c r="H597" s="101"/>
      <c r="I597" s="101"/>
      <c r="J597" s="101"/>
      <c r="K597" s="101"/>
    </row>
    <row r="598" spans="2:11">
      <c r="B598" s="100"/>
      <c r="C598" s="100"/>
      <c r="D598" s="100"/>
      <c r="E598" s="101"/>
      <c r="F598" s="101"/>
      <c r="G598" s="101"/>
      <c r="H598" s="101"/>
      <c r="I598" s="101"/>
      <c r="J598" s="101"/>
      <c r="K598" s="101"/>
    </row>
    <row r="599" spans="2:11">
      <c r="B599" s="100"/>
      <c r="C599" s="100"/>
      <c r="D599" s="100"/>
      <c r="E599" s="101"/>
      <c r="F599" s="101"/>
      <c r="G599" s="101"/>
      <c r="H599" s="101"/>
      <c r="I599" s="101"/>
      <c r="J599" s="101"/>
      <c r="K599" s="101"/>
    </row>
    <row r="600" spans="2:11">
      <c r="B600" s="100"/>
      <c r="C600" s="100"/>
      <c r="D600" s="100"/>
      <c r="E600" s="101"/>
      <c r="F600" s="101"/>
      <c r="G600" s="101"/>
      <c r="H600" s="101"/>
      <c r="I600" s="101"/>
      <c r="J600" s="101"/>
      <c r="K600" s="101"/>
    </row>
    <row r="601" spans="2:11">
      <c r="B601" s="100"/>
      <c r="C601" s="100"/>
      <c r="D601" s="100"/>
      <c r="E601" s="101"/>
      <c r="F601" s="101"/>
      <c r="G601" s="101"/>
      <c r="H601" s="101"/>
      <c r="I601" s="101"/>
      <c r="J601" s="101"/>
      <c r="K601" s="101"/>
    </row>
    <row r="602" spans="2:11">
      <c r="B602" s="100"/>
      <c r="C602" s="100"/>
      <c r="D602" s="100"/>
      <c r="E602" s="101"/>
      <c r="F602" s="101"/>
      <c r="G602" s="101"/>
      <c r="H602" s="101"/>
      <c r="I602" s="101"/>
      <c r="J602" s="101"/>
      <c r="K602" s="101"/>
    </row>
    <row r="603" spans="2:11">
      <c r="B603" s="100"/>
      <c r="C603" s="100"/>
      <c r="D603" s="100"/>
      <c r="E603" s="101"/>
      <c r="F603" s="101"/>
      <c r="G603" s="101"/>
      <c r="H603" s="101"/>
      <c r="I603" s="101"/>
      <c r="J603" s="101"/>
      <c r="K603" s="101"/>
    </row>
    <row r="604" spans="2:11">
      <c r="B604" s="100"/>
      <c r="C604" s="100"/>
      <c r="D604" s="100"/>
      <c r="E604" s="101"/>
      <c r="F604" s="101"/>
      <c r="G604" s="101"/>
      <c r="H604" s="101"/>
      <c r="I604" s="101"/>
      <c r="J604" s="101"/>
      <c r="K604" s="101"/>
    </row>
    <row r="605" spans="2:11">
      <c r="B605" s="100"/>
      <c r="C605" s="100"/>
      <c r="D605" s="100"/>
      <c r="E605" s="101"/>
      <c r="F605" s="101"/>
      <c r="G605" s="101"/>
      <c r="H605" s="101"/>
      <c r="I605" s="101"/>
      <c r="J605" s="101"/>
      <c r="K605" s="101"/>
    </row>
    <row r="606" spans="2:11">
      <c r="B606" s="100"/>
      <c r="C606" s="100"/>
      <c r="D606" s="100"/>
      <c r="E606" s="101"/>
      <c r="F606" s="101"/>
      <c r="G606" s="101"/>
      <c r="H606" s="101"/>
      <c r="I606" s="101"/>
      <c r="J606" s="101"/>
      <c r="K606" s="101"/>
    </row>
    <row r="607" spans="2:11">
      <c r="B607" s="100"/>
      <c r="C607" s="100"/>
      <c r="D607" s="100"/>
      <c r="E607" s="101"/>
      <c r="F607" s="101"/>
      <c r="G607" s="101"/>
      <c r="H607" s="101"/>
      <c r="I607" s="101"/>
      <c r="J607" s="101"/>
      <c r="K607" s="101"/>
    </row>
    <row r="608" spans="2:11">
      <c r="B608" s="100"/>
      <c r="C608" s="100"/>
      <c r="D608" s="100"/>
      <c r="E608" s="101"/>
      <c r="F608" s="101"/>
      <c r="G608" s="101"/>
      <c r="H608" s="101"/>
      <c r="I608" s="101"/>
      <c r="J608" s="101"/>
      <c r="K608" s="101"/>
    </row>
    <row r="609" spans="2:11">
      <c r="B609" s="100"/>
      <c r="C609" s="100"/>
      <c r="D609" s="100"/>
      <c r="E609" s="101"/>
      <c r="F609" s="101"/>
      <c r="G609" s="101"/>
      <c r="H609" s="101"/>
      <c r="I609" s="101"/>
      <c r="J609" s="101"/>
      <c r="K609" s="101"/>
    </row>
    <row r="610" spans="2:11">
      <c r="B610" s="100"/>
      <c r="C610" s="100"/>
      <c r="D610" s="100"/>
      <c r="E610" s="101"/>
      <c r="F610" s="101"/>
      <c r="G610" s="101"/>
      <c r="H610" s="101"/>
      <c r="I610" s="101"/>
      <c r="J610" s="101"/>
      <c r="K610" s="101"/>
    </row>
    <row r="611" spans="2:11">
      <c r="B611" s="100"/>
      <c r="C611" s="100"/>
      <c r="D611" s="100"/>
      <c r="E611" s="101"/>
      <c r="F611" s="101"/>
      <c r="G611" s="101"/>
      <c r="H611" s="101"/>
      <c r="I611" s="101"/>
      <c r="J611" s="101"/>
      <c r="K611" s="101"/>
    </row>
    <row r="612" spans="2:11">
      <c r="B612" s="100"/>
      <c r="C612" s="100"/>
      <c r="D612" s="100"/>
      <c r="E612" s="101"/>
      <c r="F612" s="101"/>
      <c r="G612" s="101"/>
      <c r="H612" s="101"/>
      <c r="I612" s="101"/>
      <c r="J612" s="101"/>
      <c r="K612" s="101"/>
    </row>
    <row r="613" spans="2:11">
      <c r="B613" s="100"/>
      <c r="C613" s="100"/>
      <c r="D613" s="100"/>
      <c r="E613" s="101"/>
      <c r="F613" s="101"/>
      <c r="G613" s="101"/>
      <c r="H613" s="101"/>
      <c r="I613" s="101"/>
      <c r="J613" s="101"/>
      <c r="K613" s="101"/>
    </row>
    <row r="614" spans="2:11">
      <c r="B614" s="100"/>
      <c r="C614" s="100"/>
      <c r="D614" s="100"/>
      <c r="E614" s="101"/>
      <c r="F614" s="101"/>
      <c r="G614" s="101"/>
      <c r="H614" s="101"/>
      <c r="I614" s="101"/>
      <c r="J614" s="101"/>
      <c r="K614" s="101"/>
    </row>
    <row r="615" spans="2:11">
      <c r="B615" s="100"/>
      <c r="C615" s="100"/>
      <c r="D615" s="100"/>
      <c r="E615" s="101"/>
      <c r="F615" s="101"/>
      <c r="G615" s="101"/>
      <c r="H615" s="101"/>
      <c r="I615" s="101"/>
      <c r="J615" s="101"/>
      <c r="K615" s="101"/>
    </row>
    <row r="616" spans="2:11">
      <c r="B616" s="100"/>
      <c r="C616" s="100"/>
      <c r="D616" s="100"/>
      <c r="E616" s="101"/>
      <c r="F616" s="101"/>
      <c r="G616" s="101"/>
      <c r="H616" s="101"/>
      <c r="I616" s="101"/>
      <c r="J616" s="101"/>
      <c r="K616" s="101"/>
    </row>
    <row r="617" spans="2:11">
      <c r="B617" s="100"/>
      <c r="C617" s="100"/>
      <c r="D617" s="100"/>
      <c r="E617" s="101"/>
      <c r="F617" s="101"/>
      <c r="G617" s="101"/>
      <c r="H617" s="101"/>
      <c r="I617" s="101"/>
      <c r="J617" s="101"/>
      <c r="K617" s="101"/>
    </row>
    <row r="618" spans="2:11">
      <c r="B618" s="100"/>
      <c r="C618" s="100"/>
      <c r="D618" s="100"/>
      <c r="E618" s="101"/>
      <c r="F618" s="101"/>
      <c r="G618" s="101"/>
      <c r="H618" s="101"/>
      <c r="I618" s="101"/>
      <c r="J618" s="101"/>
      <c r="K618" s="101"/>
    </row>
    <row r="619" spans="2:11">
      <c r="B619" s="100"/>
      <c r="C619" s="100"/>
      <c r="D619" s="100"/>
      <c r="E619" s="101"/>
      <c r="F619" s="101"/>
      <c r="G619" s="101"/>
      <c r="H619" s="101"/>
      <c r="I619" s="101"/>
      <c r="J619" s="101"/>
      <c r="K619" s="101"/>
    </row>
    <row r="620" spans="2:11">
      <c r="B620" s="100"/>
      <c r="C620" s="100"/>
      <c r="D620" s="100"/>
      <c r="E620" s="101"/>
      <c r="F620" s="101"/>
      <c r="G620" s="101"/>
      <c r="H620" s="101"/>
      <c r="I620" s="101"/>
      <c r="J620" s="101"/>
      <c r="K620" s="101"/>
    </row>
    <row r="621" spans="2:11">
      <c r="B621" s="100"/>
      <c r="C621" s="100"/>
      <c r="D621" s="100"/>
      <c r="E621" s="101"/>
      <c r="F621" s="101"/>
      <c r="G621" s="101"/>
      <c r="H621" s="101"/>
      <c r="I621" s="101"/>
      <c r="J621" s="101"/>
      <c r="K621" s="101"/>
    </row>
    <row r="622" spans="2:11">
      <c r="B622" s="100"/>
      <c r="C622" s="100"/>
      <c r="D622" s="100"/>
      <c r="E622" s="101"/>
      <c r="F622" s="101"/>
      <c r="G622" s="101"/>
      <c r="H622" s="101"/>
      <c r="I622" s="101"/>
      <c r="J622" s="101"/>
      <c r="K622" s="101"/>
    </row>
    <row r="623" spans="2:11">
      <c r="B623" s="100"/>
      <c r="C623" s="100"/>
      <c r="D623" s="100"/>
      <c r="E623" s="101"/>
      <c r="F623" s="101"/>
      <c r="G623" s="101"/>
      <c r="H623" s="101"/>
      <c r="I623" s="101"/>
      <c r="J623" s="101"/>
      <c r="K623" s="101"/>
    </row>
    <row r="624" spans="2:11">
      <c r="B624" s="100"/>
      <c r="C624" s="100"/>
      <c r="D624" s="100"/>
      <c r="E624" s="101"/>
      <c r="F624" s="101"/>
      <c r="G624" s="101"/>
      <c r="H624" s="101"/>
      <c r="I624" s="101"/>
      <c r="J624" s="101"/>
      <c r="K624" s="101"/>
    </row>
    <row r="625" spans="2:11">
      <c r="B625" s="100"/>
      <c r="C625" s="100"/>
      <c r="D625" s="100"/>
      <c r="E625" s="101"/>
      <c r="F625" s="101"/>
      <c r="G625" s="101"/>
      <c r="H625" s="101"/>
      <c r="I625" s="101"/>
      <c r="J625" s="101"/>
      <c r="K625" s="101"/>
    </row>
    <row r="626" spans="2:11">
      <c r="B626" s="100"/>
      <c r="C626" s="100"/>
      <c r="D626" s="100"/>
      <c r="E626" s="101"/>
      <c r="F626" s="101"/>
      <c r="G626" s="101"/>
      <c r="H626" s="101"/>
      <c r="I626" s="101"/>
      <c r="J626" s="101"/>
      <c r="K626" s="101"/>
    </row>
    <row r="627" spans="2:11">
      <c r="B627" s="100"/>
      <c r="C627" s="100"/>
      <c r="D627" s="100"/>
      <c r="E627" s="101"/>
      <c r="F627" s="101"/>
      <c r="G627" s="101"/>
      <c r="H627" s="101"/>
      <c r="I627" s="101"/>
      <c r="J627" s="101"/>
      <c r="K627" s="101"/>
    </row>
    <row r="628" spans="2:11">
      <c r="B628" s="100"/>
      <c r="C628" s="100"/>
      <c r="D628" s="100"/>
      <c r="E628" s="101"/>
      <c r="F628" s="101"/>
      <c r="G628" s="101"/>
      <c r="H628" s="101"/>
      <c r="I628" s="101"/>
      <c r="J628" s="101"/>
      <c r="K628" s="101"/>
    </row>
    <row r="629" spans="2:11">
      <c r="B629" s="100"/>
      <c r="C629" s="100"/>
      <c r="D629" s="100"/>
      <c r="E629" s="101"/>
      <c r="F629" s="101"/>
      <c r="G629" s="101"/>
      <c r="H629" s="101"/>
      <c r="I629" s="101"/>
      <c r="J629" s="101"/>
      <c r="K629" s="101"/>
    </row>
    <row r="630" spans="2:11">
      <c r="B630" s="100"/>
      <c r="C630" s="100"/>
      <c r="D630" s="100"/>
      <c r="E630" s="101"/>
      <c r="F630" s="101"/>
      <c r="G630" s="101"/>
      <c r="H630" s="101"/>
      <c r="I630" s="101"/>
      <c r="J630" s="101"/>
      <c r="K630" s="101"/>
    </row>
    <row r="631" spans="2:11">
      <c r="B631" s="100"/>
      <c r="C631" s="100"/>
      <c r="D631" s="100"/>
      <c r="E631" s="101"/>
      <c r="F631" s="101"/>
      <c r="G631" s="101"/>
      <c r="H631" s="101"/>
      <c r="I631" s="101"/>
      <c r="J631" s="101"/>
      <c r="K631" s="101"/>
    </row>
    <row r="632" spans="2:11">
      <c r="B632" s="100"/>
      <c r="C632" s="100"/>
      <c r="D632" s="100"/>
      <c r="E632" s="101"/>
      <c r="F632" s="101"/>
      <c r="G632" s="101"/>
      <c r="H632" s="101"/>
      <c r="I632" s="101"/>
      <c r="J632" s="101"/>
      <c r="K632" s="101"/>
    </row>
    <row r="633" spans="2:11">
      <c r="B633" s="100"/>
      <c r="C633" s="100"/>
      <c r="D633" s="100"/>
      <c r="E633" s="101"/>
      <c r="F633" s="101"/>
      <c r="G633" s="101"/>
      <c r="H633" s="101"/>
      <c r="I633" s="101"/>
      <c r="J633" s="101"/>
      <c r="K633" s="101"/>
    </row>
    <row r="634" spans="2:11">
      <c r="B634" s="100"/>
      <c r="C634" s="100"/>
      <c r="D634" s="100"/>
      <c r="E634" s="101"/>
      <c r="F634" s="101"/>
      <c r="G634" s="101"/>
      <c r="H634" s="101"/>
      <c r="I634" s="101"/>
      <c r="J634" s="101"/>
      <c r="K634" s="101"/>
    </row>
    <row r="635" spans="2:11">
      <c r="B635" s="100"/>
      <c r="C635" s="100"/>
      <c r="D635" s="100"/>
      <c r="E635" s="101"/>
      <c r="F635" s="101"/>
      <c r="G635" s="101"/>
      <c r="H635" s="101"/>
      <c r="I635" s="101"/>
      <c r="J635" s="101"/>
      <c r="K635" s="101"/>
    </row>
    <row r="636" spans="2:11">
      <c r="B636" s="100"/>
      <c r="C636" s="100"/>
      <c r="D636" s="100"/>
      <c r="E636" s="101"/>
      <c r="F636" s="101"/>
      <c r="G636" s="101"/>
      <c r="H636" s="101"/>
      <c r="I636" s="101"/>
      <c r="J636" s="101"/>
      <c r="K636" s="101"/>
    </row>
    <row r="637" spans="2:11">
      <c r="B637" s="100"/>
      <c r="C637" s="100"/>
      <c r="D637" s="100"/>
      <c r="E637" s="101"/>
      <c r="F637" s="101"/>
      <c r="G637" s="101"/>
      <c r="H637" s="101"/>
      <c r="I637" s="101"/>
      <c r="J637" s="101"/>
      <c r="K637" s="101"/>
    </row>
    <row r="638" spans="2:11">
      <c r="B638" s="100"/>
      <c r="C638" s="100"/>
      <c r="D638" s="100"/>
      <c r="E638" s="101"/>
      <c r="F638" s="101"/>
      <c r="G638" s="101"/>
      <c r="H638" s="101"/>
      <c r="I638" s="101"/>
      <c r="J638" s="101"/>
      <c r="K638" s="101"/>
    </row>
    <row r="639" spans="2:11">
      <c r="B639" s="100"/>
      <c r="C639" s="100"/>
      <c r="D639" s="100"/>
      <c r="E639" s="101"/>
      <c r="F639" s="101"/>
      <c r="G639" s="101"/>
      <c r="H639" s="101"/>
      <c r="I639" s="101"/>
      <c r="J639" s="101"/>
      <c r="K639" s="101"/>
    </row>
    <row r="640" spans="2:11">
      <c r="B640" s="100"/>
      <c r="C640" s="100"/>
      <c r="D640" s="100"/>
      <c r="E640" s="101"/>
      <c r="F640" s="101"/>
      <c r="G640" s="101"/>
      <c r="H640" s="101"/>
      <c r="I640" s="101"/>
      <c r="J640" s="101"/>
      <c r="K640" s="101"/>
    </row>
    <row r="641" spans="2:11">
      <c r="B641" s="100"/>
      <c r="C641" s="100"/>
      <c r="D641" s="100"/>
      <c r="E641" s="101"/>
      <c r="F641" s="101"/>
      <c r="G641" s="101"/>
      <c r="H641" s="101"/>
      <c r="I641" s="101"/>
      <c r="J641" s="101"/>
      <c r="K641" s="101"/>
    </row>
    <row r="642" spans="2:11">
      <c r="B642" s="100"/>
      <c r="C642" s="100"/>
      <c r="D642" s="100"/>
      <c r="E642" s="101"/>
      <c r="F642" s="101"/>
      <c r="G642" s="101"/>
      <c r="H642" s="101"/>
      <c r="I642" s="101"/>
      <c r="J642" s="101"/>
      <c r="K642" s="101"/>
    </row>
    <row r="643" spans="2:11">
      <c r="B643" s="100"/>
      <c r="C643" s="100"/>
      <c r="D643" s="100"/>
      <c r="E643" s="101"/>
      <c r="F643" s="101"/>
      <c r="G643" s="101"/>
      <c r="H643" s="101"/>
      <c r="I643" s="101"/>
      <c r="J643" s="101"/>
      <c r="K643" s="101"/>
    </row>
    <row r="644" spans="2:11">
      <c r="B644" s="100"/>
      <c r="C644" s="100"/>
      <c r="D644" s="100"/>
      <c r="E644" s="101"/>
      <c r="F644" s="101"/>
      <c r="G644" s="101"/>
      <c r="H644" s="101"/>
      <c r="I644" s="101"/>
      <c r="J644" s="101"/>
      <c r="K644" s="101"/>
    </row>
    <row r="645" spans="2:11">
      <c r="B645" s="100"/>
      <c r="C645" s="100"/>
      <c r="D645" s="100"/>
      <c r="E645" s="101"/>
      <c r="F645" s="101"/>
      <c r="G645" s="101"/>
      <c r="H645" s="101"/>
      <c r="I645" s="101"/>
      <c r="J645" s="101"/>
      <c r="K645" s="101"/>
    </row>
    <row r="646" spans="2:11">
      <c r="B646" s="100"/>
      <c r="C646" s="100"/>
      <c r="D646" s="100"/>
      <c r="E646" s="101"/>
      <c r="F646" s="101"/>
      <c r="G646" s="101"/>
      <c r="H646" s="101"/>
      <c r="I646" s="101"/>
      <c r="J646" s="101"/>
      <c r="K646" s="101"/>
    </row>
    <row r="647" spans="2:11">
      <c r="B647" s="100"/>
      <c r="C647" s="100"/>
      <c r="D647" s="100"/>
      <c r="E647" s="101"/>
      <c r="F647" s="101"/>
      <c r="G647" s="101"/>
      <c r="H647" s="101"/>
      <c r="I647" s="101"/>
      <c r="J647" s="101"/>
      <c r="K647" s="101"/>
    </row>
    <row r="648" spans="2:11">
      <c r="B648" s="100"/>
      <c r="C648" s="100"/>
      <c r="D648" s="100"/>
      <c r="E648" s="101"/>
      <c r="F648" s="101"/>
      <c r="G648" s="101"/>
      <c r="H648" s="101"/>
      <c r="I648" s="101"/>
      <c r="J648" s="101"/>
      <c r="K648" s="101"/>
    </row>
    <row r="649" spans="2:11">
      <c r="B649" s="100"/>
      <c r="C649" s="100"/>
      <c r="D649" s="100"/>
      <c r="E649" s="101"/>
      <c r="F649" s="101"/>
      <c r="G649" s="101"/>
      <c r="H649" s="101"/>
      <c r="I649" s="101"/>
      <c r="J649" s="101"/>
      <c r="K649" s="101"/>
    </row>
    <row r="650" spans="2:11">
      <c r="B650" s="100"/>
      <c r="C650" s="100"/>
      <c r="D650" s="100"/>
      <c r="E650" s="101"/>
      <c r="F650" s="101"/>
      <c r="G650" s="101"/>
      <c r="H650" s="101"/>
      <c r="I650" s="101"/>
      <c r="J650" s="101"/>
      <c r="K650" s="101"/>
    </row>
    <row r="651" spans="2:11">
      <c r="B651" s="100"/>
      <c r="C651" s="100"/>
      <c r="D651" s="100"/>
      <c r="E651" s="101"/>
      <c r="F651" s="101"/>
      <c r="G651" s="101"/>
      <c r="H651" s="101"/>
      <c r="I651" s="101"/>
      <c r="J651" s="101"/>
      <c r="K651" s="101"/>
    </row>
    <row r="652" spans="2:11">
      <c r="B652" s="100"/>
      <c r="C652" s="100"/>
      <c r="D652" s="100"/>
      <c r="E652" s="101"/>
      <c r="F652" s="101"/>
      <c r="G652" s="101"/>
      <c r="H652" s="101"/>
      <c r="I652" s="101"/>
      <c r="J652" s="101"/>
      <c r="K652" s="101"/>
    </row>
    <row r="653" spans="2:11">
      <c r="B653" s="100"/>
      <c r="C653" s="100"/>
      <c r="D653" s="100"/>
      <c r="E653" s="101"/>
      <c r="F653" s="101"/>
      <c r="G653" s="101"/>
      <c r="H653" s="101"/>
      <c r="I653" s="101"/>
      <c r="J653" s="101"/>
      <c r="K653" s="101"/>
    </row>
    <row r="654" spans="2:11">
      <c r="B654" s="100"/>
      <c r="C654" s="100"/>
      <c r="D654" s="100"/>
      <c r="E654" s="101"/>
      <c r="F654" s="101"/>
      <c r="G654" s="101"/>
      <c r="H654" s="101"/>
      <c r="I654" s="101"/>
      <c r="J654" s="101"/>
      <c r="K654" s="101"/>
    </row>
    <row r="655" spans="2:11">
      <c r="B655" s="100"/>
      <c r="C655" s="100"/>
      <c r="D655" s="100"/>
      <c r="E655" s="101"/>
      <c r="F655" s="101"/>
      <c r="G655" s="101"/>
      <c r="H655" s="101"/>
      <c r="I655" s="101"/>
      <c r="J655" s="101"/>
      <c r="K655" s="101"/>
    </row>
    <row r="656" spans="2:11">
      <c r="B656" s="100"/>
      <c r="C656" s="100"/>
      <c r="D656" s="100"/>
      <c r="E656" s="101"/>
      <c r="F656" s="101"/>
      <c r="G656" s="101"/>
      <c r="H656" s="101"/>
      <c r="I656" s="101"/>
      <c r="J656" s="101"/>
      <c r="K656" s="101"/>
    </row>
    <row r="657" spans="2:11">
      <c r="B657" s="100"/>
      <c r="C657" s="100"/>
      <c r="D657" s="100"/>
      <c r="E657" s="101"/>
      <c r="F657" s="101"/>
      <c r="G657" s="101"/>
      <c r="H657" s="101"/>
      <c r="I657" s="101"/>
      <c r="J657" s="101"/>
      <c r="K657" s="101"/>
    </row>
    <row r="658" spans="2:11">
      <c r="B658" s="100"/>
      <c r="C658" s="100"/>
      <c r="D658" s="100"/>
      <c r="E658" s="101"/>
      <c r="F658" s="101"/>
      <c r="G658" s="101"/>
      <c r="H658" s="101"/>
      <c r="I658" s="101"/>
      <c r="J658" s="101"/>
      <c r="K658" s="101"/>
    </row>
    <row r="659" spans="2:11">
      <c r="B659" s="100"/>
      <c r="C659" s="100"/>
      <c r="D659" s="100"/>
      <c r="E659" s="101"/>
      <c r="F659" s="101"/>
      <c r="G659" s="101"/>
      <c r="H659" s="101"/>
      <c r="I659" s="101"/>
      <c r="J659" s="101"/>
      <c r="K659" s="101"/>
    </row>
    <row r="660" spans="2:11">
      <c r="B660" s="100"/>
      <c r="C660" s="100"/>
      <c r="D660" s="100"/>
      <c r="E660" s="101"/>
      <c r="F660" s="101"/>
      <c r="G660" s="101"/>
      <c r="H660" s="101"/>
      <c r="I660" s="101"/>
      <c r="J660" s="101"/>
      <c r="K660" s="101"/>
    </row>
    <row r="661" spans="2:11">
      <c r="B661" s="100"/>
      <c r="C661" s="100"/>
      <c r="D661" s="100"/>
      <c r="E661" s="101"/>
      <c r="F661" s="101"/>
      <c r="G661" s="101"/>
      <c r="H661" s="101"/>
      <c r="I661" s="101"/>
      <c r="J661" s="101"/>
      <c r="K661" s="101"/>
    </row>
    <row r="662" spans="2:11">
      <c r="B662" s="100"/>
      <c r="C662" s="100"/>
      <c r="D662" s="100"/>
      <c r="E662" s="101"/>
      <c r="F662" s="101"/>
      <c r="G662" s="101"/>
      <c r="H662" s="101"/>
      <c r="I662" s="101"/>
      <c r="J662" s="101"/>
      <c r="K662" s="101"/>
    </row>
    <row r="663" spans="2:11">
      <c r="B663" s="100"/>
      <c r="C663" s="100"/>
      <c r="D663" s="100"/>
      <c r="E663" s="101"/>
      <c r="F663" s="101"/>
      <c r="G663" s="101"/>
      <c r="H663" s="101"/>
      <c r="I663" s="101"/>
      <c r="J663" s="101"/>
      <c r="K663" s="101"/>
    </row>
    <row r="664" spans="2:11">
      <c r="B664" s="100"/>
      <c r="C664" s="100"/>
      <c r="D664" s="100"/>
      <c r="E664" s="101"/>
      <c r="F664" s="101"/>
      <c r="G664" s="101"/>
      <c r="H664" s="101"/>
      <c r="I664" s="101"/>
      <c r="J664" s="101"/>
      <c r="K664" s="101"/>
    </row>
    <row r="665" spans="2:11">
      <c r="B665" s="100"/>
      <c r="C665" s="100"/>
      <c r="D665" s="100"/>
      <c r="E665" s="101"/>
      <c r="F665" s="101"/>
      <c r="G665" s="101"/>
      <c r="H665" s="101"/>
      <c r="I665" s="101"/>
      <c r="J665" s="101"/>
      <c r="K665" s="101"/>
    </row>
    <row r="666" spans="2:11">
      <c r="B666" s="100"/>
      <c r="C666" s="100"/>
      <c r="D666" s="100"/>
      <c r="E666" s="101"/>
      <c r="F666" s="101"/>
      <c r="G666" s="101"/>
      <c r="H666" s="101"/>
      <c r="I666" s="101"/>
      <c r="J666" s="101"/>
      <c r="K666" s="101"/>
    </row>
    <row r="667" spans="2:11">
      <c r="B667" s="100"/>
      <c r="C667" s="100"/>
      <c r="D667" s="100"/>
      <c r="E667" s="101"/>
      <c r="F667" s="101"/>
      <c r="G667" s="101"/>
      <c r="H667" s="101"/>
      <c r="I667" s="101"/>
      <c r="J667" s="101"/>
      <c r="K667" s="101"/>
    </row>
    <row r="668" spans="2:11">
      <c r="B668" s="100"/>
      <c r="C668" s="100"/>
      <c r="D668" s="100"/>
      <c r="E668" s="101"/>
      <c r="F668" s="101"/>
      <c r="G668" s="101"/>
      <c r="H668" s="101"/>
      <c r="I668" s="101"/>
      <c r="J668" s="101"/>
      <c r="K668" s="101"/>
    </row>
    <row r="669" spans="2:11">
      <c r="B669" s="100"/>
      <c r="C669" s="100"/>
      <c r="D669" s="100"/>
      <c r="E669" s="101"/>
      <c r="F669" s="101"/>
      <c r="G669" s="101"/>
      <c r="H669" s="101"/>
      <c r="I669" s="101"/>
      <c r="J669" s="101"/>
      <c r="K669" s="101"/>
    </row>
    <row r="670" spans="2:11">
      <c r="B670" s="100"/>
      <c r="C670" s="100"/>
      <c r="D670" s="100"/>
      <c r="E670" s="101"/>
      <c r="F670" s="101"/>
      <c r="G670" s="101"/>
      <c r="H670" s="101"/>
      <c r="I670" s="101"/>
      <c r="J670" s="101"/>
      <c r="K670" s="101"/>
    </row>
    <row r="671" spans="2:11">
      <c r="B671" s="100"/>
      <c r="C671" s="100"/>
      <c r="D671" s="100"/>
      <c r="E671" s="101"/>
      <c r="F671" s="101"/>
      <c r="G671" s="101"/>
      <c r="H671" s="101"/>
      <c r="I671" s="101"/>
      <c r="J671" s="101"/>
      <c r="K671" s="101"/>
    </row>
    <row r="672" spans="2:11">
      <c r="B672" s="100"/>
      <c r="C672" s="100"/>
      <c r="D672" s="100"/>
      <c r="E672" s="101"/>
      <c r="F672" s="101"/>
      <c r="G672" s="101"/>
      <c r="H672" s="101"/>
      <c r="I672" s="101"/>
      <c r="J672" s="101"/>
      <c r="K672" s="101"/>
    </row>
    <row r="673" spans="2:11">
      <c r="B673" s="100"/>
      <c r="C673" s="100"/>
      <c r="D673" s="100"/>
      <c r="E673" s="101"/>
      <c r="F673" s="101"/>
      <c r="G673" s="101"/>
      <c r="H673" s="101"/>
      <c r="I673" s="101"/>
      <c r="J673" s="101"/>
      <c r="K673" s="101"/>
    </row>
    <row r="674" spans="2:11">
      <c r="B674" s="100"/>
      <c r="C674" s="100"/>
      <c r="D674" s="100"/>
      <c r="E674" s="101"/>
      <c r="F674" s="101"/>
      <c r="G674" s="101"/>
      <c r="H674" s="101"/>
      <c r="I674" s="101"/>
      <c r="J674" s="101"/>
      <c r="K674" s="101"/>
    </row>
    <row r="675" spans="2:11">
      <c r="B675" s="100"/>
      <c r="C675" s="100"/>
      <c r="D675" s="100"/>
      <c r="E675" s="101"/>
      <c r="F675" s="101"/>
      <c r="G675" s="101"/>
      <c r="H675" s="101"/>
      <c r="I675" s="101"/>
      <c r="J675" s="101"/>
      <c r="K675" s="101"/>
    </row>
    <row r="676" spans="2:11">
      <c r="B676" s="100"/>
      <c r="C676" s="100"/>
      <c r="D676" s="100"/>
      <c r="E676" s="101"/>
      <c r="F676" s="101"/>
      <c r="G676" s="101"/>
      <c r="H676" s="101"/>
      <c r="I676" s="101"/>
      <c r="J676" s="101"/>
      <c r="K676" s="101"/>
    </row>
    <row r="677" spans="2:11">
      <c r="B677" s="100"/>
      <c r="C677" s="100"/>
      <c r="D677" s="100"/>
      <c r="E677" s="101"/>
      <c r="F677" s="101"/>
      <c r="G677" s="101"/>
      <c r="H677" s="101"/>
      <c r="I677" s="101"/>
      <c r="J677" s="101"/>
      <c r="K677" s="101"/>
    </row>
    <row r="678" spans="2:11">
      <c r="B678" s="100"/>
      <c r="C678" s="100"/>
      <c r="D678" s="100"/>
      <c r="E678" s="101"/>
      <c r="F678" s="101"/>
      <c r="G678" s="101"/>
      <c r="H678" s="101"/>
      <c r="I678" s="101"/>
      <c r="J678" s="101"/>
      <c r="K678" s="101"/>
    </row>
    <row r="679" spans="2:11">
      <c r="B679" s="100"/>
      <c r="C679" s="100"/>
      <c r="D679" s="100"/>
      <c r="E679" s="101"/>
      <c r="F679" s="101"/>
      <c r="G679" s="101"/>
      <c r="H679" s="101"/>
      <c r="I679" s="101"/>
      <c r="J679" s="101"/>
      <c r="K679" s="101"/>
    </row>
    <row r="680" spans="2:11">
      <c r="B680" s="100"/>
      <c r="C680" s="100"/>
      <c r="D680" s="100"/>
      <c r="E680" s="101"/>
      <c r="F680" s="101"/>
      <c r="G680" s="101"/>
      <c r="H680" s="101"/>
      <c r="I680" s="101"/>
      <c r="J680" s="101"/>
      <c r="K680" s="101"/>
    </row>
    <row r="681" spans="2:11">
      <c r="B681" s="100"/>
      <c r="C681" s="100"/>
      <c r="D681" s="100"/>
      <c r="E681" s="101"/>
      <c r="F681" s="101"/>
      <c r="G681" s="101"/>
      <c r="H681" s="101"/>
      <c r="I681" s="101"/>
      <c r="J681" s="101"/>
      <c r="K681" s="101"/>
    </row>
    <row r="682" spans="2:11">
      <c r="B682" s="100"/>
      <c r="C682" s="100"/>
      <c r="D682" s="100"/>
      <c r="E682" s="101"/>
      <c r="F682" s="101"/>
      <c r="G682" s="101"/>
      <c r="H682" s="101"/>
      <c r="I682" s="101"/>
      <c r="J682" s="101"/>
      <c r="K682" s="101"/>
    </row>
    <row r="683" spans="2:11">
      <c r="B683" s="100"/>
      <c r="C683" s="100"/>
      <c r="D683" s="100"/>
      <c r="E683" s="101"/>
      <c r="F683" s="101"/>
      <c r="G683" s="101"/>
      <c r="H683" s="101"/>
      <c r="I683" s="101"/>
      <c r="J683" s="101"/>
      <c r="K683" s="101"/>
    </row>
    <row r="684" spans="2:11">
      <c r="B684" s="100"/>
      <c r="C684" s="100"/>
      <c r="D684" s="100"/>
      <c r="E684" s="101"/>
      <c r="F684" s="101"/>
      <c r="G684" s="101"/>
      <c r="H684" s="101"/>
      <c r="I684" s="101"/>
      <c r="J684" s="101"/>
      <c r="K684" s="101"/>
    </row>
    <row r="685" spans="2:11">
      <c r="B685" s="100"/>
      <c r="C685" s="100"/>
      <c r="D685" s="100"/>
      <c r="E685" s="101"/>
      <c r="F685" s="101"/>
      <c r="G685" s="101"/>
      <c r="H685" s="101"/>
      <c r="I685" s="101"/>
      <c r="J685" s="101"/>
      <c r="K685" s="101"/>
    </row>
    <row r="686" spans="2:11">
      <c r="B686" s="100"/>
      <c r="C686" s="100"/>
      <c r="D686" s="100"/>
      <c r="E686" s="101"/>
      <c r="F686" s="101"/>
      <c r="G686" s="101"/>
      <c r="H686" s="101"/>
      <c r="I686" s="101"/>
      <c r="J686" s="101"/>
      <c r="K686" s="101"/>
    </row>
    <row r="687" spans="2:11">
      <c r="B687" s="100"/>
      <c r="C687" s="100"/>
      <c r="D687" s="100"/>
      <c r="E687" s="101"/>
      <c r="F687" s="101"/>
      <c r="G687" s="101"/>
      <c r="H687" s="101"/>
      <c r="I687" s="101"/>
      <c r="J687" s="101"/>
      <c r="K687" s="101"/>
    </row>
    <row r="688" spans="2:11">
      <c r="B688" s="100"/>
      <c r="C688" s="100"/>
      <c r="D688" s="100"/>
      <c r="E688" s="101"/>
      <c r="F688" s="101"/>
      <c r="G688" s="101"/>
      <c r="H688" s="101"/>
      <c r="I688" s="101"/>
      <c r="J688" s="101"/>
      <c r="K688" s="101"/>
    </row>
    <row r="689" spans="2:11">
      <c r="B689" s="100"/>
      <c r="C689" s="100"/>
      <c r="D689" s="100"/>
      <c r="E689" s="101"/>
      <c r="F689" s="101"/>
      <c r="G689" s="101"/>
      <c r="H689" s="101"/>
      <c r="I689" s="101"/>
      <c r="J689" s="101"/>
      <c r="K689" s="101"/>
    </row>
    <row r="690" spans="2:11">
      <c r="B690" s="100"/>
      <c r="C690" s="100"/>
      <c r="D690" s="100"/>
      <c r="E690" s="101"/>
      <c r="F690" s="101"/>
      <c r="G690" s="101"/>
      <c r="H690" s="101"/>
      <c r="I690" s="101"/>
      <c r="J690" s="101"/>
      <c r="K690" s="101"/>
    </row>
    <row r="691" spans="2:11">
      <c r="B691" s="100"/>
      <c r="C691" s="100"/>
      <c r="D691" s="100"/>
      <c r="E691" s="101"/>
      <c r="F691" s="101"/>
      <c r="G691" s="101"/>
      <c r="H691" s="101"/>
      <c r="I691" s="101"/>
      <c r="J691" s="101"/>
      <c r="K691" s="101"/>
    </row>
    <row r="692" spans="2:11">
      <c r="B692" s="100"/>
      <c r="C692" s="100"/>
      <c r="D692" s="100"/>
      <c r="E692" s="101"/>
      <c r="F692" s="101"/>
      <c r="G692" s="101"/>
      <c r="H692" s="101"/>
      <c r="I692" s="101"/>
      <c r="J692" s="101"/>
      <c r="K692" s="101"/>
    </row>
    <row r="693" spans="2:11">
      <c r="B693" s="100"/>
      <c r="C693" s="100"/>
      <c r="D693" s="100"/>
      <c r="E693" s="101"/>
      <c r="F693" s="101"/>
      <c r="G693" s="101"/>
      <c r="H693" s="101"/>
      <c r="I693" s="101"/>
      <c r="J693" s="101"/>
      <c r="K693" s="101"/>
    </row>
    <row r="694" spans="2:11">
      <c r="B694" s="100"/>
      <c r="C694" s="100"/>
      <c r="D694" s="100"/>
      <c r="E694" s="101"/>
      <c r="F694" s="101"/>
      <c r="G694" s="101"/>
      <c r="H694" s="101"/>
      <c r="I694" s="101"/>
      <c r="J694" s="101"/>
      <c r="K694" s="101"/>
    </row>
    <row r="695" spans="2:11">
      <c r="B695" s="100"/>
      <c r="C695" s="100"/>
      <c r="D695" s="100"/>
      <c r="E695" s="101"/>
      <c r="F695" s="101"/>
      <c r="G695" s="101"/>
      <c r="H695" s="101"/>
      <c r="I695" s="101"/>
      <c r="J695" s="101"/>
      <c r="K695" s="101"/>
    </row>
    <row r="696" spans="2:11">
      <c r="B696" s="100"/>
      <c r="C696" s="100"/>
      <c r="D696" s="100"/>
      <c r="E696" s="101"/>
      <c r="F696" s="101"/>
      <c r="G696" s="101"/>
      <c r="H696" s="101"/>
      <c r="I696" s="101"/>
      <c r="J696" s="101"/>
      <c r="K696" s="101"/>
    </row>
    <row r="697" spans="2:11">
      <c r="B697" s="100"/>
      <c r="C697" s="100"/>
      <c r="D697" s="100"/>
      <c r="E697" s="101"/>
      <c r="F697" s="101"/>
      <c r="G697" s="101"/>
      <c r="H697" s="101"/>
      <c r="I697" s="101"/>
      <c r="J697" s="101"/>
      <c r="K697" s="101"/>
    </row>
    <row r="698" spans="2:11">
      <c r="B698" s="100"/>
      <c r="C698" s="100"/>
      <c r="D698" s="100"/>
      <c r="E698" s="101"/>
      <c r="F698" s="101"/>
      <c r="G698" s="101"/>
      <c r="H698" s="101"/>
      <c r="I698" s="101"/>
      <c r="J698" s="101"/>
      <c r="K698" s="101"/>
    </row>
    <row r="699" spans="2:11">
      <c r="B699" s="100"/>
      <c r="C699" s="100"/>
      <c r="D699" s="100"/>
      <c r="E699" s="101"/>
      <c r="F699" s="101"/>
      <c r="G699" s="101"/>
      <c r="H699" s="101"/>
      <c r="I699" s="101"/>
      <c r="J699" s="101"/>
      <c r="K699" s="101"/>
    </row>
    <row r="700" spans="2:11">
      <c r="B700" s="100"/>
      <c r="C700" s="100"/>
      <c r="D700" s="100"/>
      <c r="E700" s="101"/>
      <c r="F700" s="101"/>
      <c r="G700" s="101"/>
      <c r="H700" s="101"/>
      <c r="I700" s="101"/>
      <c r="J700" s="101"/>
      <c r="K700" s="101"/>
    </row>
    <row r="701" spans="2:11">
      <c r="B701" s="100"/>
      <c r="C701" s="100"/>
      <c r="D701" s="100"/>
      <c r="E701" s="101"/>
      <c r="F701" s="101"/>
      <c r="G701" s="101"/>
      <c r="H701" s="101"/>
      <c r="I701" s="101"/>
      <c r="J701" s="101"/>
      <c r="K701" s="101"/>
    </row>
    <row r="702" spans="2:11">
      <c r="B702" s="100"/>
      <c r="C702" s="100"/>
      <c r="D702" s="100"/>
      <c r="E702" s="101"/>
      <c r="F702" s="101"/>
      <c r="G702" s="101"/>
      <c r="H702" s="101"/>
      <c r="I702" s="101"/>
      <c r="J702" s="101"/>
      <c r="K702" s="101"/>
    </row>
    <row r="703" spans="2:11">
      <c r="B703" s="100"/>
      <c r="C703" s="100"/>
      <c r="D703" s="100"/>
      <c r="E703" s="101"/>
      <c r="F703" s="101"/>
      <c r="G703" s="101"/>
      <c r="H703" s="101"/>
      <c r="I703" s="101"/>
      <c r="J703" s="101"/>
      <c r="K703" s="101"/>
    </row>
    <row r="704" spans="2:11">
      <c r="B704" s="100"/>
      <c r="C704" s="100"/>
      <c r="D704" s="100"/>
      <c r="E704" s="101"/>
      <c r="F704" s="101"/>
      <c r="G704" s="101"/>
      <c r="H704" s="101"/>
      <c r="I704" s="101"/>
      <c r="J704" s="101"/>
      <c r="K704" s="101"/>
    </row>
    <row r="705" spans="2:11">
      <c r="B705" s="100"/>
      <c r="C705" s="100"/>
      <c r="D705" s="100"/>
      <c r="E705" s="101"/>
      <c r="F705" s="101"/>
      <c r="G705" s="101"/>
      <c r="H705" s="101"/>
      <c r="I705" s="101"/>
      <c r="J705" s="101"/>
      <c r="K705" s="101"/>
    </row>
    <row r="706" spans="2:11">
      <c r="B706" s="100"/>
      <c r="C706" s="100"/>
      <c r="D706" s="100"/>
      <c r="E706" s="101"/>
      <c r="F706" s="101"/>
      <c r="G706" s="101"/>
      <c r="H706" s="101"/>
      <c r="I706" s="101"/>
      <c r="J706" s="101"/>
      <c r="K706" s="101"/>
    </row>
    <row r="707" spans="2:11">
      <c r="B707" s="100"/>
      <c r="C707" s="100"/>
      <c r="D707" s="100"/>
      <c r="E707" s="101"/>
      <c r="F707" s="101"/>
      <c r="G707" s="101"/>
      <c r="H707" s="101"/>
      <c r="I707" s="101"/>
      <c r="J707" s="101"/>
      <c r="K707" s="101"/>
    </row>
    <row r="708" spans="2:11">
      <c r="B708" s="100"/>
      <c r="C708" s="100"/>
      <c r="D708" s="100"/>
      <c r="E708" s="101"/>
      <c r="F708" s="101"/>
      <c r="G708" s="101"/>
      <c r="H708" s="101"/>
      <c r="I708" s="101"/>
      <c r="J708" s="101"/>
      <c r="K708" s="101"/>
    </row>
    <row r="709" spans="2:11">
      <c r="B709" s="100"/>
      <c r="C709" s="100"/>
      <c r="D709" s="100"/>
      <c r="E709" s="101"/>
      <c r="F709" s="101"/>
      <c r="G709" s="101"/>
      <c r="H709" s="101"/>
      <c r="I709" s="101"/>
      <c r="J709" s="101"/>
      <c r="K709" s="101"/>
    </row>
    <row r="710" spans="2:11">
      <c r="B710" s="100"/>
      <c r="C710" s="100"/>
      <c r="D710" s="100"/>
      <c r="E710" s="101"/>
      <c r="F710" s="101"/>
      <c r="G710" s="101"/>
      <c r="H710" s="101"/>
      <c r="I710" s="101"/>
      <c r="J710" s="101"/>
      <c r="K710" s="101"/>
    </row>
    <row r="711" spans="2:11">
      <c r="B711" s="100"/>
      <c r="C711" s="100"/>
      <c r="D711" s="100"/>
      <c r="E711" s="101"/>
      <c r="F711" s="101"/>
      <c r="G711" s="101"/>
      <c r="H711" s="101"/>
      <c r="I711" s="101"/>
      <c r="J711" s="101"/>
      <c r="K711" s="101"/>
    </row>
    <row r="712" spans="2:11">
      <c r="B712" s="100"/>
      <c r="C712" s="100"/>
      <c r="D712" s="100"/>
      <c r="E712" s="101"/>
      <c r="F712" s="101"/>
      <c r="G712" s="101"/>
      <c r="H712" s="101"/>
      <c r="I712" s="101"/>
      <c r="J712" s="101"/>
      <c r="K712" s="101"/>
    </row>
    <row r="713" spans="2:11">
      <c r="B713" s="100"/>
      <c r="C713" s="100"/>
      <c r="D713" s="100"/>
      <c r="E713" s="101"/>
      <c r="F713" s="101"/>
      <c r="G713" s="101"/>
      <c r="H713" s="101"/>
      <c r="I713" s="101"/>
      <c r="J713" s="101"/>
      <c r="K713" s="101"/>
    </row>
    <row r="714" spans="2:11">
      <c r="B714" s="100"/>
      <c r="C714" s="100"/>
      <c r="D714" s="100"/>
      <c r="E714" s="101"/>
      <c r="F714" s="101"/>
      <c r="G714" s="101"/>
      <c r="H714" s="101"/>
      <c r="I714" s="101"/>
      <c r="J714" s="101"/>
      <c r="K714" s="101"/>
    </row>
    <row r="715" spans="2:11">
      <c r="B715" s="100"/>
      <c r="C715" s="100"/>
      <c r="D715" s="100"/>
      <c r="E715" s="101"/>
      <c r="F715" s="101"/>
      <c r="G715" s="101"/>
      <c r="H715" s="101"/>
      <c r="I715" s="101"/>
      <c r="J715" s="101"/>
      <c r="K715" s="101"/>
    </row>
    <row r="716" spans="2:11">
      <c r="B716" s="100"/>
      <c r="C716" s="100"/>
      <c r="D716" s="100"/>
      <c r="E716" s="101"/>
      <c r="F716" s="101"/>
      <c r="G716" s="101"/>
      <c r="H716" s="101"/>
      <c r="I716" s="101"/>
      <c r="J716" s="101"/>
      <c r="K716" s="101"/>
    </row>
    <row r="717" spans="2:11">
      <c r="B717" s="100"/>
      <c r="C717" s="100"/>
      <c r="D717" s="100"/>
      <c r="E717" s="101"/>
      <c r="F717" s="101"/>
      <c r="G717" s="101"/>
      <c r="H717" s="101"/>
      <c r="I717" s="101"/>
      <c r="J717" s="101"/>
      <c r="K717" s="101"/>
    </row>
    <row r="718" spans="2:11">
      <c r="B718" s="100"/>
      <c r="C718" s="100"/>
      <c r="D718" s="100"/>
      <c r="E718" s="101"/>
      <c r="F718" s="101"/>
      <c r="G718" s="101"/>
      <c r="H718" s="101"/>
      <c r="I718" s="101"/>
      <c r="J718" s="101"/>
      <c r="K718" s="101"/>
    </row>
    <row r="719" spans="2:11">
      <c r="B719" s="100"/>
      <c r="C719" s="100"/>
      <c r="D719" s="100"/>
      <c r="E719" s="101"/>
      <c r="F719" s="101"/>
      <c r="G719" s="101"/>
      <c r="H719" s="101"/>
      <c r="I719" s="101"/>
      <c r="J719" s="101"/>
      <c r="K719" s="101"/>
    </row>
    <row r="720" spans="2:11">
      <c r="B720" s="100"/>
      <c r="C720" s="100"/>
      <c r="D720" s="100"/>
      <c r="E720" s="101"/>
      <c r="F720" s="101"/>
      <c r="G720" s="101"/>
      <c r="H720" s="101"/>
      <c r="I720" s="101"/>
      <c r="J720" s="101"/>
      <c r="K720" s="101"/>
    </row>
    <row r="721" spans="2:11">
      <c r="B721" s="100"/>
      <c r="C721" s="100"/>
      <c r="D721" s="100"/>
      <c r="E721" s="101"/>
      <c r="F721" s="101"/>
      <c r="G721" s="101"/>
      <c r="H721" s="101"/>
      <c r="I721" s="101"/>
      <c r="J721" s="101"/>
      <c r="K721" s="101"/>
    </row>
    <row r="722" spans="2:11">
      <c r="B722" s="100"/>
      <c r="C722" s="100"/>
      <c r="D722" s="100"/>
      <c r="E722" s="101"/>
      <c r="F722" s="101"/>
      <c r="G722" s="101"/>
      <c r="H722" s="101"/>
      <c r="I722" s="101"/>
      <c r="J722" s="101"/>
      <c r="K722" s="101"/>
    </row>
    <row r="723" spans="2:11">
      <c r="B723" s="100"/>
      <c r="C723" s="100"/>
      <c r="D723" s="100"/>
      <c r="E723" s="101"/>
      <c r="F723" s="101"/>
      <c r="G723" s="101"/>
      <c r="H723" s="101"/>
      <c r="I723" s="101"/>
      <c r="J723" s="101"/>
      <c r="K723" s="101"/>
    </row>
    <row r="724" spans="2:11">
      <c r="B724" s="100"/>
      <c r="C724" s="100"/>
      <c r="D724" s="100"/>
      <c r="E724" s="101"/>
      <c r="F724" s="101"/>
      <c r="G724" s="101"/>
      <c r="H724" s="101"/>
      <c r="I724" s="101"/>
      <c r="J724" s="101"/>
      <c r="K724" s="101"/>
    </row>
    <row r="725" spans="2:11">
      <c r="B725" s="100"/>
      <c r="C725" s="100"/>
      <c r="D725" s="100"/>
      <c r="E725" s="101"/>
      <c r="F725" s="101"/>
      <c r="G725" s="101"/>
      <c r="H725" s="101"/>
      <c r="I725" s="101"/>
      <c r="J725" s="101"/>
      <c r="K725" s="101"/>
    </row>
    <row r="726" spans="2:11">
      <c r="B726" s="100"/>
      <c r="C726" s="100"/>
      <c r="D726" s="100"/>
      <c r="E726" s="101"/>
      <c r="F726" s="101"/>
      <c r="G726" s="101"/>
      <c r="H726" s="101"/>
      <c r="I726" s="101"/>
      <c r="J726" s="101"/>
      <c r="K726" s="101"/>
    </row>
    <row r="727" spans="2:11">
      <c r="B727" s="100"/>
      <c r="C727" s="100"/>
      <c r="D727" s="100"/>
      <c r="E727" s="101"/>
      <c r="F727" s="101"/>
      <c r="G727" s="101"/>
      <c r="H727" s="101"/>
      <c r="I727" s="101"/>
      <c r="J727" s="101"/>
      <c r="K727" s="101"/>
    </row>
    <row r="728" spans="2:11">
      <c r="B728" s="100"/>
      <c r="C728" s="100"/>
      <c r="D728" s="100"/>
      <c r="E728" s="101"/>
      <c r="F728" s="101"/>
      <c r="G728" s="101"/>
      <c r="H728" s="101"/>
      <c r="I728" s="101"/>
      <c r="J728" s="101"/>
      <c r="K728" s="101"/>
    </row>
    <row r="729" spans="2:11">
      <c r="B729" s="100"/>
      <c r="C729" s="100"/>
      <c r="D729" s="100"/>
      <c r="E729" s="101"/>
      <c r="F729" s="101"/>
      <c r="G729" s="101"/>
      <c r="H729" s="101"/>
      <c r="I729" s="101"/>
      <c r="J729" s="101"/>
      <c r="K729" s="101"/>
    </row>
    <row r="730" spans="2:11">
      <c r="B730" s="100"/>
      <c r="C730" s="100"/>
      <c r="D730" s="100"/>
      <c r="E730" s="101"/>
      <c r="F730" s="101"/>
      <c r="G730" s="101"/>
      <c r="H730" s="101"/>
      <c r="I730" s="101"/>
      <c r="J730" s="101"/>
      <c r="K730" s="101"/>
    </row>
    <row r="731" spans="2:11">
      <c r="B731" s="100"/>
      <c r="C731" s="100"/>
      <c r="D731" s="100"/>
      <c r="E731" s="101"/>
      <c r="F731" s="101"/>
      <c r="G731" s="101"/>
      <c r="H731" s="101"/>
      <c r="I731" s="101"/>
      <c r="J731" s="101"/>
      <c r="K731" s="101"/>
    </row>
    <row r="732" spans="2:11">
      <c r="B732" s="100"/>
      <c r="C732" s="100"/>
      <c r="D732" s="100"/>
      <c r="E732" s="101"/>
      <c r="F732" s="101"/>
      <c r="G732" s="101"/>
      <c r="H732" s="101"/>
      <c r="I732" s="101"/>
      <c r="J732" s="101"/>
      <c r="K732" s="101"/>
    </row>
    <row r="733" spans="2:11">
      <c r="B733" s="100"/>
      <c r="C733" s="100"/>
      <c r="D733" s="100"/>
      <c r="E733" s="101"/>
      <c r="F733" s="101"/>
      <c r="G733" s="101"/>
      <c r="H733" s="101"/>
      <c r="I733" s="101"/>
      <c r="J733" s="101"/>
      <c r="K733" s="101"/>
    </row>
    <row r="734" spans="2:11">
      <c r="B734" s="100"/>
      <c r="C734" s="100"/>
      <c r="D734" s="100"/>
      <c r="E734" s="101"/>
      <c r="F734" s="101"/>
      <c r="G734" s="101"/>
      <c r="H734" s="101"/>
      <c r="I734" s="101"/>
      <c r="J734" s="101"/>
      <c r="K734" s="101"/>
    </row>
    <row r="735" spans="2:11">
      <c r="B735" s="100"/>
      <c r="C735" s="100"/>
      <c r="D735" s="100"/>
      <c r="E735" s="101"/>
      <c r="F735" s="101"/>
      <c r="G735" s="101"/>
      <c r="H735" s="101"/>
      <c r="I735" s="101"/>
      <c r="J735" s="101"/>
      <c r="K735" s="101"/>
    </row>
    <row r="736" spans="2:11">
      <c r="B736" s="100"/>
      <c r="C736" s="100"/>
      <c r="D736" s="100"/>
      <c r="E736" s="101"/>
      <c r="F736" s="101"/>
      <c r="G736" s="101"/>
      <c r="H736" s="101"/>
      <c r="I736" s="101"/>
      <c r="J736" s="101"/>
      <c r="K736" s="101"/>
    </row>
    <row r="737" spans="2:11">
      <c r="B737" s="100"/>
      <c r="C737" s="100"/>
      <c r="D737" s="100"/>
      <c r="E737" s="101"/>
      <c r="F737" s="101"/>
      <c r="G737" s="101"/>
      <c r="H737" s="101"/>
      <c r="I737" s="101"/>
      <c r="J737" s="101"/>
      <c r="K737" s="101"/>
    </row>
    <row r="738" spans="2:11">
      <c r="B738" s="100"/>
      <c r="C738" s="100"/>
      <c r="D738" s="100"/>
      <c r="E738" s="101"/>
      <c r="F738" s="101"/>
      <c r="G738" s="101"/>
      <c r="H738" s="101"/>
      <c r="I738" s="101"/>
      <c r="J738" s="101"/>
      <c r="K738" s="101"/>
    </row>
    <row r="739" spans="2:11">
      <c r="B739" s="100"/>
      <c r="C739" s="100"/>
      <c r="D739" s="100"/>
      <c r="E739" s="101"/>
      <c r="F739" s="101"/>
      <c r="G739" s="101"/>
      <c r="H739" s="101"/>
      <c r="I739" s="101"/>
      <c r="J739" s="101"/>
      <c r="K739" s="101"/>
    </row>
    <row r="740" spans="2:11">
      <c r="B740" s="100"/>
      <c r="C740" s="100"/>
      <c r="D740" s="100"/>
      <c r="E740" s="101"/>
      <c r="F740" s="101"/>
      <c r="G740" s="101"/>
      <c r="H740" s="101"/>
      <c r="I740" s="101"/>
      <c r="J740" s="101"/>
      <c r="K740" s="101"/>
    </row>
    <row r="741" spans="2:11">
      <c r="B741" s="100"/>
      <c r="C741" s="100"/>
      <c r="D741" s="100"/>
      <c r="E741" s="101"/>
      <c r="F741" s="101"/>
      <c r="G741" s="101"/>
      <c r="H741" s="101"/>
      <c r="I741" s="101"/>
      <c r="J741" s="101"/>
      <c r="K741" s="101"/>
    </row>
    <row r="742" spans="2:11">
      <c r="B742" s="100"/>
      <c r="C742" s="100"/>
      <c r="D742" s="100"/>
      <c r="E742" s="101"/>
      <c r="F742" s="101"/>
      <c r="G742" s="101"/>
      <c r="H742" s="101"/>
      <c r="I742" s="101"/>
      <c r="J742" s="101"/>
      <c r="K742" s="101"/>
    </row>
    <row r="743" spans="2:11">
      <c r="B743" s="100"/>
      <c r="C743" s="100"/>
      <c r="D743" s="100"/>
      <c r="E743" s="101"/>
      <c r="F743" s="101"/>
      <c r="G743" s="101"/>
      <c r="H743" s="101"/>
      <c r="I743" s="101"/>
      <c r="J743" s="101"/>
      <c r="K743" s="101"/>
    </row>
    <row r="744" spans="2:11">
      <c r="B744" s="100"/>
      <c r="C744" s="100"/>
      <c r="D744" s="100"/>
      <c r="E744" s="101"/>
      <c r="F744" s="101"/>
      <c r="G744" s="101"/>
      <c r="H744" s="101"/>
      <c r="I744" s="101"/>
      <c r="J744" s="101"/>
      <c r="K744" s="101"/>
    </row>
    <row r="745" spans="2:11">
      <c r="B745" s="100"/>
      <c r="C745" s="100"/>
      <c r="D745" s="100"/>
      <c r="E745" s="101"/>
      <c r="F745" s="101"/>
      <c r="G745" s="101"/>
      <c r="H745" s="101"/>
      <c r="I745" s="101"/>
      <c r="J745" s="101"/>
      <c r="K745" s="101"/>
    </row>
    <row r="746" spans="2:11">
      <c r="B746" s="100"/>
      <c r="C746" s="100"/>
      <c r="D746" s="100"/>
      <c r="E746" s="101"/>
      <c r="F746" s="101"/>
      <c r="G746" s="101"/>
      <c r="H746" s="101"/>
      <c r="I746" s="101"/>
      <c r="J746" s="101"/>
      <c r="K746" s="101"/>
    </row>
    <row r="747" spans="2:11">
      <c r="B747" s="100"/>
      <c r="C747" s="100"/>
      <c r="D747" s="100"/>
      <c r="E747" s="101"/>
      <c r="F747" s="101"/>
      <c r="G747" s="101"/>
      <c r="H747" s="101"/>
      <c r="I747" s="101"/>
      <c r="J747" s="101"/>
      <c r="K747" s="101"/>
    </row>
    <row r="748" spans="2:11">
      <c r="B748" s="100"/>
      <c r="C748" s="100"/>
      <c r="D748" s="100"/>
      <c r="E748" s="101"/>
      <c r="F748" s="101"/>
      <c r="G748" s="101"/>
      <c r="H748" s="101"/>
      <c r="I748" s="101"/>
      <c r="J748" s="101"/>
      <c r="K748" s="101"/>
    </row>
    <row r="749" spans="2:11">
      <c r="B749" s="100"/>
      <c r="C749" s="100"/>
      <c r="D749" s="100"/>
      <c r="E749" s="101"/>
      <c r="F749" s="101"/>
      <c r="G749" s="101"/>
      <c r="H749" s="101"/>
      <c r="I749" s="101"/>
      <c r="J749" s="101"/>
      <c r="K749" s="101"/>
    </row>
    <row r="750" spans="2:11">
      <c r="B750" s="100"/>
      <c r="C750" s="100"/>
      <c r="D750" s="100"/>
      <c r="E750" s="101"/>
      <c r="F750" s="101"/>
      <c r="G750" s="101"/>
      <c r="H750" s="101"/>
      <c r="I750" s="101"/>
      <c r="J750" s="101"/>
      <c r="K750" s="101"/>
    </row>
    <row r="751" spans="2:11">
      <c r="B751" s="100"/>
      <c r="C751" s="100"/>
      <c r="D751" s="100"/>
      <c r="E751" s="101"/>
      <c r="F751" s="101"/>
      <c r="G751" s="101"/>
      <c r="H751" s="101"/>
      <c r="I751" s="101"/>
      <c r="J751" s="101"/>
      <c r="K751" s="101"/>
    </row>
    <row r="752" spans="2:11">
      <c r="B752" s="100"/>
      <c r="C752" s="100"/>
      <c r="D752" s="100"/>
      <c r="E752" s="101"/>
      <c r="F752" s="101"/>
      <c r="G752" s="101"/>
      <c r="H752" s="101"/>
      <c r="I752" s="101"/>
      <c r="J752" s="101"/>
      <c r="K752" s="101"/>
    </row>
    <row r="753" spans="2:11">
      <c r="B753" s="100"/>
      <c r="C753" s="100"/>
      <c r="D753" s="100"/>
      <c r="E753" s="101"/>
      <c r="F753" s="101"/>
      <c r="G753" s="101"/>
      <c r="H753" s="101"/>
      <c r="I753" s="101"/>
      <c r="J753" s="101"/>
      <c r="K753" s="101"/>
    </row>
    <row r="754" spans="2:11">
      <c r="B754" s="100"/>
      <c r="C754" s="100"/>
      <c r="D754" s="100"/>
      <c r="E754" s="101"/>
      <c r="F754" s="101"/>
      <c r="G754" s="101"/>
      <c r="H754" s="101"/>
      <c r="I754" s="101"/>
      <c r="J754" s="101"/>
      <c r="K754" s="101"/>
    </row>
    <row r="755" spans="2:11">
      <c r="B755" s="100"/>
      <c r="C755" s="100"/>
      <c r="D755" s="100"/>
      <c r="E755" s="101"/>
      <c r="F755" s="101"/>
      <c r="G755" s="101"/>
      <c r="H755" s="101"/>
      <c r="I755" s="101"/>
      <c r="J755" s="101"/>
      <c r="K755" s="101"/>
    </row>
    <row r="756" spans="2:11">
      <c r="B756" s="100"/>
      <c r="C756" s="100"/>
      <c r="D756" s="100"/>
      <c r="E756" s="101"/>
      <c r="F756" s="101"/>
      <c r="G756" s="101"/>
      <c r="H756" s="101"/>
      <c r="I756" s="101"/>
      <c r="J756" s="101"/>
      <c r="K756" s="101"/>
    </row>
    <row r="757" spans="2:11">
      <c r="B757" s="100"/>
      <c r="C757" s="100"/>
      <c r="D757" s="100"/>
      <c r="E757" s="101"/>
      <c r="F757" s="101"/>
      <c r="G757" s="101"/>
      <c r="H757" s="101"/>
      <c r="I757" s="101"/>
      <c r="J757" s="101"/>
      <c r="K757" s="101"/>
    </row>
    <row r="758" spans="2:11">
      <c r="B758" s="100"/>
      <c r="C758" s="100"/>
      <c r="D758" s="100"/>
      <c r="E758" s="101"/>
      <c r="F758" s="101"/>
      <c r="G758" s="101"/>
      <c r="H758" s="101"/>
      <c r="I758" s="101"/>
      <c r="J758" s="101"/>
      <c r="K758" s="101"/>
    </row>
    <row r="759" spans="2:11">
      <c r="B759" s="100"/>
      <c r="C759" s="100"/>
      <c r="D759" s="100"/>
      <c r="E759" s="101"/>
      <c r="F759" s="101"/>
      <c r="G759" s="101"/>
      <c r="H759" s="101"/>
      <c r="I759" s="101"/>
      <c r="J759" s="101"/>
      <c r="K759" s="101"/>
    </row>
    <row r="760" spans="2:11">
      <c r="B760" s="100"/>
      <c r="C760" s="100"/>
      <c r="D760" s="100"/>
      <c r="E760" s="101"/>
      <c r="F760" s="101"/>
      <c r="G760" s="101"/>
      <c r="H760" s="101"/>
      <c r="I760" s="101"/>
      <c r="J760" s="101"/>
      <c r="K760" s="101"/>
    </row>
    <row r="761" spans="2:11">
      <c r="B761" s="100"/>
      <c r="C761" s="100"/>
      <c r="D761" s="100"/>
      <c r="E761" s="101"/>
      <c r="F761" s="101"/>
      <c r="G761" s="101"/>
      <c r="H761" s="101"/>
      <c r="I761" s="101"/>
      <c r="J761" s="101"/>
      <c r="K761" s="101"/>
    </row>
    <row r="762" spans="2:11">
      <c r="B762" s="100"/>
      <c r="C762" s="100"/>
      <c r="D762" s="100"/>
      <c r="E762" s="101"/>
      <c r="F762" s="101"/>
      <c r="G762" s="101"/>
      <c r="H762" s="101"/>
      <c r="I762" s="101"/>
      <c r="J762" s="101"/>
      <c r="K762" s="101"/>
    </row>
    <row r="763" spans="2:11">
      <c r="B763" s="100"/>
      <c r="C763" s="100"/>
      <c r="D763" s="100"/>
      <c r="E763" s="101"/>
      <c r="F763" s="101"/>
      <c r="G763" s="101"/>
      <c r="H763" s="101"/>
      <c r="I763" s="101"/>
      <c r="J763" s="101"/>
      <c r="K763" s="101"/>
    </row>
    <row r="764" spans="2:11">
      <c r="B764" s="100"/>
      <c r="C764" s="100"/>
      <c r="D764" s="100"/>
      <c r="E764" s="101"/>
      <c r="F764" s="101"/>
      <c r="G764" s="101"/>
      <c r="H764" s="101"/>
      <c r="I764" s="101"/>
      <c r="J764" s="101"/>
      <c r="K764" s="101"/>
    </row>
    <row r="765" spans="2:11">
      <c r="B765" s="100"/>
      <c r="C765" s="100"/>
      <c r="D765" s="100"/>
      <c r="E765" s="101"/>
      <c r="F765" s="101"/>
      <c r="G765" s="101"/>
      <c r="H765" s="101"/>
      <c r="I765" s="101"/>
      <c r="J765" s="101"/>
      <c r="K765" s="101"/>
    </row>
    <row r="766" spans="2:11">
      <c r="B766" s="100"/>
      <c r="C766" s="100"/>
      <c r="D766" s="100"/>
      <c r="E766" s="101"/>
      <c r="F766" s="101"/>
      <c r="G766" s="101"/>
      <c r="H766" s="101"/>
      <c r="I766" s="101"/>
      <c r="J766" s="101"/>
      <c r="K766" s="101"/>
    </row>
    <row r="767" spans="2:11">
      <c r="B767" s="100"/>
      <c r="C767" s="100"/>
      <c r="D767" s="100"/>
      <c r="E767" s="101"/>
      <c r="F767" s="101"/>
      <c r="G767" s="101"/>
      <c r="H767" s="101"/>
      <c r="I767" s="101"/>
      <c r="J767" s="101"/>
      <c r="K767" s="101"/>
    </row>
    <row r="768" spans="2:11">
      <c r="B768" s="100"/>
      <c r="C768" s="100"/>
      <c r="D768" s="100"/>
      <c r="E768" s="101"/>
      <c r="F768" s="101"/>
      <c r="G768" s="101"/>
      <c r="H768" s="101"/>
      <c r="I768" s="101"/>
      <c r="J768" s="101"/>
      <c r="K768" s="101"/>
    </row>
    <row r="769" spans="2:11">
      <c r="B769" s="100"/>
      <c r="C769" s="100"/>
      <c r="D769" s="100"/>
      <c r="E769" s="101"/>
      <c r="F769" s="101"/>
      <c r="G769" s="101"/>
      <c r="H769" s="101"/>
      <c r="I769" s="101"/>
      <c r="J769" s="101"/>
      <c r="K769" s="101"/>
    </row>
    <row r="770" spans="2:11">
      <c r="B770" s="100"/>
      <c r="C770" s="100"/>
      <c r="D770" s="100"/>
      <c r="E770" s="101"/>
      <c r="F770" s="101"/>
      <c r="G770" s="101"/>
      <c r="H770" s="101"/>
      <c r="I770" s="101"/>
      <c r="J770" s="101"/>
      <c r="K770" s="101"/>
    </row>
    <row r="771" spans="2:11">
      <c r="B771" s="100"/>
      <c r="C771" s="100"/>
      <c r="D771" s="100"/>
      <c r="E771" s="101"/>
      <c r="F771" s="101"/>
      <c r="G771" s="101"/>
      <c r="H771" s="101"/>
      <c r="I771" s="101"/>
      <c r="J771" s="101"/>
      <c r="K771" s="101"/>
    </row>
    <row r="772" spans="2:11">
      <c r="B772" s="100"/>
      <c r="C772" s="100"/>
      <c r="D772" s="100"/>
      <c r="E772" s="101"/>
      <c r="F772" s="101"/>
      <c r="G772" s="101"/>
      <c r="H772" s="101"/>
      <c r="I772" s="101"/>
      <c r="J772" s="101"/>
      <c r="K772" s="101"/>
    </row>
    <row r="773" spans="2:11">
      <c r="B773" s="100"/>
      <c r="C773" s="100"/>
      <c r="D773" s="100"/>
      <c r="E773" s="101"/>
      <c r="F773" s="101"/>
      <c r="G773" s="101"/>
      <c r="H773" s="101"/>
      <c r="I773" s="101"/>
      <c r="J773" s="101"/>
      <c r="K773" s="101"/>
    </row>
    <row r="774" spans="2:11">
      <c r="B774" s="100"/>
      <c r="C774" s="100"/>
      <c r="D774" s="100"/>
      <c r="E774" s="101"/>
      <c r="F774" s="101"/>
      <c r="G774" s="101"/>
      <c r="H774" s="101"/>
      <c r="I774" s="101"/>
      <c r="J774" s="101"/>
      <c r="K774" s="101"/>
    </row>
    <row r="775" spans="2:11">
      <c r="B775" s="100"/>
      <c r="C775" s="100"/>
      <c r="D775" s="100"/>
      <c r="E775" s="101"/>
      <c r="F775" s="101"/>
      <c r="G775" s="101"/>
      <c r="H775" s="101"/>
      <c r="I775" s="101"/>
      <c r="J775" s="101"/>
      <c r="K775" s="101"/>
    </row>
    <row r="776" spans="2:11">
      <c r="B776" s="100"/>
      <c r="C776" s="100"/>
      <c r="D776" s="100"/>
      <c r="E776" s="101"/>
      <c r="F776" s="101"/>
      <c r="G776" s="101"/>
      <c r="H776" s="101"/>
      <c r="I776" s="101"/>
      <c r="J776" s="101"/>
      <c r="K776" s="101"/>
    </row>
    <row r="777" spans="2:11">
      <c r="B777" s="100"/>
      <c r="C777" s="100"/>
      <c r="D777" s="100"/>
      <c r="E777" s="101"/>
      <c r="F777" s="101"/>
      <c r="G777" s="101"/>
      <c r="H777" s="101"/>
      <c r="I777" s="101"/>
      <c r="J777" s="101"/>
      <c r="K777" s="101"/>
    </row>
    <row r="778" spans="2:11">
      <c r="B778" s="100"/>
      <c r="C778" s="100"/>
      <c r="D778" s="100"/>
      <c r="E778" s="101"/>
      <c r="F778" s="101"/>
      <c r="G778" s="101"/>
      <c r="H778" s="101"/>
      <c r="I778" s="101"/>
      <c r="J778" s="101"/>
      <c r="K778" s="101"/>
    </row>
    <row r="779" spans="2:11">
      <c r="B779" s="100"/>
      <c r="C779" s="100"/>
      <c r="D779" s="100"/>
      <c r="E779" s="101"/>
      <c r="F779" s="101"/>
      <c r="G779" s="101"/>
      <c r="H779" s="101"/>
      <c r="I779" s="101"/>
      <c r="J779" s="101"/>
      <c r="K779" s="101"/>
    </row>
    <row r="780" spans="2:11">
      <c r="B780" s="100"/>
      <c r="C780" s="100"/>
      <c r="D780" s="100"/>
      <c r="E780" s="101"/>
      <c r="F780" s="101"/>
      <c r="G780" s="101"/>
      <c r="H780" s="101"/>
      <c r="I780" s="101"/>
      <c r="J780" s="101"/>
      <c r="K780" s="101"/>
    </row>
    <row r="781" spans="2:11">
      <c r="B781" s="100"/>
      <c r="C781" s="100"/>
      <c r="D781" s="100"/>
      <c r="E781" s="101"/>
      <c r="F781" s="101"/>
      <c r="G781" s="101"/>
      <c r="H781" s="101"/>
      <c r="I781" s="101"/>
      <c r="J781" s="101"/>
      <c r="K781" s="101"/>
    </row>
    <row r="782" spans="2:11">
      <c r="B782" s="100"/>
      <c r="C782" s="100"/>
      <c r="D782" s="100"/>
      <c r="E782" s="101"/>
      <c r="F782" s="101"/>
      <c r="G782" s="101"/>
      <c r="H782" s="101"/>
      <c r="I782" s="101"/>
      <c r="J782" s="101"/>
      <c r="K782" s="101"/>
    </row>
    <row r="783" spans="2:11">
      <c r="B783" s="100"/>
      <c r="C783" s="100"/>
      <c r="D783" s="100"/>
      <c r="E783" s="101"/>
      <c r="F783" s="101"/>
      <c r="G783" s="101"/>
      <c r="H783" s="101"/>
      <c r="I783" s="101"/>
      <c r="J783" s="101"/>
      <c r="K783" s="101"/>
    </row>
    <row r="784" spans="2:11">
      <c r="B784" s="100"/>
      <c r="C784" s="100"/>
      <c r="D784" s="100"/>
      <c r="E784" s="101"/>
      <c r="F784" s="101"/>
      <c r="G784" s="101"/>
      <c r="H784" s="101"/>
      <c r="I784" s="101"/>
      <c r="J784" s="101"/>
      <c r="K784" s="101"/>
    </row>
    <row r="785" spans="2:11">
      <c r="B785" s="100"/>
      <c r="C785" s="100"/>
      <c r="D785" s="100"/>
      <c r="E785" s="101"/>
      <c r="F785" s="101"/>
      <c r="G785" s="101"/>
      <c r="H785" s="101"/>
      <c r="I785" s="101"/>
      <c r="J785" s="101"/>
      <c r="K785" s="101"/>
    </row>
    <row r="786" spans="2:11">
      <c r="B786" s="100"/>
      <c r="C786" s="100"/>
      <c r="D786" s="100"/>
      <c r="E786" s="101"/>
      <c r="F786" s="101"/>
      <c r="G786" s="101"/>
      <c r="H786" s="101"/>
      <c r="I786" s="101"/>
      <c r="J786" s="101"/>
      <c r="K786" s="101"/>
    </row>
    <row r="787" spans="2:11">
      <c r="B787" s="100"/>
      <c r="C787" s="100"/>
      <c r="D787" s="100"/>
      <c r="E787" s="101"/>
      <c r="F787" s="101"/>
      <c r="G787" s="101"/>
      <c r="H787" s="101"/>
      <c r="I787" s="101"/>
      <c r="J787" s="101"/>
      <c r="K787" s="101"/>
    </row>
    <row r="788" spans="2:11">
      <c r="B788" s="100"/>
      <c r="C788" s="100"/>
      <c r="D788" s="100"/>
      <c r="E788" s="101"/>
      <c r="F788" s="101"/>
      <c r="G788" s="101"/>
      <c r="H788" s="101"/>
      <c r="I788" s="101"/>
      <c r="J788" s="101"/>
      <c r="K788" s="101"/>
    </row>
    <row r="789" spans="2:11">
      <c r="B789" s="100"/>
      <c r="C789" s="100"/>
      <c r="D789" s="100"/>
      <c r="E789" s="101"/>
      <c r="F789" s="101"/>
      <c r="G789" s="101"/>
      <c r="H789" s="101"/>
      <c r="I789" s="101"/>
      <c r="J789" s="101"/>
      <c r="K789" s="101"/>
    </row>
    <row r="790" spans="2:11">
      <c r="B790" s="100"/>
      <c r="C790" s="100"/>
      <c r="D790" s="100"/>
      <c r="E790" s="101"/>
      <c r="F790" s="101"/>
      <c r="G790" s="101"/>
      <c r="H790" s="101"/>
      <c r="I790" s="101"/>
      <c r="J790" s="101"/>
      <c r="K790" s="101"/>
    </row>
    <row r="791" spans="2:11">
      <c r="B791" s="100"/>
      <c r="C791" s="100"/>
      <c r="D791" s="100"/>
      <c r="E791" s="101"/>
      <c r="F791" s="101"/>
      <c r="G791" s="101"/>
      <c r="H791" s="101"/>
      <c r="I791" s="101"/>
      <c r="J791" s="101"/>
      <c r="K791" s="101"/>
    </row>
    <row r="792" spans="2:11">
      <c r="B792" s="100"/>
      <c r="C792" s="100"/>
      <c r="D792" s="100"/>
      <c r="E792" s="101"/>
      <c r="F792" s="101"/>
      <c r="G792" s="101"/>
      <c r="H792" s="101"/>
      <c r="I792" s="101"/>
      <c r="J792" s="101"/>
      <c r="K792" s="101"/>
    </row>
    <row r="793" spans="2:11">
      <c r="B793" s="100"/>
      <c r="C793" s="100"/>
      <c r="D793" s="100"/>
      <c r="E793" s="101"/>
      <c r="F793" s="101"/>
      <c r="G793" s="101"/>
      <c r="H793" s="101"/>
      <c r="I793" s="101"/>
      <c r="J793" s="101"/>
      <c r="K793" s="101"/>
    </row>
    <row r="794" spans="2:11">
      <c r="B794" s="100"/>
      <c r="C794" s="100"/>
      <c r="D794" s="100"/>
      <c r="E794" s="101"/>
      <c r="F794" s="101"/>
      <c r="G794" s="101"/>
      <c r="H794" s="101"/>
      <c r="I794" s="101"/>
      <c r="J794" s="101"/>
      <c r="K794" s="101"/>
    </row>
    <row r="795" spans="2:11">
      <c r="B795" s="100"/>
      <c r="C795" s="100"/>
      <c r="D795" s="100"/>
      <c r="E795" s="101"/>
      <c r="F795" s="101"/>
      <c r="G795" s="101"/>
      <c r="H795" s="101"/>
      <c r="I795" s="101"/>
      <c r="J795" s="101"/>
      <c r="K795" s="101"/>
    </row>
    <row r="796" spans="2:11">
      <c r="B796" s="100"/>
      <c r="C796" s="100"/>
      <c r="D796" s="100"/>
      <c r="E796" s="101"/>
      <c r="F796" s="101"/>
      <c r="G796" s="101"/>
      <c r="H796" s="101"/>
      <c r="I796" s="101"/>
      <c r="J796" s="101"/>
      <c r="K796" s="101"/>
    </row>
    <row r="797" spans="2:11">
      <c r="B797" s="100"/>
      <c r="C797" s="100"/>
      <c r="D797" s="100"/>
      <c r="E797" s="101"/>
      <c r="F797" s="101"/>
      <c r="G797" s="101"/>
      <c r="H797" s="101"/>
      <c r="I797" s="101"/>
      <c r="J797" s="101"/>
      <c r="K797" s="101"/>
    </row>
    <row r="798" spans="2:11">
      <c r="B798" s="100"/>
      <c r="C798" s="100"/>
      <c r="D798" s="100"/>
      <c r="E798" s="101"/>
      <c r="F798" s="101"/>
      <c r="G798" s="101"/>
      <c r="H798" s="101"/>
      <c r="I798" s="101"/>
      <c r="J798" s="101"/>
      <c r="K798" s="101"/>
    </row>
    <row r="799" spans="2:11">
      <c r="B799" s="100"/>
      <c r="C799" s="100"/>
      <c r="D799" s="100"/>
      <c r="E799" s="101"/>
      <c r="F799" s="101"/>
      <c r="G799" s="101"/>
      <c r="H799" s="101"/>
      <c r="I799" s="101"/>
      <c r="J799" s="101"/>
      <c r="K799" s="101"/>
    </row>
    <row r="800" spans="2:11">
      <c r="B800" s="100"/>
      <c r="C800" s="100"/>
      <c r="D800" s="100"/>
      <c r="E800" s="101"/>
      <c r="F800" s="101"/>
      <c r="G800" s="101"/>
      <c r="H800" s="101"/>
      <c r="I800" s="101"/>
      <c r="J800" s="101"/>
      <c r="K800" s="101"/>
    </row>
    <row r="801" spans="2:11">
      <c r="B801" s="100"/>
      <c r="C801" s="100"/>
      <c r="D801" s="100"/>
      <c r="E801" s="101"/>
      <c r="F801" s="101"/>
      <c r="G801" s="101"/>
      <c r="H801" s="101"/>
      <c r="I801" s="101"/>
      <c r="J801" s="101"/>
      <c r="K801" s="101"/>
    </row>
    <row r="802" spans="2:11">
      <c r="B802" s="100"/>
      <c r="C802" s="100"/>
      <c r="D802" s="100"/>
      <c r="E802" s="101"/>
      <c r="F802" s="101"/>
      <c r="G802" s="101"/>
      <c r="H802" s="101"/>
      <c r="I802" s="101"/>
      <c r="J802" s="101"/>
      <c r="K802" s="101"/>
    </row>
    <row r="803" spans="2:11">
      <c r="B803" s="100"/>
      <c r="C803" s="100"/>
      <c r="D803" s="100"/>
      <c r="E803" s="101"/>
      <c r="F803" s="101"/>
      <c r="G803" s="101"/>
      <c r="H803" s="101"/>
      <c r="I803" s="101"/>
      <c r="J803" s="101"/>
      <c r="K803" s="101"/>
    </row>
    <row r="804" spans="2:11">
      <c r="B804" s="100"/>
      <c r="C804" s="100"/>
      <c r="D804" s="100"/>
      <c r="E804" s="101"/>
      <c r="F804" s="101"/>
      <c r="G804" s="101"/>
      <c r="H804" s="101"/>
      <c r="I804" s="101"/>
      <c r="J804" s="101"/>
      <c r="K804" s="101"/>
    </row>
    <row r="805" spans="2:11">
      <c r="B805" s="100"/>
      <c r="C805" s="100"/>
      <c r="D805" s="100"/>
      <c r="E805" s="101"/>
      <c r="F805" s="101"/>
      <c r="G805" s="101"/>
      <c r="H805" s="101"/>
      <c r="I805" s="101"/>
      <c r="J805" s="101"/>
      <c r="K805" s="101"/>
    </row>
    <row r="806" spans="2:11">
      <c r="B806" s="100"/>
      <c r="C806" s="100"/>
      <c r="D806" s="100"/>
      <c r="E806" s="101"/>
      <c r="F806" s="101"/>
      <c r="G806" s="101"/>
      <c r="H806" s="101"/>
      <c r="I806" s="101"/>
      <c r="J806" s="101"/>
      <c r="K806" s="101"/>
    </row>
    <row r="807" spans="2:11">
      <c r="B807" s="100"/>
      <c r="C807" s="100"/>
      <c r="D807" s="100"/>
      <c r="E807" s="101"/>
      <c r="F807" s="101"/>
      <c r="G807" s="101"/>
      <c r="H807" s="101"/>
      <c r="I807" s="101"/>
      <c r="J807" s="101"/>
      <c r="K807" s="101"/>
    </row>
    <row r="808" spans="2:11">
      <c r="B808" s="100"/>
      <c r="C808" s="100"/>
      <c r="D808" s="100"/>
      <c r="E808" s="101"/>
      <c r="F808" s="101"/>
      <c r="G808" s="101"/>
      <c r="H808" s="101"/>
      <c r="I808" s="101"/>
      <c r="J808" s="101"/>
      <c r="K808" s="101"/>
    </row>
    <row r="809" spans="2:11">
      <c r="B809" s="100"/>
      <c r="C809" s="100"/>
      <c r="D809" s="100"/>
      <c r="E809" s="101"/>
      <c r="F809" s="101"/>
      <c r="G809" s="101"/>
      <c r="H809" s="101"/>
      <c r="I809" s="101"/>
      <c r="J809" s="101"/>
      <c r="K809" s="101"/>
    </row>
    <row r="810" spans="2:11">
      <c r="B810" s="100"/>
      <c r="C810" s="100"/>
      <c r="D810" s="100"/>
      <c r="E810" s="101"/>
      <c r="F810" s="101"/>
      <c r="G810" s="101"/>
      <c r="H810" s="101"/>
      <c r="I810" s="101"/>
      <c r="J810" s="101"/>
      <c r="K810" s="101"/>
    </row>
    <row r="811" spans="2:11">
      <c r="B811" s="100"/>
      <c r="C811" s="100"/>
      <c r="D811" s="100"/>
      <c r="E811" s="101"/>
      <c r="F811" s="101"/>
      <c r="G811" s="101"/>
      <c r="H811" s="101"/>
      <c r="I811" s="101"/>
      <c r="J811" s="101"/>
      <c r="K811" s="101"/>
    </row>
    <row r="812" spans="2:11">
      <c r="B812" s="100"/>
      <c r="C812" s="100"/>
      <c r="D812" s="100"/>
      <c r="E812" s="101"/>
      <c r="F812" s="101"/>
      <c r="G812" s="101"/>
      <c r="H812" s="101"/>
      <c r="I812" s="101"/>
      <c r="J812" s="101"/>
      <c r="K812" s="101"/>
    </row>
    <row r="813" spans="2:11">
      <c r="B813" s="100"/>
      <c r="C813" s="100"/>
      <c r="D813" s="100"/>
      <c r="E813" s="101"/>
      <c r="F813" s="101"/>
      <c r="G813" s="101"/>
      <c r="H813" s="101"/>
      <c r="I813" s="101"/>
      <c r="J813" s="101"/>
      <c r="K813" s="101"/>
    </row>
    <row r="814" spans="2:11">
      <c r="B814" s="100"/>
      <c r="C814" s="100"/>
      <c r="D814" s="100"/>
      <c r="E814" s="101"/>
      <c r="F814" s="101"/>
      <c r="G814" s="101"/>
      <c r="H814" s="101"/>
      <c r="I814" s="101"/>
      <c r="J814" s="101"/>
      <c r="K814" s="101"/>
    </row>
    <row r="815" spans="2:11">
      <c r="B815" s="100"/>
      <c r="C815" s="100"/>
      <c r="D815" s="100"/>
      <c r="E815" s="101"/>
      <c r="F815" s="101"/>
      <c r="G815" s="101"/>
      <c r="H815" s="101"/>
      <c r="I815" s="101"/>
      <c r="J815" s="101"/>
      <c r="K815" s="101"/>
    </row>
    <row r="816" spans="2:11">
      <c r="B816" s="100"/>
      <c r="C816" s="100"/>
      <c r="D816" s="100"/>
      <c r="E816" s="101"/>
      <c r="F816" s="101"/>
      <c r="G816" s="101"/>
      <c r="H816" s="101"/>
      <c r="I816" s="101"/>
      <c r="J816" s="101"/>
      <c r="K816" s="101"/>
    </row>
    <row r="817" spans="2:11">
      <c r="B817" s="100"/>
      <c r="C817" s="100"/>
      <c r="D817" s="100"/>
      <c r="E817" s="101"/>
      <c r="F817" s="101"/>
      <c r="G817" s="101"/>
      <c r="H817" s="101"/>
      <c r="I817" s="101"/>
      <c r="J817" s="101"/>
      <c r="K817" s="101"/>
    </row>
    <row r="818" spans="2:11">
      <c r="B818" s="100"/>
      <c r="C818" s="100"/>
      <c r="D818" s="100"/>
      <c r="E818" s="101"/>
      <c r="F818" s="101"/>
      <c r="G818" s="101"/>
      <c r="H818" s="101"/>
      <c r="I818" s="101"/>
      <c r="J818" s="101"/>
      <c r="K818" s="101"/>
    </row>
    <row r="819" spans="2:11">
      <c r="B819" s="100"/>
      <c r="C819" s="100"/>
      <c r="D819" s="100"/>
      <c r="E819" s="101"/>
      <c r="F819" s="101"/>
      <c r="G819" s="101"/>
      <c r="H819" s="101"/>
      <c r="I819" s="101"/>
      <c r="J819" s="101"/>
      <c r="K819" s="101"/>
    </row>
    <row r="820" spans="2:11">
      <c r="B820" s="100"/>
      <c r="C820" s="100"/>
      <c r="D820" s="100"/>
      <c r="E820" s="101"/>
      <c r="F820" s="101"/>
      <c r="G820" s="101"/>
      <c r="H820" s="101"/>
      <c r="I820" s="101"/>
      <c r="J820" s="101"/>
      <c r="K820" s="101"/>
    </row>
    <row r="821" spans="2:11">
      <c r="B821" s="100"/>
      <c r="C821" s="100"/>
      <c r="D821" s="100"/>
      <c r="E821" s="101"/>
      <c r="F821" s="101"/>
      <c r="G821" s="101"/>
      <c r="H821" s="101"/>
      <c r="I821" s="101"/>
      <c r="J821" s="101"/>
      <c r="K821" s="101"/>
    </row>
    <row r="822" spans="2:11">
      <c r="B822" s="100"/>
      <c r="C822" s="100"/>
      <c r="D822" s="100"/>
      <c r="E822" s="101"/>
      <c r="F822" s="101"/>
      <c r="G822" s="101"/>
      <c r="H822" s="101"/>
      <c r="I822" s="101"/>
      <c r="J822" s="101"/>
      <c r="K822" s="101"/>
    </row>
    <row r="823" spans="2:11">
      <c r="B823" s="100"/>
      <c r="C823" s="100"/>
      <c r="D823" s="100"/>
      <c r="E823" s="101"/>
      <c r="F823" s="101"/>
      <c r="G823" s="101"/>
      <c r="H823" s="101"/>
      <c r="I823" s="101"/>
      <c r="J823" s="101"/>
      <c r="K823" s="101"/>
    </row>
    <row r="824" spans="2:11">
      <c r="B824" s="100"/>
      <c r="C824" s="100"/>
      <c r="D824" s="100"/>
      <c r="E824" s="101"/>
      <c r="F824" s="101"/>
      <c r="G824" s="101"/>
      <c r="H824" s="101"/>
      <c r="I824" s="101"/>
      <c r="J824" s="101"/>
      <c r="K824" s="101"/>
    </row>
    <row r="825" spans="2:11">
      <c r="B825" s="100"/>
      <c r="C825" s="100"/>
      <c r="D825" s="100"/>
      <c r="E825" s="101"/>
      <c r="F825" s="101"/>
      <c r="G825" s="101"/>
      <c r="H825" s="101"/>
      <c r="I825" s="101"/>
      <c r="J825" s="101"/>
      <c r="K825" s="101"/>
    </row>
    <row r="826" spans="2:11">
      <c r="B826" s="100"/>
      <c r="C826" s="100"/>
      <c r="D826" s="100"/>
      <c r="E826" s="101"/>
      <c r="F826" s="101"/>
      <c r="G826" s="101"/>
      <c r="H826" s="101"/>
      <c r="I826" s="101"/>
      <c r="J826" s="101"/>
      <c r="K826" s="101"/>
    </row>
    <row r="827" spans="2:11">
      <c r="B827" s="100"/>
      <c r="C827" s="100"/>
      <c r="D827" s="100"/>
      <c r="E827" s="101"/>
      <c r="F827" s="101"/>
      <c r="G827" s="101"/>
      <c r="H827" s="101"/>
      <c r="I827" s="101"/>
      <c r="J827" s="101"/>
      <c r="K827" s="101"/>
    </row>
    <row r="828" spans="2:11">
      <c r="B828" s="100"/>
      <c r="C828" s="100"/>
      <c r="D828" s="100"/>
      <c r="E828" s="101"/>
      <c r="F828" s="101"/>
      <c r="G828" s="101"/>
      <c r="H828" s="101"/>
      <c r="I828" s="101"/>
      <c r="J828" s="101"/>
      <c r="K828" s="101"/>
    </row>
    <row r="829" spans="2:11">
      <c r="B829" s="100"/>
      <c r="C829" s="100"/>
      <c r="D829" s="100"/>
      <c r="E829" s="101"/>
      <c r="F829" s="101"/>
      <c r="G829" s="101"/>
      <c r="H829" s="101"/>
      <c r="I829" s="101"/>
      <c r="J829" s="101"/>
      <c r="K829" s="101"/>
    </row>
    <row r="830" spans="2:11">
      <c r="B830" s="100"/>
      <c r="C830" s="100"/>
      <c r="D830" s="100"/>
      <c r="E830" s="101"/>
      <c r="F830" s="101"/>
      <c r="G830" s="101"/>
      <c r="H830" s="101"/>
      <c r="I830" s="101"/>
      <c r="J830" s="101"/>
      <c r="K830" s="101"/>
    </row>
    <row r="831" spans="2:11">
      <c r="B831" s="100"/>
      <c r="C831" s="100"/>
      <c r="D831" s="100"/>
      <c r="E831" s="101"/>
      <c r="F831" s="101"/>
      <c r="G831" s="101"/>
      <c r="H831" s="101"/>
      <c r="I831" s="101"/>
      <c r="J831" s="101"/>
      <c r="K831" s="101"/>
    </row>
    <row r="832" spans="2:11">
      <c r="B832" s="100"/>
      <c r="C832" s="100"/>
      <c r="D832" s="100"/>
      <c r="E832" s="101"/>
      <c r="F832" s="101"/>
      <c r="G832" s="101"/>
      <c r="H832" s="101"/>
      <c r="I832" s="101"/>
      <c r="J832" s="101"/>
      <c r="K832" s="101"/>
    </row>
    <row r="833" spans="2:11">
      <c r="B833" s="100"/>
      <c r="C833" s="100"/>
      <c r="D833" s="100"/>
      <c r="E833" s="101"/>
      <c r="F833" s="101"/>
      <c r="G833" s="101"/>
      <c r="H833" s="101"/>
      <c r="I833" s="101"/>
      <c r="J833" s="101"/>
      <c r="K833" s="101"/>
    </row>
    <row r="834" spans="2:11">
      <c r="B834" s="100"/>
      <c r="C834" s="100"/>
      <c r="D834" s="100"/>
      <c r="E834" s="101"/>
      <c r="F834" s="101"/>
      <c r="G834" s="101"/>
      <c r="H834" s="101"/>
      <c r="I834" s="101"/>
      <c r="J834" s="101"/>
      <c r="K834" s="101"/>
    </row>
    <row r="835" spans="2:11">
      <c r="B835" s="100"/>
      <c r="C835" s="100"/>
      <c r="D835" s="100"/>
      <c r="E835" s="101"/>
      <c r="F835" s="101"/>
      <c r="G835" s="101"/>
      <c r="H835" s="101"/>
      <c r="I835" s="101"/>
      <c r="J835" s="101"/>
      <c r="K835" s="101"/>
    </row>
    <row r="836" spans="2:11">
      <c r="B836" s="100"/>
      <c r="C836" s="100"/>
      <c r="D836" s="100"/>
      <c r="E836" s="101"/>
      <c r="F836" s="101"/>
      <c r="G836" s="101"/>
      <c r="H836" s="101"/>
      <c r="I836" s="101"/>
      <c r="J836" s="101"/>
      <c r="K836" s="101"/>
    </row>
    <row r="837" spans="2:11">
      <c r="B837" s="100"/>
      <c r="C837" s="100"/>
      <c r="D837" s="100"/>
      <c r="E837" s="101"/>
      <c r="F837" s="101"/>
      <c r="G837" s="101"/>
      <c r="H837" s="101"/>
      <c r="I837" s="101"/>
      <c r="J837" s="101"/>
      <c r="K837" s="101"/>
    </row>
    <row r="838" spans="2:11">
      <c r="B838" s="100"/>
      <c r="C838" s="100"/>
      <c r="D838" s="100"/>
      <c r="E838" s="101"/>
      <c r="F838" s="101"/>
      <c r="G838" s="101"/>
      <c r="H838" s="101"/>
      <c r="I838" s="101"/>
      <c r="J838" s="101"/>
      <c r="K838" s="101"/>
    </row>
    <row r="839" spans="2:11">
      <c r="B839" s="100"/>
      <c r="C839" s="100"/>
      <c r="D839" s="100"/>
      <c r="E839" s="101"/>
      <c r="F839" s="101"/>
      <c r="G839" s="101"/>
      <c r="H839" s="101"/>
      <c r="I839" s="101"/>
      <c r="J839" s="101"/>
      <c r="K839" s="101"/>
    </row>
    <row r="840" spans="2:11">
      <c r="B840" s="100"/>
      <c r="C840" s="100"/>
      <c r="D840" s="100"/>
      <c r="E840" s="101"/>
      <c r="F840" s="101"/>
      <c r="G840" s="101"/>
      <c r="H840" s="101"/>
      <c r="I840" s="101"/>
      <c r="J840" s="101"/>
      <c r="K840" s="101"/>
    </row>
    <row r="841" spans="2:11">
      <c r="B841" s="100"/>
      <c r="C841" s="100"/>
      <c r="D841" s="100"/>
      <c r="E841" s="101"/>
      <c r="F841" s="101"/>
      <c r="G841" s="101"/>
      <c r="H841" s="101"/>
      <c r="I841" s="101"/>
      <c r="J841" s="101"/>
      <c r="K841" s="101"/>
    </row>
    <row r="842" spans="2:11">
      <c r="B842" s="100"/>
      <c r="C842" s="100"/>
      <c r="D842" s="100"/>
      <c r="E842" s="101"/>
      <c r="F842" s="101"/>
      <c r="G842" s="101"/>
      <c r="H842" s="101"/>
      <c r="I842" s="101"/>
      <c r="J842" s="101"/>
      <c r="K842" s="101"/>
    </row>
    <row r="843" spans="2:11">
      <c r="B843" s="100"/>
      <c r="C843" s="100"/>
      <c r="D843" s="100"/>
      <c r="E843" s="101"/>
      <c r="F843" s="101"/>
      <c r="G843" s="101"/>
      <c r="H843" s="101"/>
      <c r="I843" s="101"/>
      <c r="J843" s="101"/>
      <c r="K843" s="101"/>
    </row>
    <row r="844" spans="2:11">
      <c r="B844" s="100"/>
      <c r="C844" s="100"/>
      <c r="D844" s="100"/>
      <c r="E844" s="101"/>
      <c r="F844" s="101"/>
      <c r="G844" s="101"/>
      <c r="H844" s="101"/>
      <c r="I844" s="101"/>
      <c r="J844" s="101"/>
      <c r="K844" s="101"/>
    </row>
    <row r="845" spans="2:11">
      <c r="B845" s="100"/>
      <c r="C845" s="100"/>
      <c r="D845" s="100"/>
      <c r="E845" s="101"/>
      <c r="F845" s="101"/>
      <c r="G845" s="101"/>
      <c r="H845" s="101"/>
      <c r="I845" s="101"/>
      <c r="J845" s="101"/>
      <c r="K845" s="101"/>
    </row>
    <row r="846" spans="2:11">
      <c r="B846" s="100"/>
      <c r="C846" s="100"/>
      <c r="D846" s="100"/>
      <c r="E846" s="101"/>
      <c r="F846" s="101"/>
      <c r="G846" s="101"/>
      <c r="H846" s="101"/>
      <c r="I846" s="101"/>
      <c r="J846" s="101"/>
      <c r="K846" s="101"/>
    </row>
    <row r="847" spans="2:11">
      <c r="B847" s="100"/>
      <c r="C847" s="100"/>
      <c r="D847" s="100"/>
      <c r="E847" s="101"/>
      <c r="F847" s="101"/>
      <c r="G847" s="101"/>
      <c r="H847" s="101"/>
      <c r="I847" s="101"/>
      <c r="J847" s="101"/>
      <c r="K847" s="101"/>
    </row>
    <row r="848" spans="2:11">
      <c r="B848" s="100"/>
      <c r="C848" s="100"/>
      <c r="D848" s="100"/>
      <c r="E848" s="101"/>
      <c r="F848" s="101"/>
      <c r="G848" s="101"/>
      <c r="H848" s="101"/>
      <c r="I848" s="101"/>
      <c r="J848" s="101"/>
      <c r="K848" s="101"/>
    </row>
    <row r="849" spans="2:11">
      <c r="B849" s="100"/>
      <c r="C849" s="100"/>
      <c r="D849" s="100"/>
      <c r="E849" s="101"/>
      <c r="F849" s="101"/>
      <c r="G849" s="101"/>
      <c r="H849" s="101"/>
      <c r="I849" s="101"/>
      <c r="J849" s="101"/>
      <c r="K849" s="101"/>
    </row>
    <row r="850" spans="2:11">
      <c r="B850" s="100"/>
      <c r="C850" s="100"/>
      <c r="D850" s="100"/>
      <c r="E850" s="101"/>
      <c r="F850" s="101"/>
      <c r="G850" s="101"/>
      <c r="H850" s="101"/>
      <c r="I850" s="101"/>
      <c r="J850" s="101"/>
      <c r="K850" s="101"/>
    </row>
    <row r="851" spans="2:11">
      <c r="B851" s="100"/>
      <c r="C851" s="100"/>
      <c r="D851" s="100"/>
      <c r="E851" s="101"/>
      <c r="F851" s="101"/>
      <c r="G851" s="101"/>
      <c r="H851" s="101"/>
      <c r="I851" s="101"/>
      <c r="J851" s="101"/>
      <c r="K851" s="101"/>
    </row>
    <row r="852" spans="2:11">
      <c r="B852" s="100"/>
      <c r="C852" s="100"/>
      <c r="D852" s="100"/>
      <c r="E852" s="101"/>
      <c r="F852" s="101"/>
      <c r="G852" s="101"/>
      <c r="H852" s="101"/>
      <c r="I852" s="101"/>
      <c r="J852" s="101"/>
      <c r="K852" s="101"/>
    </row>
    <row r="853" spans="2:11">
      <c r="B853" s="100"/>
      <c r="C853" s="100"/>
      <c r="D853" s="100"/>
      <c r="E853" s="101"/>
      <c r="F853" s="101"/>
      <c r="G853" s="101"/>
      <c r="H853" s="101"/>
      <c r="I853" s="101"/>
      <c r="J853" s="101"/>
      <c r="K853" s="101"/>
    </row>
    <row r="854" spans="2:11">
      <c r="B854" s="100"/>
      <c r="C854" s="100"/>
      <c r="D854" s="100"/>
      <c r="E854" s="101"/>
      <c r="F854" s="101"/>
      <c r="G854" s="101"/>
      <c r="H854" s="101"/>
      <c r="I854" s="101"/>
      <c r="J854" s="101"/>
      <c r="K854" s="101"/>
    </row>
    <row r="855" spans="2:11">
      <c r="B855" s="100"/>
      <c r="C855" s="100"/>
      <c r="D855" s="100"/>
      <c r="E855" s="101"/>
      <c r="F855" s="101"/>
      <c r="G855" s="101"/>
      <c r="H855" s="101"/>
      <c r="I855" s="101"/>
      <c r="J855" s="101"/>
      <c r="K855" s="101"/>
    </row>
    <row r="856" spans="2:11">
      <c r="B856" s="100"/>
      <c r="C856" s="100"/>
      <c r="D856" s="100"/>
      <c r="E856" s="101"/>
      <c r="F856" s="101"/>
      <c r="G856" s="101"/>
      <c r="H856" s="101"/>
      <c r="I856" s="101"/>
      <c r="J856" s="101"/>
      <c r="K856" s="101"/>
    </row>
    <row r="857" spans="2:11">
      <c r="B857" s="100"/>
      <c r="C857" s="100"/>
      <c r="D857" s="100"/>
      <c r="E857" s="101"/>
      <c r="F857" s="101"/>
      <c r="G857" s="101"/>
      <c r="H857" s="101"/>
      <c r="I857" s="101"/>
      <c r="J857" s="101"/>
      <c r="K857" s="101"/>
    </row>
    <row r="858" spans="2:11">
      <c r="B858" s="100"/>
      <c r="C858" s="100"/>
      <c r="D858" s="100"/>
      <c r="E858" s="101"/>
      <c r="F858" s="101"/>
      <c r="G858" s="101"/>
      <c r="H858" s="101"/>
      <c r="I858" s="101"/>
      <c r="J858" s="101"/>
      <c r="K858" s="101"/>
    </row>
    <row r="859" spans="2:11">
      <c r="B859" s="100"/>
      <c r="C859" s="100"/>
      <c r="D859" s="100"/>
      <c r="E859" s="101"/>
      <c r="F859" s="101"/>
      <c r="G859" s="101"/>
      <c r="H859" s="101"/>
      <c r="I859" s="101"/>
      <c r="J859" s="101"/>
      <c r="K859" s="101"/>
    </row>
    <row r="860" spans="2:11">
      <c r="B860" s="100"/>
      <c r="C860" s="100"/>
      <c r="D860" s="100"/>
      <c r="E860" s="101"/>
      <c r="F860" s="101"/>
      <c r="G860" s="101"/>
      <c r="H860" s="101"/>
      <c r="I860" s="101"/>
      <c r="J860" s="101"/>
      <c r="K860" s="101"/>
    </row>
    <row r="861" spans="2:11">
      <c r="B861" s="100"/>
      <c r="C861" s="100"/>
      <c r="D861" s="100"/>
      <c r="E861" s="101"/>
      <c r="F861" s="101"/>
      <c r="G861" s="101"/>
      <c r="H861" s="101"/>
      <c r="I861" s="101"/>
      <c r="J861" s="101"/>
      <c r="K861" s="101"/>
    </row>
    <row r="862" spans="2:11">
      <c r="B862" s="100"/>
      <c r="C862" s="100"/>
      <c r="D862" s="100"/>
      <c r="E862" s="101"/>
      <c r="F862" s="101"/>
      <c r="G862" s="101"/>
      <c r="H862" s="101"/>
      <c r="I862" s="101"/>
      <c r="J862" s="101"/>
      <c r="K862" s="101"/>
    </row>
    <row r="863" spans="2:11">
      <c r="B863" s="100"/>
      <c r="C863" s="100"/>
      <c r="D863" s="100"/>
      <c r="E863" s="101"/>
      <c r="F863" s="101"/>
      <c r="G863" s="101"/>
      <c r="H863" s="101"/>
      <c r="I863" s="101"/>
      <c r="J863" s="101"/>
      <c r="K863" s="101"/>
    </row>
    <row r="864" spans="2:11">
      <c r="B864" s="100"/>
      <c r="C864" s="100"/>
      <c r="D864" s="100"/>
      <c r="E864" s="101"/>
      <c r="F864" s="101"/>
      <c r="G864" s="101"/>
      <c r="H864" s="101"/>
      <c r="I864" s="101"/>
      <c r="J864" s="101"/>
      <c r="K864" s="101"/>
    </row>
    <row r="865" spans="2:11">
      <c r="B865" s="100"/>
      <c r="C865" s="100"/>
      <c r="D865" s="100"/>
      <c r="E865" s="101"/>
      <c r="F865" s="101"/>
      <c r="G865" s="101"/>
      <c r="H865" s="101"/>
      <c r="I865" s="101"/>
      <c r="J865" s="101"/>
      <c r="K865" s="101"/>
    </row>
    <row r="866" spans="2:11">
      <c r="B866" s="100"/>
      <c r="C866" s="100"/>
      <c r="D866" s="100"/>
      <c r="E866" s="101"/>
      <c r="F866" s="101"/>
      <c r="G866" s="101"/>
      <c r="H866" s="101"/>
      <c r="I866" s="101"/>
      <c r="J866" s="101"/>
      <c r="K866" s="101"/>
    </row>
    <row r="867" spans="2:11">
      <c r="B867" s="100"/>
      <c r="C867" s="100"/>
      <c r="D867" s="100"/>
      <c r="E867" s="101"/>
      <c r="F867" s="101"/>
      <c r="G867" s="101"/>
      <c r="H867" s="101"/>
      <c r="I867" s="101"/>
      <c r="J867" s="101"/>
      <c r="K867" s="101"/>
    </row>
    <row r="868" spans="2:11">
      <c r="B868" s="100"/>
      <c r="C868" s="100"/>
      <c r="D868" s="100"/>
      <c r="E868" s="101"/>
      <c r="F868" s="101"/>
      <c r="G868" s="101"/>
      <c r="H868" s="101"/>
      <c r="I868" s="101"/>
      <c r="J868" s="101"/>
      <c r="K868" s="101"/>
    </row>
    <row r="869" spans="2:11">
      <c r="B869" s="100"/>
      <c r="C869" s="100"/>
      <c r="D869" s="100"/>
      <c r="E869" s="101"/>
      <c r="F869" s="101"/>
      <c r="G869" s="101"/>
      <c r="H869" s="101"/>
      <c r="I869" s="101"/>
      <c r="J869" s="101"/>
      <c r="K869" s="101"/>
    </row>
    <row r="870" spans="2:11">
      <c r="B870" s="100"/>
      <c r="C870" s="100"/>
      <c r="D870" s="100"/>
      <c r="E870" s="101"/>
      <c r="F870" s="101"/>
      <c r="G870" s="101"/>
      <c r="H870" s="101"/>
      <c r="I870" s="101"/>
      <c r="J870" s="101"/>
      <c r="K870" s="101"/>
    </row>
    <row r="871" spans="2:11">
      <c r="B871" s="100"/>
      <c r="C871" s="100"/>
      <c r="D871" s="100"/>
      <c r="E871" s="101"/>
      <c r="F871" s="101"/>
      <c r="G871" s="101"/>
      <c r="H871" s="101"/>
      <c r="I871" s="101"/>
      <c r="J871" s="101"/>
      <c r="K871" s="101"/>
    </row>
    <row r="872" spans="2:11">
      <c r="B872" s="100"/>
      <c r="C872" s="100"/>
      <c r="D872" s="100"/>
      <c r="E872" s="101"/>
      <c r="F872" s="101"/>
      <c r="G872" s="101"/>
      <c r="H872" s="101"/>
      <c r="I872" s="101"/>
      <c r="J872" s="101"/>
      <c r="K872" s="101"/>
    </row>
    <row r="873" spans="2:11">
      <c r="B873" s="100"/>
      <c r="C873" s="100"/>
      <c r="D873" s="100"/>
      <c r="E873" s="101"/>
      <c r="F873" s="101"/>
      <c r="G873" s="101"/>
      <c r="H873" s="101"/>
      <c r="I873" s="101"/>
      <c r="J873" s="101"/>
      <c r="K873" s="101"/>
    </row>
    <row r="874" spans="2:11">
      <c r="B874" s="100"/>
      <c r="C874" s="100"/>
      <c r="D874" s="100"/>
      <c r="E874" s="101"/>
      <c r="F874" s="101"/>
      <c r="G874" s="101"/>
      <c r="H874" s="101"/>
      <c r="I874" s="101"/>
      <c r="J874" s="101"/>
      <c r="K874" s="101"/>
    </row>
    <row r="875" spans="2:11">
      <c r="B875" s="100"/>
      <c r="C875" s="100"/>
      <c r="D875" s="100"/>
      <c r="E875" s="101"/>
      <c r="F875" s="101"/>
      <c r="G875" s="101"/>
      <c r="H875" s="101"/>
      <c r="I875" s="101"/>
      <c r="J875" s="101"/>
      <c r="K875" s="101"/>
    </row>
    <row r="876" spans="2:11">
      <c r="B876" s="100"/>
      <c r="C876" s="100"/>
      <c r="D876" s="100"/>
      <c r="E876" s="101"/>
      <c r="F876" s="101"/>
      <c r="G876" s="101"/>
      <c r="H876" s="101"/>
      <c r="I876" s="101"/>
      <c r="J876" s="101"/>
      <c r="K876" s="101"/>
    </row>
    <row r="877" spans="2:11">
      <c r="B877" s="100"/>
      <c r="C877" s="100"/>
      <c r="D877" s="100"/>
      <c r="E877" s="101"/>
      <c r="F877" s="101"/>
      <c r="G877" s="101"/>
      <c r="H877" s="101"/>
      <c r="I877" s="101"/>
      <c r="J877" s="101"/>
      <c r="K877" s="101"/>
    </row>
    <row r="878" spans="2:11">
      <c r="B878" s="100"/>
      <c r="C878" s="100"/>
      <c r="D878" s="100"/>
      <c r="E878" s="101"/>
      <c r="F878" s="101"/>
      <c r="G878" s="101"/>
      <c r="H878" s="101"/>
      <c r="I878" s="101"/>
      <c r="J878" s="101"/>
      <c r="K878" s="101"/>
    </row>
    <row r="879" spans="2:11">
      <c r="B879" s="100"/>
      <c r="C879" s="100"/>
      <c r="D879" s="100"/>
      <c r="E879" s="101"/>
      <c r="F879" s="101"/>
      <c r="G879" s="101"/>
      <c r="H879" s="101"/>
      <c r="I879" s="101"/>
      <c r="J879" s="101"/>
      <c r="K879" s="101"/>
    </row>
    <row r="880" spans="2:11">
      <c r="B880" s="100"/>
      <c r="C880" s="100"/>
      <c r="D880" s="100"/>
      <c r="E880" s="101"/>
      <c r="F880" s="101"/>
      <c r="G880" s="101"/>
      <c r="H880" s="101"/>
      <c r="I880" s="101"/>
      <c r="J880" s="101"/>
      <c r="K880" s="101"/>
    </row>
    <row r="881" spans="2:11">
      <c r="B881" s="100"/>
      <c r="C881" s="100"/>
      <c r="D881" s="100"/>
      <c r="E881" s="101"/>
      <c r="F881" s="101"/>
      <c r="G881" s="101"/>
      <c r="H881" s="101"/>
      <c r="I881" s="101"/>
      <c r="J881" s="101"/>
      <c r="K881" s="101"/>
    </row>
    <row r="882" spans="2:11">
      <c r="B882" s="100"/>
      <c r="C882" s="100"/>
      <c r="D882" s="100"/>
      <c r="E882" s="101"/>
      <c r="F882" s="101"/>
      <c r="G882" s="101"/>
      <c r="H882" s="101"/>
      <c r="I882" s="101"/>
      <c r="J882" s="101"/>
      <c r="K882" s="101"/>
    </row>
    <row r="883" spans="2:11">
      <c r="B883" s="100"/>
      <c r="C883" s="100"/>
      <c r="D883" s="100"/>
      <c r="E883" s="101"/>
      <c r="F883" s="101"/>
      <c r="G883" s="101"/>
      <c r="H883" s="101"/>
      <c r="I883" s="101"/>
      <c r="J883" s="101"/>
      <c r="K883" s="101"/>
    </row>
    <row r="884" spans="2:11">
      <c r="B884" s="100"/>
      <c r="C884" s="100"/>
      <c r="D884" s="100"/>
      <c r="E884" s="101"/>
      <c r="F884" s="101"/>
      <c r="G884" s="101"/>
      <c r="H884" s="101"/>
      <c r="I884" s="101"/>
      <c r="J884" s="101"/>
      <c r="K884" s="101"/>
    </row>
    <row r="885" spans="2:11">
      <c r="B885" s="100"/>
      <c r="C885" s="100"/>
      <c r="D885" s="100"/>
      <c r="E885" s="101"/>
      <c r="F885" s="101"/>
      <c r="G885" s="101"/>
      <c r="H885" s="101"/>
      <c r="I885" s="101"/>
      <c r="J885" s="101"/>
      <c r="K885" s="101"/>
    </row>
    <row r="886" spans="2:11">
      <c r="B886" s="100"/>
      <c r="C886" s="100"/>
      <c r="D886" s="100"/>
      <c r="E886" s="101"/>
      <c r="F886" s="101"/>
      <c r="G886" s="101"/>
      <c r="H886" s="101"/>
      <c r="I886" s="101"/>
      <c r="J886" s="101"/>
      <c r="K886" s="101"/>
    </row>
    <row r="887" spans="2:11">
      <c r="B887" s="100"/>
      <c r="C887" s="100"/>
      <c r="D887" s="100"/>
      <c r="E887" s="101"/>
      <c r="F887" s="101"/>
      <c r="G887" s="101"/>
      <c r="H887" s="101"/>
      <c r="I887" s="101"/>
      <c r="J887" s="101"/>
      <c r="K887" s="101"/>
    </row>
    <row r="888" spans="2:11">
      <c r="B888" s="100"/>
      <c r="C888" s="100"/>
      <c r="D888" s="100"/>
      <c r="E888" s="101"/>
      <c r="F888" s="101"/>
      <c r="G888" s="101"/>
      <c r="H888" s="101"/>
      <c r="I888" s="101"/>
      <c r="J888" s="101"/>
      <c r="K888" s="101"/>
    </row>
    <row r="889" spans="2:11">
      <c r="B889" s="100"/>
      <c r="C889" s="100"/>
      <c r="D889" s="100"/>
      <c r="E889" s="101"/>
      <c r="F889" s="101"/>
      <c r="G889" s="101"/>
      <c r="H889" s="101"/>
      <c r="I889" s="101"/>
      <c r="J889" s="101"/>
      <c r="K889" s="101"/>
    </row>
    <row r="890" spans="2:11">
      <c r="B890" s="100"/>
      <c r="C890" s="100"/>
      <c r="D890" s="100"/>
      <c r="E890" s="101"/>
      <c r="F890" s="101"/>
      <c r="G890" s="101"/>
      <c r="H890" s="101"/>
      <c r="I890" s="101"/>
      <c r="J890" s="101"/>
      <c r="K890" s="101"/>
    </row>
    <row r="891" spans="2:11">
      <c r="B891" s="100"/>
      <c r="C891" s="100"/>
      <c r="D891" s="100"/>
      <c r="E891" s="101"/>
      <c r="F891" s="101"/>
      <c r="G891" s="101"/>
      <c r="H891" s="101"/>
      <c r="I891" s="101"/>
      <c r="J891" s="101"/>
      <c r="K891" s="101"/>
    </row>
    <row r="892" spans="2:11">
      <c r="B892" s="100"/>
      <c r="C892" s="100"/>
      <c r="D892" s="100"/>
      <c r="E892" s="101"/>
      <c r="F892" s="101"/>
      <c r="G892" s="101"/>
      <c r="H892" s="101"/>
      <c r="I892" s="101"/>
      <c r="J892" s="101"/>
      <c r="K892" s="101"/>
    </row>
    <row r="893" spans="2:11">
      <c r="B893" s="100"/>
      <c r="C893" s="100"/>
      <c r="D893" s="100"/>
      <c r="E893" s="101"/>
      <c r="F893" s="101"/>
      <c r="G893" s="101"/>
      <c r="H893" s="101"/>
      <c r="I893" s="101"/>
      <c r="J893" s="101"/>
      <c r="K893" s="101"/>
    </row>
    <row r="894" spans="2:11">
      <c r="B894" s="100"/>
      <c r="C894" s="100"/>
      <c r="D894" s="100"/>
      <c r="E894" s="101"/>
      <c r="F894" s="101"/>
      <c r="G894" s="101"/>
      <c r="H894" s="101"/>
      <c r="I894" s="101"/>
      <c r="J894" s="101"/>
      <c r="K894" s="101"/>
    </row>
    <row r="895" spans="2:11">
      <c r="B895" s="100"/>
      <c r="C895" s="100"/>
      <c r="D895" s="100"/>
      <c r="E895" s="101"/>
      <c r="F895" s="101"/>
      <c r="G895" s="101"/>
      <c r="H895" s="101"/>
      <c r="I895" s="101"/>
      <c r="J895" s="101"/>
      <c r="K895" s="101"/>
    </row>
    <row r="896" spans="2:11">
      <c r="B896" s="100"/>
      <c r="C896" s="100"/>
      <c r="D896" s="100"/>
      <c r="E896" s="101"/>
      <c r="F896" s="101"/>
      <c r="G896" s="101"/>
      <c r="H896" s="101"/>
      <c r="I896" s="101"/>
      <c r="J896" s="101"/>
      <c r="K896" s="101"/>
    </row>
    <row r="897" spans="2:11">
      <c r="B897" s="100"/>
      <c r="C897" s="100"/>
      <c r="D897" s="100"/>
      <c r="E897" s="101"/>
      <c r="F897" s="101"/>
      <c r="G897" s="101"/>
      <c r="H897" s="101"/>
      <c r="I897" s="101"/>
      <c r="J897" s="101"/>
      <c r="K897" s="101"/>
    </row>
    <row r="898" spans="2:11">
      <c r="B898" s="100"/>
      <c r="C898" s="100"/>
      <c r="D898" s="100"/>
      <c r="E898" s="101"/>
      <c r="F898" s="101"/>
      <c r="G898" s="101"/>
      <c r="H898" s="101"/>
      <c r="I898" s="101"/>
      <c r="J898" s="101"/>
      <c r="K898" s="101"/>
    </row>
    <row r="899" spans="2:11">
      <c r="B899" s="100"/>
      <c r="C899" s="100"/>
      <c r="D899" s="100"/>
      <c r="E899" s="101"/>
      <c r="F899" s="101"/>
      <c r="G899" s="101"/>
      <c r="H899" s="101"/>
      <c r="I899" s="101"/>
      <c r="J899" s="101"/>
      <c r="K899" s="101"/>
    </row>
    <row r="900" spans="2:11">
      <c r="B900" s="100"/>
      <c r="C900" s="100"/>
      <c r="D900" s="100"/>
      <c r="E900" s="101"/>
      <c r="F900" s="101"/>
      <c r="G900" s="101"/>
      <c r="H900" s="101"/>
      <c r="I900" s="101"/>
      <c r="J900" s="101"/>
      <c r="K900" s="101"/>
    </row>
    <row r="901" spans="2:11">
      <c r="B901" s="100"/>
      <c r="C901" s="100"/>
      <c r="D901" s="100"/>
      <c r="E901" s="101"/>
      <c r="F901" s="101"/>
      <c r="G901" s="101"/>
      <c r="H901" s="101"/>
      <c r="I901" s="101"/>
      <c r="J901" s="101"/>
      <c r="K901" s="101"/>
    </row>
    <row r="902" spans="2:11">
      <c r="B902" s="100"/>
      <c r="C902" s="100"/>
      <c r="D902" s="100"/>
      <c r="E902" s="101"/>
      <c r="F902" s="101"/>
      <c r="G902" s="101"/>
      <c r="H902" s="101"/>
      <c r="I902" s="101"/>
      <c r="J902" s="101"/>
      <c r="K902" s="101"/>
    </row>
    <row r="903" spans="2:11">
      <c r="B903" s="100"/>
      <c r="C903" s="100"/>
      <c r="D903" s="100"/>
      <c r="E903" s="101"/>
      <c r="F903" s="101"/>
      <c r="G903" s="101"/>
      <c r="H903" s="101"/>
      <c r="I903" s="101"/>
      <c r="J903" s="101"/>
      <c r="K903" s="101"/>
    </row>
    <row r="904" spans="2:11">
      <c r="B904" s="100"/>
      <c r="C904" s="100"/>
      <c r="D904" s="100"/>
      <c r="E904" s="101"/>
      <c r="F904" s="101"/>
      <c r="G904" s="101"/>
      <c r="H904" s="101"/>
      <c r="I904" s="101"/>
      <c r="J904" s="101"/>
      <c r="K904" s="101"/>
    </row>
    <row r="905" spans="2:11">
      <c r="B905" s="100"/>
      <c r="C905" s="100"/>
      <c r="D905" s="100"/>
      <c r="E905" s="101"/>
      <c r="F905" s="101"/>
      <c r="G905" s="101"/>
      <c r="H905" s="101"/>
      <c r="I905" s="101"/>
      <c r="J905" s="101"/>
      <c r="K905" s="101"/>
    </row>
    <row r="906" spans="2:11">
      <c r="B906" s="100"/>
      <c r="C906" s="100"/>
      <c r="D906" s="100"/>
      <c r="E906" s="101"/>
      <c r="F906" s="101"/>
      <c r="G906" s="101"/>
      <c r="H906" s="101"/>
      <c r="I906" s="101"/>
      <c r="J906" s="101"/>
      <c r="K906" s="101"/>
    </row>
    <row r="907" spans="2:11">
      <c r="B907" s="100"/>
      <c r="C907" s="100"/>
      <c r="D907" s="100"/>
      <c r="E907" s="101"/>
      <c r="F907" s="101"/>
      <c r="G907" s="101"/>
      <c r="H907" s="101"/>
      <c r="I907" s="101"/>
      <c r="J907" s="101"/>
      <c r="K907" s="101"/>
    </row>
    <row r="908" spans="2:11">
      <c r="B908" s="100"/>
      <c r="C908" s="100"/>
      <c r="D908" s="100"/>
      <c r="E908" s="101"/>
      <c r="F908" s="101"/>
      <c r="G908" s="101"/>
      <c r="H908" s="101"/>
      <c r="I908" s="101"/>
      <c r="J908" s="101"/>
      <c r="K908" s="101"/>
    </row>
    <row r="909" spans="2:11">
      <c r="B909" s="100"/>
      <c r="C909" s="100"/>
      <c r="D909" s="100"/>
      <c r="E909" s="101"/>
      <c r="F909" s="101"/>
      <c r="G909" s="101"/>
      <c r="H909" s="101"/>
      <c r="I909" s="101"/>
      <c r="J909" s="101"/>
      <c r="K909" s="101"/>
    </row>
    <row r="910" spans="2:11">
      <c r="B910" s="100"/>
      <c r="C910" s="100"/>
      <c r="D910" s="100"/>
      <c r="E910" s="101"/>
      <c r="F910" s="101"/>
      <c r="G910" s="101"/>
      <c r="H910" s="101"/>
      <c r="I910" s="101"/>
      <c r="J910" s="101"/>
      <c r="K910" s="101"/>
    </row>
    <row r="911" spans="2:11">
      <c r="B911" s="100"/>
      <c r="C911" s="100"/>
      <c r="D911" s="100"/>
      <c r="E911" s="101"/>
      <c r="F911" s="101"/>
      <c r="G911" s="101"/>
      <c r="H911" s="101"/>
      <c r="I911" s="101"/>
      <c r="J911" s="101"/>
      <c r="K911" s="101"/>
    </row>
    <row r="912" spans="2:11">
      <c r="B912" s="100"/>
      <c r="C912" s="100"/>
      <c r="D912" s="100"/>
      <c r="E912" s="101"/>
      <c r="F912" s="101"/>
      <c r="G912" s="101"/>
      <c r="H912" s="101"/>
      <c r="I912" s="101"/>
      <c r="J912" s="101"/>
      <c r="K912" s="101"/>
    </row>
    <row r="913" spans="2:11">
      <c r="B913" s="100"/>
      <c r="C913" s="100"/>
      <c r="D913" s="100"/>
      <c r="E913" s="101"/>
      <c r="F913" s="101"/>
      <c r="G913" s="101"/>
      <c r="H913" s="101"/>
      <c r="I913" s="101"/>
      <c r="J913" s="101"/>
      <c r="K913" s="101"/>
    </row>
    <row r="914" spans="2:11">
      <c r="B914" s="100"/>
      <c r="C914" s="100"/>
      <c r="D914" s="100"/>
      <c r="E914" s="101"/>
      <c r="F914" s="101"/>
      <c r="G914" s="101"/>
      <c r="H914" s="101"/>
      <c r="I914" s="101"/>
      <c r="J914" s="101"/>
      <c r="K914" s="101"/>
    </row>
    <row r="915" spans="2:11">
      <c r="B915" s="100"/>
      <c r="C915" s="100"/>
      <c r="D915" s="100"/>
      <c r="E915" s="101"/>
      <c r="F915" s="101"/>
      <c r="G915" s="101"/>
      <c r="H915" s="101"/>
      <c r="I915" s="101"/>
      <c r="J915" s="101"/>
      <c r="K915" s="101"/>
    </row>
    <row r="916" spans="2:11">
      <c r="B916" s="100"/>
      <c r="C916" s="100"/>
      <c r="D916" s="100"/>
      <c r="E916" s="101"/>
      <c r="F916" s="101"/>
      <c r="G916" s="101"/>
      <c r="H916" s="101"/>
      <c r="I916" s="101"/>
      <c r="J916" s="101"/>
      <c r="K916" s="101"/>
    </row>
    <row r="917" spans="2:11">
      <c r="B917" s="100"/>
      <c r="C917" s="100"/>
      <c r="D917" s="100"/>
      <c r="E917" s="101"/>
      <c r="F917" s="101"/>
      <c r="G917" s="101"/>
      <c r="H917" s="101"/>
      <c r="I917" s="101"/>
      <c r="J917" s="101"/>
      <c r="K917" s="101"/>
    </row>
    <row r="918" spans="2:11">
      <c r="B918" s="100"/>
      <c r="C918" s="100"/>
      <c r="D918" s="100"/>
      <c r="E918" s="101"/>
      <c r="F918" s="101"/>
      <c r="G918" s="101"/>
      <c r="H918" s="101"/>
      <c r="I918" s="101"/>
      <c r="J918" s="101"/>
      <c r="K918" s="101"/>
    </row>
    <row r="919" spans="2:11">
      <c r="B919" s="100"/>
      <c r="C919" s="100"/>
      <c r="D919" s="100"/>
      <c r="E919" s="101"/>
      <c r="F919" s="101"/>
      <c r="G919" s="101"/>
      <c r="H919" s="101"/>
      <c r="I919" s="101"/>
      <c r="J919" s="101"/>
      <c r="K919" s="101"/>
    </row>
    <row r="920" spans="2:11">
      <c r="B920" s="100"/>
      <c r="C920" s="100"/>
      <c r="D920" s="100"/>
      <c r="E920" s="101"/>
      <c r="F920" s="101"/>
      <c r="G920" s="101"/>
      <c r="H920" s="101"/>
      <c r="I920" s="101"/>
      <c r="J920" s="101"/>
      <c r="K920" s="101"/>
    </row>
    <row r="921" spans="2:11">
      <c r="B921" s="100"/>
      <c r="C921" s="100"/>
      <c r="D921" s="100"/>
      <c r="E921" s="101"/>
      <c r="F921" s="101"/>
      <c r="G921" s="101"/>
      <c r="H921" s="101"/>
      <c r="I921" s="101"/>
      <c r="J921" s="101"/>
      <c r="K921" s="101"/>
    </row>
    <row r="922" spans="2:11">
      <c r="B922" s="100"/>
      <c r="C922" s="100"/>
      <c r="D922" s="100"/>
      <c r="E922" s="101"/>
      <c r="F922" s="101"/>
      <c r="G922" s="101"/>
      <c r="H922" s="101"/>
      <c r="I922" s="101"/>
      <c r="J922" s="101"/>
      <c r="K922" s="101"/>
    </row>
    <row r="923" spans="2:11">
      <c r="B923" s="100"/>
      <c r="C923" s="100"/>
      <c r="D923" s="100"/>
      <c r="E923" s="101"/>
      <c r="F923" s="101"/>
      <c r="G923" s="101"/>
      <c r="H923" s="101"/>
      <c r="I923" s="101"/>
      <c r="J923" s="101"/>
      <c r="K923" s="101"/>
    </row>
    <row r="924" spans="2:11">
      <c r="B924" s="100"/>
      <c r="C924" s="100"/>
      <c r="D924" s="100"/>
      <c r="E924" s="101"/>
      <c r="F924" s="101"/>
      <c r="G924" s="101"/>
      <c r="H924" s="101"/>
      <c r="I924" s="101"/>
      <c r="J924" s="101"/>
      <c r="K924" s="101"/>
    </row>
    <row r="925" spans="2:11">
      <c r="B925" s="100"/>
      <c r="C925" s="100"/>
      <c r="D925" s="100"/>
      <c r="E925" s="101"/>
      <c r="F925" s="101"/>
      <c r="G925" s="101"/>
      <c r="H925" s="101"/>
      <c r="I925" s="101"/>
      <c r="J925" s="101"/>
      <c r="K925" s="101"/>
    </row>
    <row r="926" spans="2:11">
      <c r="B926" s="100"/>
      <c r="C926" s="100"/>
      <c r="D926" s="100"/>
      <c r="E926" s="101"/>
      <c r="F926" s="101"/>
      <c r="G926" s="101"/>
      <c r="H926" s="101"/>
      <c r="I926" s="101"/>
      <c r="J926" s="101"/>
      <c r="K926" s="101"/>
    </row>
    <row r="927" spans="2:11">
      <c r="B927" s="100"/>
      <c r="C927" s="100"/>
      <c r="D927" s="100"/>
      <c r="E927" s="101"/>
      <c r="F927" s="101"/>
      <c r="G927" s="101"/>
      <c r="H927" s="101"/>
      <c r="I927" s="101"/>
      <c r="J927" s="101"/>
      <c r="K927" s="101"/>
    </row>
    <row r="928" spans="2:11">
      <c r="B928" s="100"/>
      <c r="C928" s="100"/>
      <c r="D928" s="100"/>
      <c r="E928" s="101"/>
      <c r="F928" s="101"/>
      <c r="G928" s="101"/>
      <c r="H928" s="101"/>
      <c r="I928" s="101"/>
      <c r="J928" s="101"/>
      <c r="K928" s="101"/>
    </row>
    <row r="929" spans="2:11">
      <c r="B929" s="100"/>
      <c r="C929" s="100"/>
      <c r="D929" s="100"/>
      <c r="E929" s="101"/>
      <c r="F929" s="101"/>
      <c r="G929" s="101"/>
      <c r="H929" s="101"/>
      <c r="I929" s="101"/>
      <c r="J929" s="101"/>
      <c r="K929" s="101"/>
    </row>
    <row r="930" spans="2:11">
      <c r="B930" s="100"/>
      <c r="C930" s="100"/>
      <c r="D930" s="100"/>
      <c r="E930" s="101"/>
      <c r="F930" s="101"/>
      <c r="G930" s="101"/>
      <c r="H930" s="101"/>
      <c r="I930" s="101"/>
      <c r="J930" s="101"/>
      <c r="K930" s="101"/>
    </row>
    <row r="931" spans="2:11">
      <c r="B931" s="100"/>
      <c r="C931" s="100"/>
      <c r="D931" s="100"/>
      <c r="E931" s="101"/>
      <c r="F931" s="101"/>
      <c r="G931" s="101"/>
      <c r="H931" s="101"/>
      <c r="I931" s="101"/>
      <c r="J931" s="101"/>
      <c r="K931" s="101"/>
    </row>
    <row r="932" spans="2:11">
      <c r="B932" s="100"/>
      <c r="C932" s="100"/>
      <c r="D932" s="100"/>
      <c r="E932" s="101"/>
      <c r="F932" s="101"/>
      <c r="G932" s="101"/>
      <c r="H932" s="101"/>
      <c r="I932" s="101"/>
      <c r="J932" s="101"/>
      <c r="K932" s="101"/>
    </row>
    <row r="933" spans="2:11">
      <c r="B933" s="100"/>
      <c r="C933" s="100"/>
      <c r="D933" s="100"/>
      <c r="E933" s="101"/>
      <c r="F933" s="101"/>
      <c r="G933" s="101"/>
      <c r="H933" s="101"/>
      <c r="I933" s="101"/>
      <c r="J933" s="101"/>
      <c r="K933" s="101"/>
    </row>
    <row r="934" spans="2:11">
      <c r="B934" s="100"/>
      <c r="C934" s="100"/>
      <c r="D934" s="100"/>
      <c r="E934" s="101"/>
      <c r="F934" s="101"/>
      <c r="G934" s="101"/>
      <c r="H934" s="101"/>
      <c r="I934" s="101"/>
      <c r="J934" s="101"/>
      <c r="K934" s="101"/>
    </row>
    <row r="935" spans="2:11">
      <c r="B935" s="100"/>
      <c r="C935" s="100"/>
      <c r="D935" s="100"/>
      <c r="E935" s="101"/>
      <c r="F935" s="101"/>
      <c r="G935" s="101"/>
      <c r="H935" s="101"/>
      <c r="I935" s="101"/>
      <c r="J935" s="101"/>
      <c r="K935" s="101"/>
    </row>
    <row r="936" spans="2:11">
      <c r="B936" s="100"/>
      <c r="C936" s="100"/>
      <c r="D936" s="100"/>
      <c r="E936" s="101"/>
      <c r="F936" s="101"/>
      <c r="G936" s="101"/>
      <c r="H936" s="101"/>
      <c r="I936" s="101"/>
      <c r="J936" s="101"/>
      <c r="K936" s="101"/>
    </row>
    <row r="937" spans="2:11">
      <c r="B937" s="100"/>
      <c r="C937" s="100"/>
      <c r="D937" s="100"/>
      <c r="E937" s="101"/>
      <c r="F937" s="101"/>
      <c r="G937" s="101"/>
      <c r="H937" s="101"/>
      <c r="I937" s="101"/>
      <c r="J937" s="101"/>
      <c r="K937" s="101"/>
    </row>
    <row r="938" spans="2:11">
      <c r="B938" s="100"/>
      <c r="C938" s="100"/>
      <c r="D938" s="100"/>
      <c r="E938" s="101"/>
      <c r="F938" s="101"/>
      <c r="G938" s="101"/>
      <c r="H938" s="101"/>
      <c r="I938" s="101"/>
      <c r="J938" s="101"/>
      <c r="K938" s="101"/>
    </row>
    <row r="939" spans="2:11">
      <c r="B939" s="100"/>
      <c r="C939" s="100"/>
      <c r="D939" s="100"/>
      <c r="E939" s="101"/>
      <c r="F939" s="101"/>
      <c r="G939" s="101"/>
      <c r="H939" s="101"/>
      <c r="I939" s="101"/>
      <c r="J939" s="101"/>
      <c r="K939" s="101"/>
    </row>
    <row r="940" spans="2:11">
      <c r="B940" s="100"/>
      <c r="C940" s="100"/>
      <c r="D940" s="100"/>
      <c r="E940" s="101"/>
      <c r="F940" s="101"/>
      <c r="G940" s="101"/>
      <c r="H940" s="101"/>
      <c r="I940" s="101"/>
      <c r="J940" s="101"/>
      <c r="K940" s="101"/>
    </row>
    <row r="941" spans="2:11">
      <c r="B941" s="100"/>
      <c r="C941" s="100"/>
      <c r="D941" s="100"/>
      <c r="E941" s="101"/>
      <c r="F941" s="101"/>
      <c r="G941" s="101"/>
      <c r="H941" s="101"/>
      <c r="I941" s="101"/>
      <c r="J941" s="101"/>
      <c r="K941" s="101"/>
    </row>
    <row r="942" spans="2:11">
      <c r="B942" s="100"/>
      <c r="C942" s="100"/>
      <c r="D942" s="100"/>
      <c r="E942" s="101"/>
      <c r="F942" s="101"/>
      <c r="G942" s="101"/>
      <c r="H942" s="101"/>
      <c r="I942" s="101"/>
      <c r="J942" s="101"/>
      <c r="K942" s="101"/>
    </row>
    <row r="943" spans="2:11">
      <c r="B943" s="100"/>
      <c r="C943" s="100"/>
      <c r="D943" s="100"/>
      <c r="E943" s="101"/>
      <c r="F943" s="101"/>
      <c r="G943" s="101"/>
      <c r="H943" s="101"/>
      <c r="I943" s="101"/>
      <c r="J943" s="101"/>
      <c r="K943" s="101"/>
    </row>
    <row r="944" spans="2:11">
      <c r="B944" s="100"/>
      <c r="C944" s="100"/>
      <c r="D944" s="100"/>
      <c r="E944" s="101"/>
      <c r="F944" s="101"/>
      <c r="G944" s="101"/>
      <c r="H944" s="101"/>
      <c r="I944" s="101"/>
      <c r="J944" s="101"/>
      <c r="K944" s="101"/>
    </row>
    <row r="945" spans="2:11">
      <c r="B945" s="100"/>
      <c r="C945" s="100"/>
      <c r="D945" s="100"/>
      <c r="E945" s="101"/>
      <c r="F945" s="101"/>
      <c r="G945" s="101"/>
      <c r="H945" s="101"/>
      <c r="I945" s="101"/>
      <c r="J945" s="101"/>
      <c r="K945" s="101"/>
    </row>
    <row r="946" spans="2:11">
      <c r="B946" s="100"/>
      <c r="C946" s="100"/>
      <c r="D946" s="100"/>
      <c r="E946" s="101"/>
      <c r="F946" s="101"/>
      <c r="G946" s="101"/>
      <c r="H946" s="101"/>
      <c r="I946" s="101"/>
      <c r="J946" s="101"/>
      <c r="K946" s="101"/>
    </row>
    <row r="947" spans="2:11">
      <c r="B947" s="100"/>
      <c r="C947" s="100"/>
      <c r="D947" s="100"/>
      <c r="E947" s="101"/>
      <c r="F947" s="101"/>
      <c r="G947" s="101"/>
      <c r="H947" s="101"/>
      <c r="I947" s="101"/>
      <c r="J947" s="101"/>
      <c r="K947" s="101"/>
    </row>
    <row r="948" spans="2:11">
      <c r="B948" s="100"/>
      <c r="C948" s="100"/>
      <c r="D948" s="100"/>
      <c r="E948" s="101"/>
      <c r="F948" s="101"/>
      <c r="G948" s="101"/>
      <c r="H948" s="101"/>
      <c r="I948" s="101"/>
      <c r="J948" s="101"/>
      <c r="K948" s="101"/>
    </row>
    <row r="949" spans="2:11">
      <c r="B949" s="100"/>
      <c r="C949" s="100"/>
      <c r="D949" s="100"/>
      <c r="E949" s="101"/>
      <c r="F949" s="101"/>
      <c r="G949" s="101"/>
      <c r="H949" s="101"/>
      <c r="I949" s="101"/>
      <c r="J949" s="101"/>
      <c r="K949" s="101"/>
    </row>
    <row r="950" spans="2:11">
      <c r="B950" s="100"/>
      <c r="C950" s="100"/>
      <c r="D950" s="100"/>
      <c r="E950" s="101"/>
      <c r="F950" s="101"/>
      <c r="G950" s="101"/>
      <c r="H950" s="101"/>
      <c r="I950" s="101"/>
      <c r="J950" s="101"/>
      <c r="K950" s="101"/>
    </row>
    <row r="951" spans="2:11">
      <c r="B951" s="100"/>
      <c r="C951" s="100"/>
      <c r="D951" s="100"/>
      <c r="E951" s="101"/>
      <c r="F951" s="101"/>
      <c r="G951" s="101"/>
      <c r="H951" s="101"/>
      <c r="I951" s="101"/>
      <c r="J951" s="101"/>
      <c r="K951" s="101"/>
    </row>
    <row r="952" spans="2:11">
      <c r="B952" s="100"/>
      <c r="C952" s="100"/>
      <c r="D952" s="100"/>
      <c r="E952" s="101"/>
      <c r="F952" s="101"/>
      <c r="G952" s="101"/>
      <c r="H952" s="101"/>
      <c r="I952" s="101"/>
      <c r="J952" s="101"/>
      <c r="K952" s="101"/>
    </row>
    <row r="953" spans="2:11">
      <c r="B953" s="100"/>
      <c r="C953" s="100"/>
      <c r="D953" s="100"/>
      <c r="E953" s="101"/>
      <c r="F953" s="101"/>
      <c r="G953" s="101"/>
      <c r="H953" s="101"/>
      <c r="I953" s="101"/>
      <c r="J953" s="101"/>
      <c r="K953" s="101"/>
    </row>
    <row r="954" spans="2:11">
      <c r="B954" s="100"/>
      <c r="C954" s="100"/>
      <c r="D954" s="100"/>
      <c r="E954" s="101"/>
      <c r="F954" s="101"/>
      <c r="G954" s="101"/>
      <c r="H954" s="101"/>
      <c r="I954" s="101"/>
      <c r="J954" s="101"/>
      <c r="K954" s="101"/>
    </row>
    <row r="955" spans="2:11">
      <c r="B955" s="100"/>
      <c r="C955" s="100"/>
      <c r="D955" s="100"/>
      <c r="E955" s="101"/>
      <c r="F955" s="101"/>
      <c r="G955" s="101"/>
      <c r="H955" s="101"/>
      <c r="I955" s="101"/>
      <c r="J955" s="101"/>
      <c r="K955" s="101"/>
    </row>
    <row r="956" spans="2:11">
      <c r="B956" s="100"/>
      <c r="C956" s="100"/>
      <c r="D956" s="100"/>
      <c r="E956" s="101"/>
      <c r="F956" s="101"/>
      <c r="G956" s="101"/>
      <c r="H956" s="101"/>
      <c r="I956" s="101"/>
      <c r="J956" s="101"/>
      <c r="K956" s="101"/>
    </row>
    <row r="957" spans="2:11">
      <c r="B957" s="100"/>
      <c r="C957" s="100"/>
      <c r="D957" s="100"/>
      <c r="E957" s="101"/>
      <c r="F957" s="101"/>
      <c r="G957" s="101"/>
      <c r="H957" s="101"/>
      <c r="I957" s="101"/>
      <c r="J957" s="101"/>
      <c r="K957" s="101"/>
    </row>
    <row r="958" spans="2:11">
      <c r="B958" s="100"/>
      <c r="C958" s="100"/>
      <c r="D958" s="100"/>
      <c r="E958" s="101"/>
      <c r="F958" s="101"/>
      <c r="G958" s="101"/>
      <c r="H958" s="101"/>
      <c r="I958" s="101"/>
      <c r="J958" s="101"/>
      <c r="K958" s="101"/>
    </row>
    <row r="959" spans="2:11">
      <c r="B959" s="100"/>
      <c r="C959" s="100"/>
      <c r="D959" s="100"/>
      <c r="E959" s="101"/>
      <c r="F959" s="101"/>
      <c r="G959" s="101"/>
      <c r="H959" s="101"/>
      <c r="I959" s="101"/>
      <c r="J959" s="101"/>
      <c r="K959" s="101"/>
    </row>
    <row r="960" spans="2:11">
      <c r="B960" s="100"/>
      <c r="C960" s="100"/>
      <c r="D960" s="100"/>
      <c r="E960" s="101"/>
      <c r="F960" s="101"/>
      <c r="G960" s="101"/>
      <c r="H960" s="101"/>
      <c r="I960" s="101"/>
      <c r="J960" s="101"/>
      <c r="K960" s="101"/>
    </row>
    <row r="961" spans="2:11">
      <c r="B961" s="100"/>
      <c r="C961" s="100"/>
      <c r="D961" s="100"/>
      <c r="E961" s="101"/>
      <c r="F961" s="101"/>
      <c r="G961" s="101"/>
      <c r="H961" s="101"/>
      <c r="I961" s="101"/>
      <c r="J961" s="101"/>
      <c r="K961" s="101"/>
    </row>
    <row r="962" spans="2:11">
      <c r="B962" s="100"/>
      <c r="C962" s="100"/>
      <c r="D962" s="100"/>
      <c r="E962" s="101"/>
      <c r="F962" s="101"/>
      <c r="G962" s="101"/>
      <c r="H962" s="101"/>
      <c r="I962" s="101"/>
      <c r="J962" s="101"/>
      <c r="K962" s="101"/>
    </row>
    <row r="963" spans="2:11">
      <c r="B963" s="100"/>
      <c r="C963" s="100"/>
      <c r="D963" s="100"/>
      <c r="E963" s="101"/>
      <c r="F963" s="101"/>
      <c r="G963" s="101"/>
      <c r="H963" s="101"/>
      <c r="I963" s="101"/>
      <c r="J963" s="101"/>
      <c r="K963" s="101"/>
    </row>
    <row r="964" spans="2:11">
      <c r="B964" s="100"/>
      <c r="C964" s="100"/>
      <c r="D964" s="100"/>
      <c r="E964" s="101"/>
      <c r="F964" s="101"/>
      <c r="G964" s="101"/>
      <c r="H964" s="101"/>
      <c r="I964" s="101"/>
      <c r="J964" s="101"/>
      <c r="K964" s="101"/>
    </row>
    <row r="965" spans="2:11">
      <c r="B965" s="100"/>
      <c r="C965" s="100"/>
      <c r="D965" s="100"/>
      <c r="E965" s="101"/>
      <c r="F965" s="101"/>
      <c r="G965" s="101"/>
      <c r="H965" s="101"/>
      <c r="I965" s="101"/>
      <c r="J965" s="101"/>
      <c r="K965" s="101"/>
    </row>
    <row r="966" spans="2:11">
      <c r="B966" s="100"/>
      <c r="C966" s="100"/>
      <c r="D966" s="100"/>
      <c r="E966" s="101"/>
      <c r="F966" s="101"/>
      <c r="G966" s="101"/>
      <c r="H966" s="101"/>
      <c r="I966" s="101"/>
      <c r="J966" s="101"/>
      <c r="K966" s="101"/>
    </row>
    <row r="967" spans="2:11">
      <c r="B967" s="100"/>
      <c r="C967" s="100"/>
      <c r="D967" s="100"/>
      <c r="E967" s="101"/>
      <c r="F967" s="101"/>
      <c r="G967" s="101"/>
      <c r="H967" s="101"/>
      <c r="I967" s="101"/>
      <c r="J967" s="101"/>
      <c r="K967" s="101"/>
    </row>
    <row r="968" spans="2:11">
      <c r="B968" s="100"/>
      <c r="C968" s="100"/>
      <c r="D968" s="100"/>
      <c r="E968" s="101"/>
      <c r="F968" s="101"/>
      <c r="G968" s="101"/>
      <c r="H968" s="101"/>
      <c r="I968" s="101"/>
      <c r="J968" s="101"/>
      <c r="K968" s="101"/>
    </row>
    <row r="969" spans="2:11">
      <c r="B969" s="100"/>
      <c r="C969" s="100"/>
      <c r="D969" s="100"/>
      <c r="E969" s="101"/>
      <c r="F969" s="101"/>
      <c r="G969" s="101"/>
      <c r="H969" s="101"/>
      <c r="I969" s="101"/>
      <c r="J969" s="101"/>
      <c r="K969" s="101"/>
    </row>
    <row r="970" spans="2:11">
      <c r="B970" s="100"/>
      <c r="C970" s="100"/>
      <c r="D970" s="100"/>
      <c r="E970" s="101"/>
      <c r="F970" s="101"/>
      <c r="G970" s="101"/>
      <c r="H970" s="101"/>
      <c r="I970" s="101"/>
      <c r="J970" s="101"/>
      <c r="K970" s="101"/>
    </row>
    <row r="971" spans="2:11">
      <c r="B971" s="100"/>
      <c r="C971" s="100"/>
      <c r="D971" s="100"/>
      <c r="E971" s="101"/>
      <c r="F971" s="101"/>
      <c r="G971" s="101"/>
      <c r="H971" s="101"/>
      <c r="I971" s="101"/>
      <c r="J971" s="101"/>
      <c r="K971" s="101"/>
    </row>
    <row r="972" spans="2:11">
      <c r="B972" s="100"/>
      <c r="C972" s="100"/>
      <c r="D972" s="100"/>
      <c r="E972" s="101"/>
      <c r="F972" s="101"/>
      <c r="G972" s="101"/>
      <c r="H972" s="101"/>
      <c r="I972" s="101"/>
      <c r="J972" s="101"/>
      <c r="K972" s="101"/>
    </row>
    <row r="973" spans="2:11">
      <c r="B973" s="100"/>
      <c r="C973" s="100"/>
      <c r="D973" s="100"/>
      <c r="E973" s="101"/>
      <c r="F973" s="101"/>
      <c r="G973" s="101"/>
      <c r="H973" s="101"/>
      <c r="I973" s="101"/>
      <c r="J973" s="101"/>
      <c r="K973" s="101"/>
    </row>
    <row r="974" spans="2:11">
      <c r="B974" s="100"/>
      <c r="C974" s="100"/>
      <c r="D974" s="100"/>
      <c r="E974" s="101"/>
      <c r="F974" s="101"/>
      <c r="G974" s="101"/>
      <c r="H974" s="101"/>
      <c r="I974" s="101"/>
      <c r="J974" s="101"/>
      <c r="K974" s="101"/>
    </row>
    <row r="975" spans="2:11">
      <c r="B975" s="100"/>
      <c r="C975" s="100"/>
      <c r="D975" s="100"/>
      <c r="E975" s="101"/>
      <c r="F975" s="101"/>
      <c r="G975" s="101"/>
      <c r="H975" s="101"/>
      <c r="I975" s="101"/>
      <c r="J975" s="101"/>
      <c r="K975" s="101"/>
    </row>
    <row r="976" spans="2:11">
      <c r="B976" s="100"/>
      <c r="C976" s="100"/>
      <c r="D976" s="100"/>
      <c r="E976" s="101"/>
      <c r="F976" s="101"/>
      <c r="G976" s="101"/>
      <c r="H976" s="101"/>
      <c r="I976" s="101"/>
      <c r="J976" s="101"/>
      <c r="K976" s="101"/>
    </row>
    <row r="977" spans="2:11">
      <c r="B977" s="100"/>
      <c r="C977" s="100"/>
      <c r="D977" s="100"/>
      <c r="E977" s="101"/>
      <c r="F977" s="101"/>
      <c r="G977" s="101"/>
      <c r="H977" s="101"/>
      <c r="I977" s="101"/>
      <c r="J977" s="101"/>
      <c r="K977" s="101"/>
    </row>
    <row r="978" spans="2:11">
      <c r="B978" s="100"/>
      <c r="C978" s="100"/>
      <c r="D978" s="100"/>
      <c r="E978" s="101"/>
      <c r="F978" s="101"/>
      <c r="G978" s="101"/>
      <c r="H978" s="101"/>
      <c r="I978" s="101"/>
      <c r="J978" s="101"/>
      <c r="K978" s="101"/>
    </row>
    <row r="979" spans="2:11">
      <c r="B979" s="100"/>
      <c r="C979" s="100"/>
      <c r="D979" s="100"/>
      <c r="E979" s="101"/>
      <c r="F979" s="101"/>
      <c r="G979" s="101"/>
      <c r="H979" s="101"/>
      <c r="I979" s="101"/>
      <c r="J979" s="101"/>
      <c r="K979" s="101"/>
    </row>
    <row r="980" spans="2:11">
      <c r="B980" s="100"/>
      <c r="C980" s="100"/>
      <c r="D980" s="100"/>
      <c r="E980" s="101"/>
      <c r="F980" s="101"/>
      <c r="G980" s="101"/>
      <c r="H980" s="101"/>
      <c r="I980" s="101"/>
      <c r="J980" s="101"/>
      <c r="K980" s="101"/>
    </row>
    <row r="981" spans="2:11">
      <c r="B981" s="100"/>
      <c r="C981" s="100"/>
      <c r="D981" s="100"/>
      <c r="E981" s="101"/>
      <c r="F981" s="101"/>
      <c r="G981" s="101"/>
      <c r="H981" s="101"/>
      <c r="I981" s="101"/>
      <c r="J981" s="101"/>
      <c r="K981" s="101"/>
    </row>
    <row r="982" spans="2:11">
      <c r="B982" s="100"/>
      <c r="C982" s="100"/>
      <c r="D982" s="100"/>
      <c r="E982" s="101"/>
      <c r="F982" s="101"/>
      <c r="G982" s="101"/>
      <c r="H982" s="101"/>
      <c r="I982" s="101"/>
      <c r="J982" s="101"/>
      <c r="K982" s="101"/>
    </row>
    <row r="983" spans="2:11">
      <c r="B983" s="100"/>
      <c r="C983" s="100"/>
      <c r="D983" s="100"/>
      <c r="E983" s="101"/>
      <c r="F983" s="101"/>
      <c r="G983" s="101"/>
      <c r="H983" s="101"/>
      <c r="I983" s="101"/>
      <c r="J983" s="101"/>
      <c r="K983" s="101"/>
    </row>
    <row r="984" spans="2:11">
      <c r="B984" s="100"/>
      <c r="C984" s="100"/>
      <c r="D984" s="100"/>
      <c r="E984" s="101"/>
      <c r="F984" s="101"/>
      <c r="G984" s="101"/>
      <c r="H984" s="101"/>
      <c r="I984" s="101"/>
      <c r="J984" s="101"/>
      <c r="K984" s="101"/>
    </row>
    <row r="985" spans="2:11">
      <c r="B985" s="100"/>
      <c r="C985" s="100"/>
      <c r="D985" s="100"/>
      <c r="E985" s="101"/>
      <c r="F985" s="101"/>
      <c r="G985" s="101"/>
      <c r="H985" s="101"/>
      <c r="I985" s="101"/>
      <c r="J985" s="101"/>
      <c r="K985" s="101"/>
    </row>
    <row r="986" spans="2:11">
      <c r="B986" s="100"/>
      <c r="C986" s="100"/>
      <c r="D986" s="100"/>
      <c r="E986" s="101"/>
      <c r="F986" s="101"/>
      <c r="G986" s="101"/>
      <c r="H986" s="101"/>
      <c r="I986" s="101"/>
      <c r="J986" s="101"/>
      <c r="K986" s="101"/>
    </row>
    <row r="987" spans="2:11">
      <c r="B987" s="100"/>
      <c r="C987" s="100"/>
      <c r="D987" s="100"/>
      <c r="E987" s="101"/>
      <c r="F987" s="101"/>
      <c r="G987" s="101"/>
      <c r="H987" s="101"/>
      <c r="I987" s="101"/>
      <c r="J987" s="101"/>
      <c r="K987" s="101"/>
    </row>
    <row r="988" spans="2:11">
      <c r="B988" s="100"/>
      <c r="C988" s="100"/>
      <c r="D988" s="100"/>
      <c r="E988" s="101"/>
      <c r="F988" s="101"/>
      <c r="G988" s="101"/>
      <c r="H988" s="101"/>
      <c r="I988" s="101"/>
      <c r="J988" s="101"/>
      <c r="K988" s="101"/>
    </row>
    <row r="989" spans="2:11">
      <c r="B989" s="100"/>
      <c r="C989" s="100"/>
      <c r="D989" s="100"/>
      <c r="E989" s="101"/>
      <c r="F989" s="101"/>
      <c r="G989" s="101"/>
      <c r="H989" s="101"/>
      <c r="I989" s="101"/>
      <c r="J989" s="101"/>
      <c r="K989" s="101"/>
    </row>
    <row r="990" spans="2:11">
      <c r="B990" s="100"/>
      <c r="C990" s="100"/>
      <c r="D990" s="100"/>
      <c r="E990" s="101"/>
      <c r="F990" s="101"/>
      <c r="G990" s="101"/>
      <c r="H990" s="101"/>
      <c r="I990" s="101"/>
      <c r="J990" s="101"/>
      <c r="K990" s="101"/>
    </row>
    <row r="991" spans="2:11">
      <c r="B991" s="100"/>
      <c r="C991" s="100"/>
      <c r="D991" s="100"/>
      <c r="E991" s="101"/>
      <c r="F991" s="101"/>
      <c r="G991" s="101"/>
      <c r="H991" s="101"/>
      <c r="I991" s="101"/>
      <c r="J991" s="101"/>
      <c r="K991" s="101"/>
    </row>
    <row r="992" spans="2:11">
      <c r="B992" s="100"/>
      <c r="C992" s="100"/>
      <c r="D992" s="100"/>
      <c r="E992" s="101"/>
      <c r="F992" s="101"/>
      <c r="G992" s="101"/>
      <c r="H992" s="101"/>
      <c r="I992" s="101"/>
      <c r="J992" s="101"/>
      <c r="K992" s="101"/>
    </row>
    <row r="993" spans="2:11">
      <c r="B993" s="100"/>
      <c r="C993" s="100"/>
      <c r="D993" s="100"/>
      <c r="E993" s="101"/>
      <c r="F993" s="101"/>
      <c r="G993" s="101"/>
      <c r="H993" s="101"/>
      <c r="I993" s="101"/>
      <c r="J993" s="101"/>
      <c r="K993" s="101"/>
    </row>
    <row r="994" spans="2:11">
      <c r="B994" s="100"/>
      <c r="C994" s="100"/>
      <c r="D994" s="100"/>
      <c r="E994" s="101"/>
      <c r="F994" s="101"/>
      <c r="G994" s="101"/>
      <c r="H994" s="101"/>
      <c r="I994" s="101"/>
      <c r="J994" s="101"/>
      <c r="K994" s="101"/>
    </row>
    <row r="995" spans="2:11">
      <c r="B995" s="100"/>
      <c r="C995" s="100"/>
      <c r="D995" s="100"/>
      <c r="E995" s="101"/>
      <c r="F995" s="101"/>
      <c r="G995" s="101"/>
      <c r="H995" s="101"/>
      <c r="I995" s="101"/>
      <c r="J995" s="101"/>
      <c r="K995" s="101"/>
    </row>
    <row r="996" spans="2:11">
      <c r="B996" s="100"/>
      <c r="C996" s="100"/>
      <c r="D996" s="100"/>
      <c r="E996" s="101"/>
      <c r="F996" s="101"/>
      <c r="G996" s="101"/>
      <c r="H996" s="101"/>
      <c r="I996" s="101"/>
      <c r="J996" s="101"/>
      <c r="K996" s="101"/>
    </row>
    <row r="997" spans="2:11">
      <c r="B997" s="100"/>
      <c r="C997" s="100"/>
      <c r="D997" s="100"/>
      <c r="E997" s="101"/>
      <c r="F997" s="101"/>
      <c r="G997" s="101"/>
      <c r="H997" s="101"/>
      <c r="I997" s="101"/>
      <c r="J997" s="101"/>
      <c r="K997" s="101"/>
    </row>
    <row r="998" spans="2:11">
      <c r="B998" s="100"/>
      <c r="C998" s="100"/>
      <c r="D998" s="100"/>
      <c r="E998" s="101"/>
      <c r="F998" s="101"/>
      <c r="G998" s="101"/>
      <c r="H998" s="101"/>
      <c r="I998" s="101"/>
      <c r="J998" s="101"/>
      <c r="K998" s="101"/>
    </row>
    <row r="999" spans="2:11">
      <c r="B999" s="100"/>
      <c r="C999" s="100"/>
      <c r="D999" s="100"/>
      <c r="E999" s="101"/>
      <c r="F999" s="101"/>
      <c r="G999" s="101"/>
      <c r="H999" s="101"/>
      <c r="I999" s="101"/>
      <c r="J999" s="101"/>
      <c r="K999" s="101"/>
    </row>
    <row r="1000" spans="2:11">
      <c r="B1000" s="100"/>
      <c r="C1000" s="100"/>
      <c r="D1000" s="100"/>
      <c r="E1000" s="101"/>
      <c r="F1000" s="101"/>
      <c r="G1000" s="101"/>
      <c r="H1000" s="101"/>
      <c r="I1000" s="101"/>
      <c r="J1000" s="101"/>
      <c r="K1000" s="101"/>
    </row>
    <row r="1001" spans="2:11">
      <c r="B1001" s="100"/>
      <c r="C1001" s="100"/>
      <c r="D1001" s="100"/>
      <c r="E1001" s="101"/>
      <c r="F1001" s="101"/>
      <c r="G1001" s="101"/>
      <c r="H1001" s="101"/>
      <c r="I1001" s="101"/>
      <c r="J1001" s="101"/>
      <c r="K1001" s="101"/>
    </row>
    <row r="1002" spans="2:11">
      <c r="B1002" s="100"/>
      <c r="C1002" s="100"/>
      <c r="D1002" s="100"/>
      <c r="E1002" s="101"/>
      <c r="F1002" s="101"/>
      <c r="G1002" s="101"/>
      <c r="H1002" s="101"/>
      <c r="I1002" s="101"/>
      <c r="J1002" s="101"/>
      <c r="K1002" s="101"/>
    </row>
    <row r="1003" spans="2:11">
      <c r="B1003" s="100"/>
      <c r="C1003" s="100"/>
      <c r="D1003" s="100"/>
      <c r="E1003" s="101"/>
      <c r="F1003" s="101"/>
      <c r="G1003" s="101"/>
      <c r="H1003" s="101"/>
      <c r="I1003" s="101"/>
      <c r="J1003" s="101"/>
      <c r="K1003" s="101"/>
    </row>
    <row r="1004" spans="2:11">
      <c r="B1004" s="100"/>
      <c r="C1004" s="100"/>
      <c r="D1004" s="100"/>
      <c r="E1004" s="101"/>
      <c r="F1004" s="101"/>
      <c r="G1004" s="101"/>
      <c r="H1004" s="101"/>
      <c r="I1004" s="101"/>
      <c r="J1004" s="101"/>
      <c r="K1004" s="101"/>
    </row>
    <row r="1005" spans="2:11">
      <c r="B1005" s="100"/>
      <c r="C1005" s="100"/>
      <c r="D1005" s="100"/>
      <c r="E1005" s="101"/>
      <c r="F1005" s="101"/>
      <c r="G1005" s="101"/>
      <c r="H1005" s="101"/>
      <c r="I1005" s="101"/>
      <c r="J1005" s="101"/>
      <c r="K1005" s="101"/>
    </row>
    <row r="1006" spans="2:11">
      <c r="B1006" s="100"/>
      <c r="C1006" s="100"/>
      <c r="D1006" s="100"/>
      <c r="E1006" s="101"/>
      <c r="F1006" s="101"/>
      <c r="G1006" s="101"/>
      <c r="H1006" s="101"/>
      <c r="I1006" s="101"/>
      <c r="J1006" s="101"/>
      <c r="K1006" s="101"/>
    </row>
    <row r="1007" spans="2:11">
      <c r="B1007" s="100"/>
      <c r="C1007" s="100"/>
      <c r="D1007" s="100"/>
      <c r="E1007" s="101"/>
      <c r="F1007" s="101"/>
      <c r="G1007" s="101"/>
      <c r="H1007" s="101"/>
      <c r="I1007" s="101"/>
      <c r="J1007" s="101"/>
      <c r="K1007" s="101"/>
    </row>
    <row r="1008" spans="2:11">
      <c r="B1008" s="100"/>
      <c r="C1008" s="100"/>
      <c r="D1008" s="100"/>
      <c r="E1008" s="101"/>
      <c r="F1008" s="101"/>
      <c r="G1008" s="101"/>
      <c r="H1008" s="101"/>
      <c r="I1008" s="101"/>
      <c r="J1008" s="101"/>
      <c r="K1008" s="101"/>
    </row>
    <row r="1009" spans="2:11">
      <c r="B1009" s="100"/>
      <c r="C1009" s="100"/>
      <c r="D1009" s="100"/>
      <c r="E1009" s="101"/>
      <c r="F1009" s="101"/>
      <c r="G1009" s="101"/>
      <c r="H1009" s="101"/>
      <c r="I1009" s="101"/>
      <c r="J1009" s="101"/>
      <c r="K1009" s="101"/>
    </row>
    <row r="1010" spans="2:11">
      <c r="B1010" s="100"/>
      <c r="C1010" s="100"/>
      <c r="D1010" s="100"/>
      <c r="E1010" s="101"/>
      <c r="F1010" s="101"/>
      <c r="G1010" s="101"/>
      <c r="H1010" s="101"/>
      <c r="I1010" s="101"/>
      <c r="J1010" s="101"/>
      <c r="K1010" s="101"/>
    </row>
    <row r="1011" spans="2:11">
      <c r="B1011" s="100"/>
      <c r="C1011" s="100"/>
      <c r="D1011" s="100"/>
      <c r="E1011" s="101"/>
      <c r="F1011" s="101"/>
      <c r="G1011" s="101"/>
      <c r="H1011" s="101"/>
      <c r="I1011" s="101"/>
      <c r="J1011" s="101"/>
      <c r="K1011" s="101"/>
    </row>
    <row r="1012" spans="2:11">
      <c r="B1012" s="100"/>
      <c r="C1012" s="100"/>
      <c r="D1012" s="100"/>
      <c r="E1012" s="101"/>
      <c r="F1012" s="101"/>
      <c r="G1012" s="101"/>
      <c r="H1012" s="101"/>
      <c r="I1012" s="101"/>
      <c r="J1012" s="101"/>
      <c r="K1012" s="101"/>
    </row>
    <row r="1013" spans="2:11">
      <c r="B1013" s="100"/>
      <c r="C1013" s="100"/>
      <c r="D1013" s="100"/>
      <c r="E1013" s="101"/>
      <c r="F1013" s="101"/>
      <c r="G1013" s="101"/>
      <c r="H1013" s="101"/>
      <c r="I1013" s="101"/>
      <c r="J1013" s="101"/>
      <c r="K1013" s="101"/>
    </row>
    <row r="1014" spans="2:11">
      <c r="B1014" s="100"/>
      <c r="C1014" s="100"/>
      <c r="D1014" s="100"/>
      <c r="E1014" s="101"/>
      <c r="F1014" s="101"/>
      <c r="G1014" s="101"/>
      <c r="H1014" s="101"/>
      <c r="I1014" s="101"/>
      <c r="J1014" s="101"/>
      <c r="K1014" s="101"/>
    </row>
    <row r="1015" spans="2:11">
      <c r="B1015" s="100"/>
      <c r="C1015" s="100"/>
      <c r="D1015" s="100"/>
      <c r="E1015" s="101"/>
      <c r="F1015" s="101"/>
      <c r="G1015" s="101"/>
      <c r="H1015" s="101"/>
      <c r="I1015" s="101"/>
      <c r="J1015" s="101"/>
      <c r="K1015" s="101"/>
    </row>
    <row r="1016" spans="2:11">
      <c r="B1016" s="100"/>
      <c r="C1016" s="100"/>
      <c r="D1016" s="100"/>
      <c r="E1016" s="101"/>
      <c r="F1016" s="101"/>
      <c r="G1016" s="101"/>
      <c r="H1016" s="101"/>
      <c r="I1016" s="101"/>
      <c r="J1016" s="101"/>
      <c r="K1016" s="101"/>
    </row>
    <row r="1017" spans="2:11">
      <c r="B1017" s="100"/>
      <c r="C1017" s="100"/>
      <c r="D1017" s="100"/>
      <c r="E1017" s="101"/>
      <c r="F1017" s="101"/>
      <c r="G1017" s="101"/>
      <c r="H1017" s="101"/>
      <c r="I1017" s="101"/>
      <c r="J1017" s="101"/>
      <c r="K1017" s="101"/>
    </row>
    <row r="1018" spans="2:11">
      <c r="B1018" s="100"/>
      <c r="C1018" s="100"/>
      <c r="D1018" s="100"/>
      <c r="E1018" s="101"/>
      <c r="F1018" s="101"/>
      <c r="G1018" s="101"/>
      <c r="H1018" s="101"/>
      <c r="I1018" s="101"/>
      <c r="J1018" s="101"/>
      <c r="K1018" s="101"/>
    </row>
    <row r="1019" spans="2:11">
      <c r="B1019" s="100"/>
      <c r="C1019" s="100"/>
      <c r="D1019" s="100"/>
      <c r="E1019" s="101"/>
      <c r="F1019" s="101"/>
      <c r="G1019" s="101"/>
      <c r="H1019" s="101"/>
      <c r="I1019" s="101"/>
      <c r="J1019" s="101"/>
      <c r="K1019" s="101"/>
    </row>
    <row r="1020" spans="2:11">
      <c r="B1020" s="100"/>
      <c r="C1020" s="100"/>
      <c r="D1020" s="100"/>
      <c r="E1020" s="101"/>
      <c r="F1020" s="101"/>
      <c r="G1020" s="101"/>
      <c r="H1020" s="101"/>
      <c r="I1020" s="101"/>
      <c r="J1020" s="101"/>
      <c r="K1020" s="101"/>
    </row>
    <row r="1021" spans="2:11">
      <c r="B1021" s="100"/>
      <c r="C1021" s="100"/>
      <c r="D1021" s="100"/>
      <c r="E1021" s="101"/>
      <c r="F1021" s="101"/>
      <c r="G1021" s="101"/>
      <c r="H1021" s="101"/>
      <c r="I1021" s="101"/>
      <c r="J1021" s="101"/>
      <c r="K1021" s="101"/>
    </row>
    <row r="1022" spans="2:11">
      <c r="B1022" s="100"/>
      <c r="C1022" s="100"/>
      <c r="D1022" s="100"/>
      <c r="E1022" s="101"/>
      <c r="F1022" s="101"/>
      <c r="G1022" s="101"/>
      <c r="H1022" s="101"/>
      <c r="I1022" s="101"/>
      <c r="J1022" s="101"/>
      <c r="K1022" s="101"/>
    </row>
    <row r="1023" spans="2:11">
      <c r="B1023" s="100"/>
      <c r="C1023" s="100"/>
      <c r="D1023" s="100"/>
      <c r="E1023" s="101"/>
      <c r="F1023" s="101"/>
      <c r="G1023" s="101"/>
      <c r="H1023" s="101"/>
      <c r="I1023" s="101"/>
      <c r="J1023" s="101"/>
      <c r="K1023" s="101"/>
    </row>
    <row r="1024" spans="2:11">
      <c r="B1024" s="100"/>
      <c r="C1024" s="100"/>
      <c r="D1024" s="100"/>
      <c r="E1024" s="101"/>
      <c r="F1024" s="101"/>
      <c r="G1024" s="101"/>
      <c r="H1024" s="101"/>
      <c r="I1024" s="101"/>
      <c r="J1024" s="101"/>
      <c r="K1024" s="101"/>
    </row>
    <row r="1025" spans="2:11">
      <c r="B1025" s="100"/>
      <c r="C1025" s="100"/>
      <c r="D1025" s="100"/>
      <c r="E1025" s="101"/>
      <c r="F1025" s="101"/>
      <c r="G1025" s="101"/>
      <c r="H1025" s="101"/>
      <c r="I1025" s="101"/>
      <c r="J1025" s="101"/>
      <c r="K1025" s="101"/>
    </row>
    <row r="1026" spans="2:11">
      <c r="B1026" s="100"/>
      <c r="C1026" s="100"/>
      <c r="D1026" s="100"/>
      <c r="E1026" s="101"/>
      <c r="F1026" s="101"/>
      <c r="G1026" s="101"/>
      <c r="H1026" s="101"/>
      <c r="I1026" s="101"/>
      <c r="J1026" s="101"/>
      <c r="K1026" s="101"/>
    </row>
    <row r="1027" spans="2:11">
      <c r="B1027" s="100"/>
      <c r="C1027" s="100"/>
      <c r="D1027" s="100"/>
      <c r="E1027" s="101"/>
      <c r="F1027" s="101"/>
      <c r="G1027" s="101"/>
      <c r="H1027" s="101"/>
      <c r="I1027" s="101"/>
      <c r="J1027" s="101"/>
      <c r="K1027" s="101"/>
    </row>
    <row r="1028" spans="2:11">
      <c r="B1028" s="100"/>
      <c r="C1028" s="100"/>
      <c r="D1028" s="100"/>
      <c r="E1028" s="101"/>
      <c r="F1028" s="101"/>
      <c r="G1028" s="101"/>
      <c r="H1028" s="101"/>
      <c r="I1028" s="101"/>
      <c r="J1028" s="101"/>
      <c r="K1028" s="101"/>
    </row>
    <row r="1029" spans="2:11">
      <c r="B1029" s="100"/>
      <c r="C1029" s="100"/>
      <c r="D1029" s="100"/>
      <c r="E1029" s="101"/>
      <c r="F1029" s="101"/>
      <c r="G1029" s="101"/>
      <c r="H1029" s="101"/>
      <c r="I1029" s="101"/>
      <c r="J1029" s="101"/>
      <c r="K1029" s="101"/>
    </row>
    <row r="1030" spans="2:11">
      <c r="B1030" s="100"/>
      <c r="C1030" s="100"/>
      <c r="D1030" s="100"/>
      <c r="E1030" s="101"/>
      <c r="F1030" s="101"/>
      <c r="G1030" s="101"/>
      <c r="H1030" s="101"/>
      <c r="I1030" s="101"/>
      <c r="J1030" s="101"/>
      <c r="K1030" s="101"/>
    </row>
    <row r="1031" spans="2:11">
      <c r="B1031" s="100"/>
      <c r="C1031" s="100"/>
      <c r="D1031" s="100"/>
      <c r="E1031" s="101"/>
      <c r="F1031" s="101"/>
      <c r="G1031" s="101"/>
      <c r="H1031" s="101"/>
      <c r="I1031" s="101"/>
      <c r="J1031" s="101"/>
      <c r="K1031" s="101"/>
    </row>
    <row r="1032" spans="2:11">
      <c r="B1032" s="100"/>
      <c r="C1032" s="100"/>
      <c r="D1032" s="100"/>
      <c r="E1032" s="101"/>
      <c r="F1032" s="101"/>
      <c r="G1032" s="101"/>
      <c r="H1032" s="101"/>
      <c r="I1032" s="101"/>
      <c r="J1032" s="101"/>
      <c r="K1032" s="101"/>
    </row>
    <row r="1033" spans="2:11">
      <c r="B1033" s="100"/>
      <c r="C1033" s="100"/>
      <c r="D1033" s="100"/>
      <c r="E1033" s="101"/>
      <c r="F1033" s="101"/>
      <c r="G1033" s="101"/>
      <c r="H1033" s="101"/>
      <c r="I1033" s="101"/>
      <c r="J1033" s="101"/>
      <c r="K1033" s="101"/>
    </row>
    <row r="1034" spans="2:11">
      <c r="B1034" s="100"/>
      <c r="C1034" s="100"/>
      <c r="D1034" s="100"/>
      <c r="E1034" s="101"/>
      <c r="F1034" s="101"/>
      <c r="G1034" s="101"/>
      <c r="H1034" s="101"/>
      <c r="I1034" s="101"/>
      <c r="J1034" s="101"/>
      <c r="K1034" s="101"/>
    </row>
    <row r="1035" spans="2:11">
      <c r="B1035" s="100"/>
      <c r="C1035" s="100"/>
      <c r="D1035" s="100"/>
      <c r="E1035" s="101"/>
      <c r="F1035" s="101"/>
      <c r="G1035" s="101"/>
      <c r="H1035" s="101"/>
      <c r="I1035" s="101"/>
      <c r="J1035" s="101"/>
      <c r="K1035" s="101"/>
    </row>
    <row r="1036" spans="2:11">
      <c r="B1036" s="100"/>
      <c r="C1036" s="100"/>
      <c r="D1036" s="100"/>
      <c r="E1036" s="101"/>
      <c r="F1036" s="101"/>
      <c r="G1036" s="101"/>
      <c r="H1036" s="101"/>
      <c r="I1036" s="101"/>
      <c r="J1036" s="101"/>
      <c r="K1036" s="101"/>
    </row>
    <row r="1037" spans="2:11">
      <c r="B1037" s="100"/>
      <c r="C1037" s="100"/>
      <c r="D1037" s="100"/>
      <c r="E1037" s="101"/>
      <c r="F1037" s="101"/>
      <c r="G1037" s="101"/>
      <c r="H1037" s="101"/>
      <c r="I1037" s="101"/>
      <c r="J1037" s="101"/>
      <c r="K1037" s="101"/>
    </row>
    <row r="1038" spans="2:11">
      <c r="B1038" s="100"/>
      <c r="C1038" s="100"/>
      <c r="D1038" s="100"/>
      <c r="E1038" s="101"/>
      <c r="F1038" s="101"/>
      <c r="G1038" s="101"/>
      <c r="H1038" s="101"/>
      <c r="I1038" s="101"/>
      <c r="J1038" s="101"/>
      <c r="K1038" s="101"/>
    </row>
    <row r="1039" spans="2:11">
      <c r="B1039" s="100"/>
      <c r="C1039" s="100"/>
      <c r="D1039" s="100"/>
      <c r="E1039" s="101"/>
      <c r="F1039" s="101"/>
      <c r="G1039" s="101"/>
      <c r="H1039" s="101"/>
      <c r="I1039" s="101"/>
      <c r="J1039" s="101"/>
      <c r="K1039" s="101"/>
    </row>
    <row r="1040" spans="2:11">
      <c r="B1040" s="100"/>
      <c r="C1040" s="100"/>
      <c r="D1040" s="100"/>
      <c r="E1040" s="101"/>
      <c r="F1040" s="101"/>
      <c r="G1040" s="101"/>
      <c r="H1040" s="101"/>
      <c r="I1040" s="101"/>
      <c r="J1040" s="101"/>
      <c r="K1040" s="101"/>
    </row>
    <row r="1041" spans="2:11">
      <c r="B1041" s="100"/>
      <c r="C1041" s="100"/>
      <c r="D1041" s="100"/>
      <c r="E1041" s="101"/>
      <c r="F1041" s="101"/>
      <c r="G1041" s="101"/>
      <c r="H1041" s="101"/>
      <c r="I1041" s="101"/>
      <c r="J1041" s="101"/>
      <c r="K1041" s="101"/>
    </row>
    <row r="1042" spans="2:11">
      <c r="B1042" s="100"/>
      <c r="C1042" s="100"/>
      <c r="D1042" s="100"/>
      <c r="E1042" s="101"/>
      <c r="F1042" s="101"/>
      <c r="G1042" s="101"/>
      <c r="H1042" s="101"/>
      <c r="I1042" s="101"/>
      <c r="J1042" s="101"/>
      <c r="K1042" s="101"/>
    </row>
    <row r="1043" spans="2:11">
      <c r="B1043" s="100"/>
      <c r="C1043" s="100"/>
      <c r="D1043" s="100"/>
      <c r="E1043" s="101"/>
      <c r="F1043" s="101"/>
      <c r="G1043" s="101"/>
      <c r="H1043" s="101"/>
      <c r="I1043" s="101"/>
      <c r="J1043" s="101"/>
      <c r="K1043" s="101"/>
    </row>
    <row r="1044" spans="2:11">
      <c r="B1044" s="100"/>
      <c r="C1044" s="100"/>
      <c r="D1044" s="100"/>
      <c r="E1044" s="101"/>
      <c r="F1044" s="101"/>
      <c r="G1044" s="101"/>
      <c r="H1044" s="101"/>
      <c r="I1044" s="101"/>
      <c r="J1044" s="101"/>
      <c r="K1044" s="101"/>
    </row>
    <row r="1045" spans="2:11">
      <c r="B1045" s="100"/>
      <c r="C1045" s="100"/>
      <c r="D1045" s="100"/>
      <c r="E1045" s="101"/>
      <c r="F1045" s="101"/>
      <c r="G1045" s="101"/>
      <c r="H1045" s="101"/>
      <c r="I1045" s="101"/>
      <c r="J1045" s="101"/>
      <c r="K1045" s="101"/>
    </row>
    <row r="1046" spans="2:11">
      <c r="B1046" s="100"/>
      <c r="C1046" s="100"/>
      <c r="D1046" s="100"/>
      <c r="E1046" s="101"/>
      <c r="F1046" s="101"/>
      <c r="G1046" s="101"/>
      <c r="H1046" s="101"/>
      <c r="I1046" s="101"/>
      <c r="J1046" s="101"/>
      <c r="K1046" s="101"/>
    </row>
    <row r="1047" spans="2:11">
      <c r="B1047" s="100"/>
      <c r="C1047" s="100"/>
      <c r="D1047" s="100"/>
      <c r="E1047" s="101"/>
      <c r="F1047" s="101"/>
      <c r="G1047" s="101"/>
      <c r="H1047" s="101"/>
      <c r="I1047" s="101"/>
      <c r="J1047" s="101"/>
      <c r="K1047" s="101"/>
    </row>
    <row r="1048" spans="2:11">
      <c r="B1048" s="100"/>
      <c r="C1048" s="100"/>
      <c r="D1048" s="100"/>
      <c r="E1048" s="101"/>
      <c r="F1048" s="101"/>
      <c r="G1048" s="101"/>
      <c r="H1048" s="101"/>
      <c r="I1048" s="101"/>
      <c r="J1048" s="101"/>
      <c r="K1048" s="101"/>
    </row>
    <row r="1049" spans="2:11">
      <c r="B1049" s="100"/>
      <c r="C1049" s="100"/>
      <c r="D1049" s="100"/>
      <c r="E1049" s="101"/>
      <c r="F1049" s="101"/>
      <c r="G1049" s="101"/>
      <c r="H1049" s="101"/>
      <c r="I1049" s="101"/>
      <c r="J1049" s="101"/>
      <c r="K1049" s="101"/>
    </row>
    <row r="1050" spans="2:11">
      <c r="B1050" s="100"/>
      <c r="C1050" s="100"/>
      <c r="D1050" s="100"/>
      <c r="E1050" s="101"/>
      <c r="F1050" s="101"/>
      <c r="G1050" s="101"/>
      <c r="H1050" s="101"/>
      <c r="I1050" s="101"/>
      <c r="J1050" s="101"/>
      <c r="K1050" s="101"/>
    </row>
    <row r="1051" spans="2:11">
      <c r="B1051" s="100"/>
      <c r="C1051" s="100"/>
      <c r="D1051" s="100"/>
      <c r="E1051" s="101"/>
      <c r="F1051" s="101"/>
      <c r="G1051" s="101"/>
      <c r="H1051" s="101"/>
      <c r="I1051" s="101"/>
      <c r="J1051" s="101"/>
      <c r="K1051" s="101"/>
    </row>
    <row r="1052" spans="2:11">
      <c r="B1052" s="100"/>
      <c r="C1052" s="100"/>
      <c r="D1052" s="100"/>
      <c r="E1052" s="101"/>
      <c r="F1052" s="101"/>
      <c r="G1052" s="101"/>
      <c r="H1052" s="101"/>
      <c r="I1052" s="101"/>
      <c r="J1052" s="101"/>
      <c r="K1052" s="101"/>
    </row>
    <row r="1053" spans="2:11">
      <c r="B1053" s="100"/>
      <c r="C1053" s="100"/>
      <c r="D1053" s="100"/>
      <c r="E1053" s="101"/>
      <c r="F1053" s="101"/>
      <c r="G1053" s="101"/>
      <c r="H1053" s="101"/>
      <c r="I1053" s="101"/>
      <c r="J1053" s="101"/>
      <c r="K1053" s="101"/>
    </row>
    <row r="1054" spans="2:11">
      <c r="B1054" s="100"/>
      <c r="C1054" s="100"/>
      <c r="D1054" s="100"/>
      <c r="E1054" s="101"/>
      <c r="F1054" s="101"/>
      <c r="G1054" s="101"/>
      <c r="H1054" s="101"/>
      <c r="I1054" s="101"/>
      <c r="J1054" s="101"/>
      <c r="K1054" s="101"/>
    </row>
    <row r="1055" spans="2:11">
      <c r="B1055" s="100"/>
      <c r="C1055" s="100"/>
      <c r="D1055" s="100"/>
      <c r="E1055" s="101"/>
      <c r="F1055" s="101"/>
      <c r="G1055" s="101"/>
      <c r="H1055" s="101"/>
      <c r="I1055" s="101"/>
      <c r="J1055" s="101"/>
      <c r="K1055" s="101"/>
    </row>
    <row r="1056" spans="2:11">
      <c r="B1056" s="100"/>
      <c r="C1056" s="100"/>
      <c r="D1056" s="100"/>
      <c r="E1056" s="101"/>
      <c r="F1056" s="101"/>
      <c r="G1056" s="101"/>
      <c r="H1056" s="101"/>
      <c r="I1056" s="101"/>
      <c r="J1056" s="101"/>
      <c r="K1056" s="101"/>
    </row>
    <row r="1057" spans="2:11">
      <c r="B1057" s="100"/>
      <c r="C1057" s="100"/>
      <c r="D1057" s="100"/>
      <c r="E1057" s="101"/>
      <c r="F1057" s="101"/>
      <c r="G1057" s="101"/>
      <c r="H1057" s="101"/>
      <c r="I1057" s="101"/>
      <c r="J1057" s="101"/>
      <c r="K1057" s="101"/>
    </row>
    <row r="1058" spans="2:11">
      <c r="B1058" s="100"/>
      <c r="C1058" s="100"/>
      <c r="D1058" s="100"/>
      <c r="E1058" s="101"/>
      <c r="F1058" s="101"/>
      <c r="G1058" s="101"/>
      <c r="H1058" s="101"/>
      <c r="I1058" s="101"/>
      <c r="J1058" s="101"/>
      <c r="K1058" s="101"/>
    </row>
    <row r="1059" spans="2:11">
      <c r="B1059" s="100"/>
      <c r="C1059" s="100"/>
      <c r="D1059" s="100"/>
      <c r="E1059" s="101"/>
      <c r="F1059" s="101"/>
      <c r="G1059" s="101"/>
      <c r="H1059" s="101"/>
      <c r="I1059" s="101"/>
      <c r="J1059" s="101"/>
      <c r="K1059" s="101"/>
    </row>
    <row r="1060" spans="2:11">
      <c r="B1060" s="100"/>
      <c r="C1060" s="100"/>
      <c r="D1060" s="100"/>
      <c r="E1060" s="101"/>
      <c r="F1060" s="101"/>
      <c r="G1060" s="101"/>
      <c r="H1060" s="101"/>
      <c r="I1060" s="101"/>
      <c r="J1060" s="101"/>
      <c r="K1060" s="101"/>
    </row>
    <row r="1061" spans="2:11">
      <c r="B1061" s="100"/>
      <c r="C1061" s="100"/>
      <c r="D1061" s="100"/>
      <c r="E1061" s="101"/>
      <c r="F1061" s="101"/>
      <c r="G1061" s="101"/>
      <c r="H1061" s="101"/>
      <c r="I1061" s="101"/>
      <c r="J1061" s="101"/>
      <c r="K1061" s="101"/>
    </row>
    <row r="1062" spans="2:11">
      <c r="B1062" s="100"/>
      <c r="C1062" s="100"/>
      <c r="D1062" s="100"/>
      <c r="E1062" s="101"/>
      <c r="F1062" s="101"/>
      <c r="G1062" s="101"/>
      <c r="H1062" s="101"/>
      <c r="I1062" s="101"/>
      <c r="J1062" s="101"/>
      <c r="K1062" s="101"/>
    </row>
    <row r="1063" spans="2:11">
      <c r="B1063" s="100"/>
      <c r="C1063" s="100"/>
      <c r="D1063" s="100"/>
      <c r="E1063" s="101"/>
      <c r="F1063" s="101"/>
      <c r="G1063" s="101"/>
      <c r="H1063" s="101"/>
      <c r="I1063" s="101"/>
      <c r="J1063" s="101"/>
      <c r="K1063" s="101"/>
    </row>
    <row r="1064" spans="2:11">
      <c r="B1064" s="100"/>
      <c r="C1064" s="100"/>
      <c r="D1064" s="100"/>
      <c r="E1064" s="101"/>
      <c r="F1064" s="101"/>
      <c r="G1064" s="101"/>
      <c r="H1064" s="101"/>
      <c r="I1064" s="101"/>
      <c r="J1064" s="101"/>
      <c r="K1064" s="101"/>
    </row>
    <row r="1065" spans="2:11">
      <c r="B1065" s="100"/>
      <c r="C1065" s="100"/>
      <c r="D1065" s="100"/>
      <c r="E1065" s="101"/>
      <c r="F1065" s="101"/>
      <c r="G1065" s="101"/>
      <c r="H1065" s="101"/>
      <c r="I1065" s="101"/>
      <c r="J1065" s="101"/>
      <c r="K1065" s="101"/>
    </row>
    <row r="1066" spans="2:11">
      <c r="B1066" s="100"/>
      <c r="C1066" s="100"/>
      <c r="D1066" s="100"/>
      <c r="E1066" s="101"/>
      <c r="F1066" s="101"/>
      <c r="G1066" s="101"/>
      <c r="H1066" s="101"/>
      <c r="I1066" s="101"/>
      <c r="J1066" s="101"/>
      <c r="K1066" s="101"/>
    </row>
    <row r="1067" spans="2:11">
      <c r="B1067" s="100"/>
      <c r="C1067" s="100"/>
      <c r="D1067" s="100"/>
      <c r="E1067" s="101"/>
      <c r="F1067" s="101"/>
      <c r="G1067" s="101"/>
      <c r="H1067" s="101"/>
      <c r="I1067" s="101"/>
      <c r="J1067" s="101"/>
      <c r="K1067" s="101"/>
    </row>
    <row r="1068" spans="2:11">
      <c r="B1068" s="100"/>
      <c r="C1068" s="100"/>
      <c r="D1068" s="100"/>
      <c r="E1068" s="101"/>
      <c r="F1068" s="101"/>
      <c r="G1068" s="101"/>
      <c r="H1068" s="101"/>
      <c r="I1068" s="101"/>
      <c r="J1068" s="101"/>
      <c r="K1068" s="101"/>
    </row>
    <row r="1069" spans="2:11">
      <c r="B1069" s="100"/>
      <c r="C1069" s="100"/>
      <c r="D1069" s="100"/>
      <c r="E1069" s="101"/>
      <c r="F1069" s="101"/>
      <c r="G1069" s="101"/>
      <c r="H1069" s="101"/>
      <c r="I1069" s="101"/>
      <c r="J1069" s="101"/>
      <c r="K1069" s="101"/>
    </row>
    <row r="1070" spans="2:11">
      <c r="B1070" s="100"/>
      <c r="C1070" s="100"/>
      <c r="D1070" s="100"/>
      <c r="E1070" s="101"/>
      <c r="F1070" s="101"/>
      <c r="G1070" s="101"/>
      <c r="H1070" s="101"/>
      <c r="I1070" s="101"/>
      <c r="J1070" s="101"/>
      <c r="K1070" s="101"/>
    </row>
    <row r="1071" spans="2:11">
      <c r="B1071" s="100"/>
      <c r="C1071" s="100"/>
      <c r="D1071" s="100"/>
      <c r="E1071" s="101"/>
      <c r="F1071" s="101"/>
      <c r="G1071" s="101"/>
      <c r="H1071" s="101"/>
      <c r="I1071" s="101"/>
      <c r="J1071" s="101"/>
      <c r="K1071" s="101"/>
    </row>
    <row r="1072" spans="2:11">
      <c r="B1072" s="100"/>
      <c r="C1072" s="100"/>
      <c r="D1072" s="100"/>
      <c r="E1072" s="101"/>
      <c r="F1072" s="101"/>
      <c r="G1072" s="101"/>
      <c r="H1072" s="101"/>
      <c r="I1072" s="101"/>
      <c r="J1072" s="101"/>
      <c r="K1072" s="101"/>
    </row>
    <row r="1073" spans="2:11">
      <c r="B1073" s="100"/>
      <c r="C1073" s="100"/>
      <c r="D1073" s="100"/>
      <c r="E1073" s="101"/>
      <c r="F1073" s="101"/>
      <c r="G1073" s="101"/>
      <c r="H1073" s="101"/>
      <c r="I1073" s="101"/>
      <c r="J1073" s="101"/>
      <c r="K1073" s="101"/>
    </row>
    <row r="1074" spans="2:11">
      <c r="B1074" s="100"/>
      <c r="C1074" s="100"/>
      <c r="D1074" s="100"/>
      <c r="E1074" s="101"/>
      <c r="F1074" s="101"/>
      <c r="G1074" s="101"/>
      <c r="H1074" s="101"/>
      <c r="I1074" s="101"/>
      <c r="J1074" s="101"/>
      <c r="K1074" s="101"/>
    </row>
    <row r="1075" spans="2:11">
      <c r="B1075" s="100"/>
      <c r="C1075" s="100"/>
      <c r="D1075" s="100"/>
      <c r="E1075" s="101"/>
      <c r="F1075" s="101"/>
      <c r="G1075" s="101"/>
      <c r="H1075" s="101"/>
      <c r="I1075" s="101"/>
      <c r="J1075" s="101"/>
      <c r="K1075" s="101"/>
    </row>
    <row r="1076" spans="2:11">
      <c r="B1076" s="100"/>
      <c r="C1076" s="100"/>
      <c r="D1076" s="100"/>
      <c r="E1076" s="101"/>
      <c r="F1076" s="101"/>
      <c r="G1076" s="101"/>
      <c r="H1076" s="101"/>
      <c r="I1076" s="101"/>
      <c r="J1076" s="101"/>
      <c r="K1076" s="101"/>
    </row>
    <row r="1077" spans="2:11">
      <c r="B1077" s="100"/>
      <c r="C1077" s="100"/>
      <c r="D1077" s="100"/>
      <c r="E1077" s="101"/>
      <c r="F1077" s="101"/>
      <c r="G1077" s="101"/>
      <c r="H1077" s="101"/>
      <c r="I1077" s="101"/>
      <c r="J1077" s="101"/>
      <c r="K1077" s="101"/>
    </row>
    <row r="1078" spans="2:11">
      <c r="B1078" s="100"/>
      <c r="C1078" s="100"/>
      <c r="D1078" s="100"/>
      <c r="E1078" s="101"/>
      <c r="F1078" s="101"/>
      <c r="G1078" s="101"/>
      <c r="H1078" s="101"/>
      <c r="I1078" s="101"/>
      <c r="J1078" s="101"/>
      <c r="K1078" s="101"/>
    </row>
    <row r="1079" spans="2:11">
      <c r="B1079" s="100"/>
      <c r="C1079" s="100"/>
      <c r="D1079" s="100"/>
      <c r="E1079" s="101"/>
      <c r="F1079" s="101"/>
      <c r="G1079" s="101"/>
      <c r="H1079" s="101"/>
      <c r="I1079" s="101"/>
      <c r="J1079" s="101"/>
      <c r="K1079" s="101"/>
    </row>
    <row r="1080" spans="2:11">
      <c r="B1080" s="100"/>
      <c r="C1080" s="100"/>
      <c r="D1080" s="100"/>
      <c r="E1080" s="101"/>
      <c r="F1080" s="101"/>
      <c r="G1080" s="101"/>
      <c r="H1080" s="101"/>
      <c r="I1080" s="101"/>
      <c r="J1080" s="101"/>
      <c r="K1080" s="101"/>
    </row>
    <row r="1081" spans="2:11">
      <c r="B1081" s="100"/>
      <c r="C1081" s="100"/>
      <c r="D1081" s="100"/>
      <c r="E1081" s="101"/>
      <c r="F1081" s="101"/>
      <c r="G1081" s="101"/>
      <c r="H1081" s="101"/>
      <c r="I1081" s="101"/>
      <c r="J1081" s="101"/>
      <c r="K1081" s="101"/>
    </row>
    <row r="1082" spans="2:11">
      <c r="B1082" s="100"/>
      <c r="C1082" s="100"/>
      <c r="D1082" s="100"/>
      <c r="E1082" s="101"/>
      <c r="F1082" s="101"/>
      <c r="G1082" s="101"/>
      <c r="H1082" s="101"/>
      <c r="I1082" s="101"/>
      <c r="J1082" s="101"/>
      <c r="K1082" s="101"/>
    </row>
    <row r="1083" spans="2:11">
      <c r="B1083" s="100"/>
      <c r="C1083" s="100"/>
      <c r="D1083" s="100"/>
      <c r="E1083" s="101"/>
      <c r="F1083" s="101"/>
      <c r="G1083" s="101"/>
      <c r="H1083" s="101"/>
      <c r="I1083" s="101"/>
      <c r="J1083" s="101"/>
      <c r="K1083" s="101"/>
    </row>
    <row r="1084" spans="2:11">
      <c r="B1084" s="100"/>
      <c r="C1084" s="100"/>
      <c r="D1084" s="100"/>
      <c r="E1084" s="101"/>
      <c r="F1084" s="101"/>
      <c r="G1084" s="101"/>
      <c r="H1084" s="101"/>
      <c r="I1084" s="101"/>
      <c r="J1084" s="101"/>
      <c r="K1084" s="101"/>
    </row>
    <row r="1085" spans="2:11">
      <c r="B1085" s="100"/>
      <c r="C1085" s="100"/>
      <c r="D1085" s="100"/>
      <c r="E1085" s="101"/>
      <c r="F1085" s="101"/>
      <c r="G1085" s="101"/>
      <c r="H1085" s="101"/>
      <c r="I1085" s="101"/>
      <c r="J1085" s="101"/>
      <c r="K1085" s="101"/>
    </row>
    <row r="1086" spans="2:11">
      <c r="B1086" s="100"/>
      <c r="C1086" s="100"/>
      <c r="D1086" s="100"/>
      <c r="E1086" s="101"/>
      <c r="F1086" s="101"/>
      <c r="G1086" s="101"/>
      <c r="H1086" s="101"/>
      <c r="I1086" s="101"/>
      <c r="J1086" s="101"/>
      <c r="K1086" s="101"/>
    </row>
    <row r="1087" spans="2:11">
      <c r="B1087" s="100"/>
      <c r="C1087" s="100"/>
      <c r="D1087" s="100"/>
      <c r="E1087" s="101"/>
      <c r="F1087" s="101"/>
      <c r="G1087" s="101"/>
      <c r="H1087" s="101"/>
      <c r="I1087" s="101"/>
      <c r="J1087" s="101"/>
      <c r="K1087" s="101"/>
    </row>
    <row r="1088" spans="2:11">
      <c r="B1088" s="100"/>
      <c r="C1088" s="100"/>
      <c r="D1088" s="100"/>
      <c r="E1088" s="101"/>
      <c r="F1088" s="101"/>
      <c r="G1088" s="101"/>
      <c r="H1088" s="101"/>
      <c r="I1088" s="101"/>
      <c r="J1088" s="101"/>
      <c r="K1088" s="101"/>
    </row>
    <row r="1089" spans="2:11">
      <c r="B1089" s="100"/>
      <c r="C1089" s="100"/>
      <c r="D1089" s="100"/>
      <c r="E1089" s="101"/>
      <c r="F1089" s="101"/>
      <c r="G1089" s="101"/>
      <c r="H1089" s="101"/>
      <c r="I1089" s="101"/>
      <c r="J1089" s="101"/>
      <c r="K1089" s="101"/>
    </row>
    <row r="1090" spans="2:11">
      <c r="B1090" s="100"/>
      <c r="C1090" s="100"/>
      <c r="D1090" s="100"/>
      <c r="E1090" s="101"/>
      <c r="F1090" s="101"/>
      <c r="G1090" s="101"/>
      <c r="H1090" s="101"/>
      <c r="I1090" s="101"/>
      <c r="J1090" s="101"/>
      <c r="K1090" s="101"/>
    </row>
    <row r="1091" spans="2:11">
      <c r="B1091" s="100"/>
      <c r="C1091" s="100"/>
      <c r="D1091" s="100"/>
      <c r="E1091" s="101"/>
      <c r="F1091" s="101"/>
      <c r="G1091" s="101"/>
      <c r="H1091" s="101"/>
      <c r="I1091" s="101"/>
      <c r="J1091" s="101"/>
      <c r="K1091" s="101"/>
    </row>
    <row r="1092" spans="2:11">
      <c r="B1092" s="100"/>
      <c r="C1092" s="100"/>
      <c r="D1092" s="100"/>
      <c r="E1092" s="101"/>
      <c r="F1092" s="101"/>
      <c r="G1092" s="101"/>
      <c r="H1092" s="101"/>
      <c r="I1092" s="101"/>
      <c r="J1092" s="101"/>
      <c r="K1092" s="101"/>
    </row>
    <row r="1093" spans="2:11">
      <c r="B1093" s="100"/>
      <c r="C1093" s="100"/>
      <c r="D1093" s="100"/>
      <c r="E1093" s="101"/>
      <c r="F1093" s="101"/>
      <c r="G1093" s="101"/>
      <c r="H1093" s="101"/>
      <c r="I1093" s="101"/>
      <c r="J1093" s="101"/>
      <c r="K1093" s="101"/>
    </row>
    <row r="1094" spans="2:11">
      <c r="B1094" s="100"/>
      <c r="C1094" s="100"/>
      <c r="D1094" s="100"/>
      <c r="E1094" s="101"/>
      <c r="F1094" s="101"/>
      <c r="G1094" s="101"/>
      <c r="H1094" s="101"/>
      <c r="I1094" s="101"/>
      <c r="J1094" s="101"/>
      <c r="K1094" s="101"/>
    </row>
    <row r="1095" spans="2:11">
      <c r="B1095" s="100"/>
      <c r="C1095" s="100"/>
      <c r="D1095" s="100"/>
      <c r="E1095" s="101"/>
      <c r="F1095" s="101"/>
      <c r="G1095" s="101"/>
      <c r="H1095" s="101"/>
      <c r="I1095" s="101"/>
      <c r="J1095" s="101"/>
      <c r="K1095" s="101"/>
    </row>
    <row r="1096" spans="2:11">
      <c r="B1096" s="100"/>
      <c r="C1096" s="100"/>
      <c r="D1096" s="100"/>
      <c r="E1096" s="101"/>
      <c r="F1096" s="101"/>
      <c r="G1096" s="101"/>
      <c r="H1096" s="101"/>
      <c r="I1096" s="101"/>
      <c r="J1096" s="101"/>
      <c r="K1096" s="101"/>
    </row>
    <row r="1097" spans="2:11">
      <c r="B1097" s="100"/>
      <c r="C1097" s="100"/>
      <c r="D1097" s="100"/>
      <c r="E1097" s="101"/>
      <c r="F1097" s="101"/>
      <c r="G1097" s="101"/>
      <c r="H1097" s="101"/>
      <c r="I1097" s="101"/>
      <c r="J1097" s="101"/>
      <c r="K1097" s="101"/>
    </row>
    <row r="1098" spans="2:11">
      <c r="B1098" s="100"/>
      <c r="C1098" s="100"/>
      <c r="D1098" s="100"/>
      <c r="E1098" s="101"/>
      <c r="F1098" s="101"/>
      <c r="G1098" s="101"/>
      <c r="H1098" s="101"/>
      <c r="I1098" s="101"/>
      <c r="J1098" s="101"/>
      <c r="K1098" s="101"/>
    </row>
    <row r="1099" spans="2:11">
      <c r="B1099" s="100"/>
      <c r="C1099" s="100"/>
      <c r="D1099" s="100"/>
      <c r="E1099" s="101"/>
      <c r="F1099" s="101"/>
      <c r="G1099" s="101"/>
      <c r="H1099" s="101"/>
      <c r="I1099" s="101"/>
      <c r="J1099" s="101"/>
      <c r="K1099" s="101"/>
    </row>
  </sheetData>
  <sheetProtection sheet="1" objects="1" scenarios="1"/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B1:Q566"/>
  <sheetViews>
    <sheetView rightToLeft="1" workbookViewId="0">
      <selection sqref="A1:XFD1048576"/>
    </sheetView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41.7109375" style="2" bestFit="1" customWidth="1"/>
    <col min="4" max="4" width="7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7.42578125" style="1" customWidth="1"/>
    <col min="12" max="12" width="8.140625" style="1" bestFit="1" customWidth="1"/>
    <col min="13" max="13" width="7.42578125" style="1" bestFit="1" customWidth="1"/>
    <col min="14" max="14" width="8.28515625" style="1" bestFit="1" customWidth="1"/>
    <col min="15" max="15" width="11.28515625" style="1" bestFit="1" customWidth="1"/>
    <col min="16" max="16" width="8.85546875" style="1" bestFit="1" customWidth="1"/>
    <col min="17" max="17" width="10.42578125" style="1" bestFit="1" customWidth="1"/>
    <col min="18" max="16384" width="9.140625" style="1"/>
  </cols>
  <sheetData>
    <row r="1" spans="2:17">
      <c r="B1" s="46" t="s">
        <v>140</v>
      </c>
      <c r="C1" s="46" t="s" vm="1">
        <v>218</v>
      </c>
    </row>
    <row r="2" spans="2:17">
      <c r="B2" s="46" t="s">
        <v>139</v>
      </c>
      <c r="C2" s="46" t="s">
        <v>219</v>
      </c>
    </row>
    <row r="3" spans="2:17">
      <c r="B3" s="46" t="s">
        <v>141</v>
      </c>
      <c r="C3" s="46" t="s">
        <v>2690</v>
      </c>
    </row>
    <row r="4" spans="2:17">
      <c r="B4" s="46" t="s">
        <v>142</v>
      </c>
      <c r="C4" s="46" t="s">
        <v>2691</v>
      </c>
    </row>
    <row r="6" spans="2:17" ht="26.25" customHeight="1">
      <c r="B6" s="156" t="s">
        <v>168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8"/>
    </row>
    <row r="7" spans="2:17" ht="26.25" customHeight="1">
      <c r="B7" s="156" t="s">
        <v>96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8"/>
    </row>
    <row r="8" spans="2:17" s="3" customFormat="1" ht="63">
      <c r="B8" s="21" t="s">
        <v>110</v>
      </c>
      <c r="C8" s="29" t="s">
        <v>44</v>
      </c>
      <c r="D8" s="29" t="s">
        <v>50</v>
      </c>
      <c r="E8" s="29" t="s">
        <v>14</v>
      </c>
      <c r="F8" s="29" t="s">
        <v>64</v>
      </c>
      <c r="G8" s="29" t="s">
        <v>98</v>
      </c>
      <c r="H8" s="29" t="s">
        <v>17</v>
      </c>
      <c r="I8" s="29" t="s">
        <v>97</v>
      </c>
      <c r="J8" s="29" t="s">
        <v>16</v>
      </c>
      <c r="K8" s="29" t="s">
        <v>18</v>
      </c>
      <c r="L8" s="29" t="s">
        <v>194</v>
      </c>
      <c r="M8" s="29" t="s">
        <v>193</v>
      </c>
      <c r="N8" s="29" t="s">
        <v>105</v>
      </c>
      <c r="O8" s="29" t="s">
        <v>57</v>
      </c>
      <c r="P8" s="29" t="s">
        <v>143</v>
      </c>
      <c r="Q8" s="30" t="s">
        <v>145</v>
      </c>
    </row>
    <row r="9" spans="2:17" s="3" customFormat="1" ht="18.75" customHeight="1">
      <c r="B9" s="14"/>
      <c r="C9" s="15"/>
      <c r="D9" s="15"/>
      <c r="E9" s="15"/>
      <c r="F9" s="15"/>
      <c r="G9" s="15" t="s">
        <v>21</v>
      </c>
      <c r="H9" s="15" t="s">
        <v>20</v>
      </c>
      <c r="I9" s="15"/>
      <c r="J9" s="15" t="s">
        <v>19</v>
      </c>
      <c r="K9" s="15" t="s">
        <v>19</v>
      </c>
      <c r="L9" s="15" t="s">
        <v>201</v>
      </c>
      <c r="M9" s="15"/>
      <c r="N9" s="15" t="s">
        <v>197</v>
      </c>
      <c r="O9" s="15" t="s">
        <v>19</v>
      </c>
      <c r="P9" s="31" t="s">
        <v>19</v>
      </c>
      <c r="Q9" s="16" t="s">
        <v>19</v>
      </c>
    </row>
    <row r="10" spans="2:17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107</v>
      </c>
    </row>
    <row r="11" spans="2:17" s="4" customFormat="1" ht="18" customHeight="1">
      <c r="B11" s="113" t="s">
        <v>2693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114">
        <v>0</v>
      </c>
      <c r="O11" s="94"/>
      <c r="P11" s="115">
        <v>0</v>
      </c>
      <c r="Q11" s="115">
        <v>0</v>
      </c>
    </row>
    <row r="12" spans="2:17" ht="18" customHeight="1">
      <c r="B12" s="116" t="s">
        <v>209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</row>
    <row r="13" spans="2:17">
      <c r="B13" s="116" t="s">
        <v>106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</row>
    <row r="14" spans="2:17">
      <c r="B14" s="116" t="s">
        <v>192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</row>
    <row r="15" spans="2:17">
      <c r="B15" s="116" t="s">
        <v>200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</row>
    <row r="16" spans="2:17"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</row>
    <row r="17" spans="2:17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</row>
    <row r="18" spans="2:17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</row>
    <row r="19" spans="2:17"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</row>
    <row r="20" spans="2:17"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</row>
    <row r="21" spans="2:17"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</row>
    <row r="22" spans="2:17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</row>
    <row r="23" spans="2:17"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</row>
    <row r="24" spans="2:17"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</row>
    <row r="25" spans="2:17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</row>
    <row r="26" spans="2:17"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</row>
    <row r="27" spans="2:17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</row>
    <row r="28" spans="2:17"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</row>
    <row r="29" spans="2:17"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</row>
    <row r="30" spans="2:17"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</row>
    <row r="31" spans="2:17"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</row>
    <row r="32" spans="2:17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2:17"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</row>
    <row r="34" spans="2:17"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</row>
    <row r="35" spans="2:17"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</row>
    <row r="36" spans="2:17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</row>
    <row r="37" spans="2:17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</row>
    <row r="38" spans="2:17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</row>
    <row r="39" spans="2:17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</row>
    <row r="40" spans="2:17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</row>
    <row r="41" spans="2:17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</row>
    <row r="42" spans="2:17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</row>
    <row r="43" spans="2:17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</row>
    <row r="44" spans="2:17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</row>
    <row r="45" spans="2:17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</row>
    <row r="46" spans="2:17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</row>
    <row r="47" spans="2:17"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</row>
    <row r="48" spans="2:17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</row>
    <row r="49" spans="2:17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</row>
    <row r="50" spans="2:17"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</row>
    <row r="51" spans="2:17"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</row>
    <row r="52" spans="2:17"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</row>
    <row r="53" spans="2:17"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</row>
    <row r="54" spans="2:17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</row>
    <row r="55" spans="2:17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</row>
    <row r="56" spans="2:17"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</row>
    <row r="57" spans="2:17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</row>
    <row r="58" spans="2:17"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</row>
    <row r="59" spans="2:17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</row>
    <row r="60" spans="2:17"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</row>
    <row r="61" spans="2:17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</row>
    <row r="62" spans="2:17"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</row>
    <row r="63" spans="2:17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</row>
    <row r="64" spans="2:17"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</row>
    <row r="65" spans="2:17"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</row>
    <row r="66" spans="2:17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</row>
    <row r="67" spans="2:17"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</row>
    <row r="68" spans="2:17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</row>
    <row r="69" spans="2:17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</row>
    <row r="70" spans="2:17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</row>
    <row r="71" spans="2:17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</row>
    <row r="72" spans="2:17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</row>
    <row r="73" spans="2:17"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</row>
    <row r="74" spans="2:17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</row>
    <row r="75" spans="2:17"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</row>
    <row r="76" spans="2:17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</row>
    <row r="77" spans="2:17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</row>
    <row r="78" spans="2:17"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</row>
    <row r="79" spans="2:17"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</row>
    <row r="80" spans="2:17"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</row>
    <row r="81" spans="2:17"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</row>
    <row r="82" spans="2:17"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</row>
    <row r="83" spans="2:17"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</row>
    <row r="84" spans="2:17"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</row>
    <row r="85" spans="2:17"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</row>
    <row r="86" spans="2:17"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</row>
    <row r="87" spans="2:17"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</row>
    <row r="88" spans="2:17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</row>
    <row r="89" spans="2:17"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</row>
    <row r="90" spans="2:17"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</row>
    <row r="91" spans="2:17"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</row>
    <row r="92" spans="2:17"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</row>
    <row r="93" spans="2:17"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</row>
    <row r="94" spans="2:17"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</row>
    <row r="95" spans="2:17"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</row>
    <row r="96" spans="2:17"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</row>
    <row r="97" spans="2:17"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</row>
    <row r="98" spans="2:17"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</row>
    <row r="99" spans="2:17"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</row>
    <row r="100" spans="2:17"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</row>
    <row r="101" spans="2:17"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</row>
    <row r="102" spans="2:17"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</row>
    <row r="103" spans="2:17"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</row>
    <row r="104" spans="2:17"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</row>
    <row r="105" spans="2:17"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</row>
    <row r="106" spans="2:17"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</row>
    <row r="107" spans="2:17"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</row>
    <row r="108" spans="2:17"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</row>
    <row r="109" spans="2:17"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</row>
    <row r="110" spans="2:17"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</row>
    <row r="111" spans="2:17">
      <c r="B111" s="100"/>
      <c r="C111" s="100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</row>
    <row r="112" spans="2:17">
      <c r="B112" s="100"/>
      <c r="C112" s="100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</row>
    <row r="113" spans="2:17">
      <c r="B113" s="100"/>
      <c r="C113" s="100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</row>
    <row r="114" spans="2:17">
      <c r="B114" s="100"/>
      <c r="C114" s="100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</row>
    <row r="115" spans="2:17">
      <c r="B115" s="100"/>
      <c r="C115" s="100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</row>
    <row r="116" spans="2:17">
      <c r="B116" s="100"/>
      <c r="C116" s="100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</row>
    <row r="117" spans="2:17">
      <c r="B117" s="100"/>
      <c r="C117" s="100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</row>
    <row r="118" spans="2:17">
      <c r="B118" s="100"/>
      <c r="C118" s="100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</row>
    <row r="119" spans="2:17">
      <c r="B119" s="100"/>
      <c r="C119" s="100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</row>
    <row r="120" spans="2:17">
      <c r="B120" s="100"/>
      <c r="C120" s="100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</row>
    <row r="121" spans="2:17">
      <c r="B121" s="100"/>
      <c r="C121" s="100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</row>
    <row r="122" spans="2:17">
      <c r="B122" s="100"/>
      <c r="C122" s="100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2:17">
      <c r="B123" s="100"/>
      <c r="C123" s="100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2:17">
      <c r="B124" s="100"/>
      <c r="C124" s="100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2:17">
      <c r="B125" s="100"/>
      <c r="C125" s="100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2:17">
      <c r="B126" s="100"/>
      <c r="C126" s="100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2:17">
      <c r="B127" s="100"/>
      <c r="C127" s="100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2:17">
      <c r="B128" s="100"/>
      <c r="C128" s="100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2:17">
      <c r="B129" s="100"/>
      <c r="C129" s="100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</row>
    <row r="130" spans="2:17">
      <c r="B130" s="100"/>
      <c r="C130" s="100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</row>
    <row r="131" spans="2:17">
      <c r="B131" s="100"/>
      <c r="C131" s="100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</row>
    <row r="132" spans="2:17">
      <c r="B132" s="100"/>
      <c r="C132" s="100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</row>
    <row r="133" spans="2:17">
      <c r="B133" s="100"/>
      <c r="C133" s="100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</row>
    <row r="134" spans="2:17">
      <c r="B134" s="100"/>
      <c r="C134" s="100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</row>
    <row r="135" spans="2:17">
      <c r="B135" s="100"/>
      <c r="C135" s="100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00"/>
      <c r="C136" s="100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</row>
    <row r="137" spans="2:17">
      <c r="B137" s="100"/>
      <c r="C137" s="100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</row>
    <row r="138" spans="2:17">
      <c r="B138" s="100"/>
      <c r="C138" s="100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</row>
    <row r="139" spans="2:17">
      <c r="B139" s="100"/>
      <c r="C139" s="100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</row>
    <row r="140" spans="2:17">
      <c r="B140" s="100"/>
      <c r="C140" s="100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</row>
    <row r="141" spans="2:17">
      <c r="B141" s="100"/>
      <c r="C141" s="100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</row>
    <row r="142" spans="2:17">
      <c r="B142" s="100"/>
      <c r="C142" s="100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</row>
    <row r="143" spans="2:17">
      <c r="B143" s="100"/>
      <c r="C143" s="100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</row>
    <row r="144" spans="2:17">
      <c r="B144" s="100"/>
      <c r="C144" s="100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</row>
    <row r="145" spans="2:17">
      <c r="B145" s="100"/>
      <c r="C145" s="100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</row>
    <row r="146" spans="2:17">
      <c r="B146" s="100"/>
      <c r="C146" s="100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</row>
    <row r="147" spans="2:17">
      <c r="B147" s="100"/>
      <c r="C147" s="100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</row>
    <row r="148" spans="2:17">
      <c r="B148" s="100"/>
      <c r="C148" s="100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</row>
    <row r="149" spans="2:17">
      <c r="B149" s="100"/>
      <c r="C149" s="100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</row>
    <row r="150" spans="2:17">
      <c r="B150" s="100"/>
      <c r="C150" s="100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</row>
    <row r="151" spans="2:17">
      <c r="B151" s="100"/>
      <c r="C151" s="100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</row>
    <row r="152" spans="2:17">
      <c r="B152" s="100"/>
      <c r="C152" s="100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</row>
    <row r="153" spans="2:17">
      <c r="B153" s="100"/>
      <c r="C153" s="100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</row>
    <row r="154" spans="2:17">
      <c r="B154" s="100"/>
      <c r="C154" s="100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</row>
    <row r="155" spans="2:17">
      <c r="B155" s="100"/>
      <c r="C155" s="100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</row>
    <row r="156" spans="2:17">
      <c r="B156" s="100"/>
      <c r="C156" s="100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</row>
    <row r="157" spans="2:17">
      <c r="B157" s="100"/>
      <c r="C157" s="100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</row>
    <row r="158" spans="2:17">
      <c r="B158" s="100"/>
      <c r="C158" s="100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</row>
    <row r="159" spans="2:17">
      <c r="B159" s="100"/>
      <c r="C159" s="100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</row>
    <row r="160" spans="2:17">
      <c r="B160" s="100"/>
      <c r="C160" s="100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</row>
    <row r="161" spans="2:17">
      <c r="B161" s="100"/>
      <c r="C161" s="100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</row>
    <row r="162" spans="2:17">
      <c r="B162" s="100"/>
      <c r="C162" s="100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</row>
    <row r="163" spans="2:17">
      <c r="B163" s="100"/>
      <c r="C163" s="100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</row>
    <row r="164" spans="2:17">
      <c r="B164" s="100"/>
      <c r="C164" s="100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</row>
    <row r="165" spans="2:17">
      <c r="B165" s="100"/>
      <c r="C165" s="100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</row>
    <row r="166" spans="2:17">
      <c r="B166" s="100"/>
      <c r="C166" s="100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</row>
    <row r="167" spans="2:17">
      <c r="B167" s="100"/>
      <c r="C167" s="100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</row>
    <row r="168" spans="2:17">
      <c r="B168" s="100"/>
      <c r="C168" s="100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</row>
    <row r="169" spans="2:17">
      <c r="B169" s="100"/>
      <c r="C169" s="100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</row>
    <row r="170" spans="2:17">
      <c r="B170" s="100"/>
      <c r="C170" s="100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</row>
    <row r="171" spans="2:17">
      <c r="B171" s="100"/>
      <c r="C171" s="100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</row>
    <row r="172" spans="2:17">
      <c r="B172" s="100"/>
      <c r="C172" s="100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</row>
    <row r="173" spans="2:17">
      <c r="B173" s="100"/>
      <c r="C173" s="100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>
      <c r="B174" s="100"/>
      <c r="C174" s="100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</row>
    <row r="175" spans="2:17">
      <c r="B175" s="100"/>
      <c r="C175" s="100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</row>
    <row r="176" spans="2:17">
      <c r="B176" s="100"/>
      <c r="C176" s="100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</row>
    <row r="177" spans="2:17">
      <c r="B177" s="100"/>
      <c r="C177" s="100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</row>
    <row r="178" spans="2:17">
      <c r="B178" s="100"/>
      <c r="C178" s="100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</row>
    <row r="179" spans="2:17">
      <c r="B179" s="100"/>
      <c r="C179" s="100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</row>
    <row r="180" spans="2:17">
      <c r="B180" s="100"/>
      <c r="C180" s="100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</row>
    <row r="181" spans="2:17">
      <c r="B181" s="100"/>
      <c r="C181" s="100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</row>
    <row r="182" spans="2:17">
      <c r="B182" s="100"/>
      <c r="C182" s="100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</row>
    <row r="183" spans="2:17">
      <c r="B183" s="100"/>
      <c r="C183" s="100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</row>
    <row r="184" spans="2:17">
      <c r="B184" s="100"/>
      <c r="C184" s="100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</row>
    <row r="185" spans="2:17">
      <c r="B185" s="100"/>
      <c r="C185" s="100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</row>
    <row r="186" spans="2:17">
      <c r="B186" s="100"/>
      <c r="C186" s="100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</row>
    <row r="187" spans="2:17">
      <c r="B187" s="100"/>
      <c r="C187" s="100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</row>
    <row r="188" spans="2:17">
      <c r="B188" s="100"/>
      <c r="C188" s="100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</row>
    <row r="189" spans="2:17">
      <c r="B189" s="100"/>
      <c r="C189" s="100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</row>
    <row r="190" spans="2:17">
      <c r="B190" s="100"/>
      <c r="C190" s="100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</row>
    <row r="191" spans="2:17">
      <c r="B191" s="100"/>
      <c r="C191" s="100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</row>
    <row r="192" spans="2:17">
      <c r="B192" s="100"/>
      <c r="C192" s="100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</row>
    <row r="193" spans="2:17">
      <c r="B193" s="100"/>
      <c r="C193" s="100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</row>
    <row r="194" spans="2:17">
      <c r="B194" s="100"/>
      <c r="C194" s="100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</row>
    <row r="195" spans="2:17">
      <c r="B195" s="100"/>
      <c r="C195" s="100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</row>
    <row r="196" spans="2:17">
      <c r="B196" s="100"/>
      <c r="C196" s="100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</row>
    <row r="197" spans="2:17">
      <c r="B197" s="100"/>
      <c r="C197" s="100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</row>
    <row r="198" spans="2:17">
      <c r="B198" s="100"/>
      <c r="C198" s="100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</row>
    <row r="199" spans="2:17">
      <c r="B199" s="100"/>
      <c r="C199" s="100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</row>
    <row r="200" spans="2:17">
      <c r="B200" s="100"/>
      <c r="C200" s="100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</row>
    <row r="201" spans="2:17">
      <c r="B201" s="100"/>
      <c r="C201" s="100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</row>
    <row r="202" spans="2:17">
      <c r="B202" s="100"/>
      <c r="C202" s="100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</row>
    <row r="203" spans="2:17">
      <c r="B203" s="100"/>
      <c r="C203" s="100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</row>
    <row r="204" spans="2:17">
      <c r="B204" s="100"/>
      <c r="C204" s="100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</row>
    <row r="205" spans="2:17">
      <c r="B205" s="100"/>
      <c r="C205" s="100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</row>
    <row r="206" spans="2:17">
      <c r="B206" s="100"/>
      <c r="C206" s="100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</row>
    <row r="207" spans="2:17">
      <c r="B207" s="100"/>
      <c r="C207" s="100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</row>
    <row r="208" spans="2:17">
      <c r="B208" s="100"/>
      <c r="C208" s="100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</row>
    <row r="209" spans="2:17">
      <c r="B209" s="100"/>
      <c r="C209" s="100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</row>
    <row r="210" spans="2:17">
      <c r="B210" s="100"/>
      <c r="C210" s="100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</row>
    <row r="211" spans="2:17">
      <c r="B211" s="100"/>
      <c r="C211" s="100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</row>
    <row r="212" spans="2:17">
      <c r="B212" s="100"/>
      <c r="C212" s="100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</row>
    <row r="213" spans="2:17">
      <c r="B213" s="100"/>
      <c r="C213" s="100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</row>
    <row r="214" spans="2:17">
      <c r="B214" s="100"/>
      <c r="C214" s="100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</row>
    <row r="215" spans="2:17">
      <c r="B215" s="100"/>
      <c r="C215" s="100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</row>
    <row r="216" spans="2:17">
      <c r="B216" s="100"/>
      <c r="C216" s="100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</row>
    <row r="217" spans="2:17">
      <c r="B217" s="100"/>
      <c r="C217" s="100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</row>
    <row r="218" spans="2:17">
      <c r="B218" s="100"/>
      <c r="C218" s="100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</row>
    <row r="219" spans="2:17">
      <c r="B219" s="100"/>
      <c r="C219" s="100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</row>
    <row r="220" spans="2:17">
      <c r="B220" s="100"/>
      <c r="C220" s="100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</row>
    <row r="221" spans="2:17">
      <c r="B221" s="100"/>
      <c r="C221" s="100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</row>
    <row r="222" spans="2:17">
      <c r="B222" s="100"/>
      <c r="C222" s="100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</row>
    <row r="223" spans="2:17">
      <c r="B223" s="100"/>
      <c r="C223" s="100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</row>
    <row r="224" spans="2:17">
      <c r="B224" s="100"/>
      <c r="C224" s="100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</row>
    <row r="225" spans="2:17">
      <c r="B225" s="100"/>
      <c r="C225" s="100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</row>
    <row r="226" spans="2:17">
      <c r="B226" s="100"/>
      <c r="C226" s="100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</row>
    <row r="227" spans="2:17">
      <c r="B227" s="100"/>
      <c r="C227" s="100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</row>
    <row r="228" spans="2:17">
      <c r="B228" s="100"/>
      <c r="C228" s="100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</row>
    <row r="229" spans="2:17">
      <c r="B229" s="100"/>
      <c r="C229" s="100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</row>
    <row r="230" spans="2:17">
      <c r="B230" s="100"/>
      <c r="C230" s="100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</row>
    <row r="231" spans="2:17">
      <c r="B231" s="100"/>
      <c r="C231" s="100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</row>
    <row r="232" spans="2:17">
      <c r="B232" s="100"/>
      <c r="C232" s="100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</row>
    <row r="233" spans="2:17">
      <c r="B233" s="100"/>
      <c r="C233" s="100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</row>
    <row r="234" spans="2:17">
      <c r="B234" s="100"/>
      <c r="C234" s="100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</row>
    <row r="235" spans="2:17">
      <c r="B235" s="100"/>
      <c r="C235" s="100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</row>
    <row r="236" spans="2:17">
      <c r="B236" s="100"/>
      <c r="C236" s="100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</row>
    <row r="237" spans="2:17">
      <c r="B237" s="100"/>
      <c r="C237" s="100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</row>
    <row r="238" spans="2:17">
      <c r="B238" s="100"/>
      <c r="C238" s="100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</row>
    <row r="239" spans="2:17">
      <c r="B239" s="100"/>
      <c r="C239" s="100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</row>
    <row r="240" spans="2:17">
      <c r="B240" s="100"/>
      <c r="C240" s="100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</row>
    <row r="241" spans="2:17">
      <c r="B241" s="100"/>
      <c r="C241" s="100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</row>
    <row r="242" spans="2:17">
      <c r="B242" s="100"/>
      <c r="C242" s="100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</row>
    <row r="243" spans="2:17">
      <c r="B243" s="100"/>
      <c r="C243" s="100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</row>
    <row r="244" spans="2:17">
      <c r="B244" s="100"/>
      <c r="C244" s="100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</row>
    <row r="245" spans="2:17">
      <c r="B245" s="100"/>
      <c r="C245" s="100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</row>
    <row r="246" spans="2:17">
      <c r="B246" s="100"/>
      <c r="C246" s="100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</row>
    <row r="247" spans="2:17">
      <c r="B247" s="100"/>
      <c r="C247" s="100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</row>
    <row r="248" spans="2:17">
      <c r="B248" s="100"/>
      <c r="C248" s="100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</row>
    <row r="249" spans="2:17">
      <c r="B249" s="100"/>
      <c r="C249" s="100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</row>
    <row r="250" spans="2:17">
      <c r="B250" s="100"/>
      <c r="C250" s="100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</row>
    <row r="251" spans="2:17">
      <c r="B251" s="100"/>
      <c r="C251" s="100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</row>
    <row r="252" spans="2:17">
      <c r="B252" s="100"/>
      <c r="C252" s="100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</row>
    <row r="253" spans="2:17">
      <c r="B253" s="100"/>
      <c r="C253" s="100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</row>
    <row r="254" spans="2:17">
      <c r="B254" s="100"/>
      <c r="C254" s="100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</row>
    <row r="255" spans="2:17">
      <c r="B255" s="100"/>
      <c r="C255" s="100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</row>
    <row r="256" spans="2:17">
      <c r="B256" s="100"/>
      <c r="C256" s="100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</row>
    <row r="257" spans="2:17">
      <c r="B257" s="100"/>
      <c r="C257" s="100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</row>
    <row r="258" spans="2:17">
      <c r="B258" s="100"/>
      <c r="C258" s="100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</row>
    <row r="259" spans="2:17">
      <c r="B259" s="100"/>
      <c r="C259" s="100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</row>
    <row r="260" spans="2:17">
      <c r="B260" s="100"/>
      <c r="C260" s="100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</row>
    <row r="261" spans="2:17">
      <c r="B261" s="100"/>
      <c r="C261" s="100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</row>
    <row r="262" spans="2:17">
      <c r="B262" s="100"/>
      <c r="C262" s="100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</row>
    <row r="263" spans="2:17">
      <c r="B263" s="100"/>
      <c r="C263" s="100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</row>
    <row r="264" spans="2:17">
      <c r="B264" s="100"/>
      <c r="C264" s="100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</row>
    <row r="265" spans="2:17">
      <c r="B265" s="100"/>
      <c r="C265" s="100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</row>
    <row r="266" spans="2:17">
      <c r="B266" s="100"/>
      <c r="C266" s="100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</row>
    <row r="267" spans="2:17">
      <c r="B267" s="100"/>
      <c r="C267" s="100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</row>
    <row r="268" spans="2:17">
      <c r="B268" s="100"/>
      <c r="C268" s="100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</row>
    <row r="269" spans="2:17">
      <c r="B269" s="100"/>
      <c r="C269" s="100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</row>
    <row r="270" spans="2:17">
      <c r="B270" s="100"/>
      <c r="C270" s="100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</row>
    <row r="271" spans="2:17">
      <c r="B271" s="100"/>
      <c r="C271" s="100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</row>
    <row r="272" spans="2:17">
      <c r="B272" s="100"/>
      <c r="C272" s="100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</row>
    <row r="273" spans="2:17">
      <c r="B273" s="100"/>
      <c r="C273" s="100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</row>
    <row r="274" spans="2:17">
      <c r="B274" s="100"/>
      <c r="C274" s="100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</row>
    <row r="275" spans="2:17">
      <c r="B275" s="100"/>
      <c r="C275" s="100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</row>
    <row r="276" spans="2:17">
      <c r="B276" s="100"/>
      <c r="C276" s="100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</row>
    <row r="277" spans="2:17">
      <c r="B277" s="100"/>
      <c r="C277" s="100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</row>
    <row r="278" spans="2:17">
      <c r="B278" s="100"/>
      <c r="C278" s="100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</row>
    <row r="279" spans="2:17">
      <c r="B279" s="100"/>
      <c r="C279" s="100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</row>
    <row r="280" spans="2:17">
      <c r="B280" s="100"/>
      <c r="C280" s="100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</row>
    <row r="281" spans="2:17">
      <c r="B281" s="100"/>
      <c r="C281" s="100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</row>
    <row r="282" spans="2:17">
      <c r="B282" s="100"/>
      <c r="C282" s="100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</row>
    <row r="283" spans="2:17">
      <c r="B283" s="100"/>
      <c r="C283" s="100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</row>
    <row r="284" spans="2:17">
      <c r="B284" s="100"/>
      <c r="C284" s="100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</row>
    <row r="285" spans="2:17">
      <c r="B285" s="100"/>
      <c r="C285" s="100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</row>
    <row r="286" spans="2:17">
      <c r="B286" s="100"/>
      <c r="C286" s="100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</row>
    <row r="287" spans="2:17">
      <c r="B287" s="100"/>
      <c r="C287" s="100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</row>
    <row r="288" spans="2:17">
      <c r="B288" s="100"/>
      <c r="C288" s="100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</row>
    <row r="289" spans="2:17">
      <c r="B289" s="100"/>
      <c r="C289" s="100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</row>
    <row r="290" spans="2:17">
      <c r="B290" s="100"/>
      <c r="C290" s="100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</row>
    <row r="291" spans="2:17">
      <c r="B291" s="100"/>
      <c r="C291" s="100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</row>
    <row r="292" spans="2:17">
      <c r="B292" s="100"/>
      <c r="C292" s="100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</row>
    <row r="293" spans="2:17">
      <c r="B293" s="100"/>
      <c r="C293" s="100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</row>
    <row r="294" spans="2:17">
      <c r="B294" s="100"/>
      <c r="C294" s="100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</row>
    <row r="295" spans="2:17">
      <c r="B295" s="100"/>
      <c r="C295" s="100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</row>
    <row r="296" spans="2:17">
      <c r="B296" s="100"/>
      <c r="C296" s="100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</row>
    <row r="297" spans="2:17">
      <c r="B297" s="100"/>
      <c r="C297" s="100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</row>
    <row r="298" spans="2:17">
      <c r="B298" s="100"/>
      <c r="C298" s="100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</row>
    <row r="299" spans="2:17">
      <c r="B299" s="100"/>
      <c r="C299" s="100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</row>
    <row r="300" spans="2:17">
      <c r="B300" s="100"/>
      <c r="C300" s="100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</row>
    <row r="301" spans="2:17">
      <c r="B301" s="100"/>
      <c r="C301" s="100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</row>
    <row r="302" spans="2:17">
      <c r="B302" s="100"/>
      <c r="C302" s="100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</row>
    <row r="303" spans="2:17">
      <c r="B303" s="100"/>
      <c r="C303" s="100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</row>
    <row r="304" spans="2:17">
      <c r="B304" s="100"/>
      <c r="C304" s="100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</row>
    <row r="305" spans="2:17">
      <c r="B305" s="100"/>
      <c r="C305" s="100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</row>
    <row r="306" spans="2:17">
      <c r="B306" s="100"/>
      <c r="C306" s="100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</row>
    <row r="307" spans="2:17">
      <c r="B307" s="100"/>
      <c r="C307" s="100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</row>
    <row r="308" spans="2:17">
      <c r="B308" s="100"/>
      <c r="C308" s="100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</row>
    <row r="309" spans="2:17">
      <c r="B309" s="100"/>
      <c r="C309" s="100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</row>
    <row r="310" spans="2:17">
      <c r="B310" s="100"/>
      <c r="C310" s="100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</row>
    <row r="311" spans="2:17">
      <c r="B311" s="100"/>
      <c r="C311" s="100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</row>
    <row r="312" spans="2:17">
      <c r="B312" s="100"/>
      <c r="C312" s="100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</row>
    <row r="313" spans="2:17">
      <c r="B313" s="100"/>
      <c r="C313" s="100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</row>
    <row r="314" spans="2:17">
      <c r="B314" s="100"/>
      <c r="C314" s="100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</row>
    <row r="315" spans="2:17">
      <c r="B315" s="100"/>
      <c r="C315" s="100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</row>
    <row r="316" spans="2:17">
      <c r="B316" s="100"/>
      <c r="C316" s="100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</row>
    <row r="317" spans="2:17">
      <c r="B317" s="100"/>
      <c r="C317" s="100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</row>
    <row r="318" spans="2:17">
      <c r="B318" s="100"/>
      <c r="C318" s="100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</row>
    <row r="319" spans="2:17">
      <c r="B319" s="100"/>
      <c r="C319" s="100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</row>
    <row r="320" spans="2:17">
      <c r="B320" s="100"/>
      <c r="C320" s="100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</row>
    <row r="321" spans="2:17">
      <c r="B321" s="100"/>
      <c r="C321" s="100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</row>
    <row r="322" spans="2:17">
      <c r="B322" s="100"/>
      <c r="C322" s="100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</row>
    <row r="323" spans="2:17">
      <c r="B323" s="100"/>
      <c r="C323" s="100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</row>
    <row r="324" spans="2:17">
      <c r="B324" s="100"/>
      <c r="C324" s="100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</row>
    <row r="325" spans="2:17">
      <c r="B325" s="100"/>
      <c r="C325" s="100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</row>
    <row r="326" spans="2:17">
      <c r="B326" s="100"/>
      <c r="C326" s="100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</row>
    <row r="327" spans="2:17">
      <c r="B327" s="100"/>
      <c r="C327" s="100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</row>
    <row r="328" spans="2:17">
      <c r="B328" s="100"/>
      <c r="C328" s="100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1"/>
    </row>
    <row r="329" spans="2:17">
      <c r="B329" s="100"/>
      <c r="C329" s="100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1"/>
    </row>
    <row r="330" spans="2:17">
      <c r="B330" s="100"/>
      <c r="C330" s="100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  <c r="Q330" s="101"/>
    </row>
    <row r="331" spans="2:17">
      <c r="B331" s="100"/>
      <c r="C331" s="100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1"/>
    </row>
    <row r="332" spans="2:17">
      <c r="B332" s="100"/>
      <c r="C332" s="100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</row>
    <row r="333" spans="2:17">
      <c r="B333" s="100"/>
      <c r="C333" s="100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  <c r="Q333" s="101"/>
    </row>
    <row r="334" spans="2:17">
      <c r="B334" s="100"/>
      <c r="C334" s="100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1"/>
    </row>
    <row r="335" spans="2:17">
      <c r="B335" s="100"/>
      <c r="C335" s="100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  <c r="Q335" s="101"/>
    </row>
    <row r="336" spans="2:17">
      <c r="B336" s="100"/>
      <c r="C336" s="100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  <c r="Q336" s="101"/>
    </row>
    <row r="337" spans="2:17">
      <c r="B337" s="100"/>
      <c r="C337" s="100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  <c r="Q337" s="101"/>
    </row>
    <row r="338" spans="2:17">
      <c r="B338" s="100"/>
      <c r="C338" s="100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1"/>
    </row>
    <row r="339" spans="2:17">
      <c r="B339" s="100"/>
      <c r="C339" s="100"/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  <c r="Q339" s="101"/>
    </row>
    <row r="340" spans="2:17">
      <c r="B340" s="100"/>
      <c r="C340" s="100"/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  <c r="Q340" s="101"/>
    </row>
    <row r="341" spans="2:17">
      <c r="B341" s="100"/>
      <c r="C341" s="100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</row>
    <row r="342" spans="2:17">
      <c r="B342" s="100"/>
      <c r="C342" s="100"/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  <c r="Q342" s="101"/>
    </row>
    <row r="343" spans="2:17">
      <c r="B343" s="100"/>
      <c r="C343" s="100"/>
      <c r="D343" s="101"/>
      <c r="E343" s="101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1"/>
    </row>
    <row r="344" spans="2:17">
      <c r="B344" s="100"/>
      <c r="C344" s="100"/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  <c r="Q344" s="101"/>
    </row>
    <row r="345" spans="2:17">
      <c r="B345" s="100"/>
      <c r="C345" s="100"/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1"/>
    </row>
    <row r="346" spans="2:17">
      <c r="B346" s="100"/>
      <c r="C346" s="100"/>
      <c r="D346" s="101"/>
      <c r="E346" s="101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</row>
    <row r="347" spans="2:17">
      <c r="B347" s="100"/>
      <c r="C347" s="100"/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1"/>
    </row>
    <row r="348" spans="2:17">
      <c r="B348" s="100"/>
      <c r="C348" s="100"/>
      <c r="D348" s="101"/>
      <c r="E348" s="101"/>
      <c r="F348" s="101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  <c r="Q348" s="101"/>
    </row>
    <row r="349" spans="2:17">
      <c r="B349" s="100"/>
      <c r="C349" s="100"/>
      <c r="D349" s="101"/>
      <c r="E349" s="101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  <c r="Q349" s="101"/>
    </row>
    <row r="350" spans="2:17">
      <c r="B350" s="100"/>
      <c r="C350" s="100"/>
      <c r="D350" s="101"/>
      <c r="E350" s="101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  <c r="P350" s="101"/>
      <c r="Q350" s="101"/>
    </row>
    <row r="351" spans="2:17">
      <c r="B351" s="100"/>
      <c r="C351" s="100"/>
      <c r="D351" s="101"/>
      <c r="E351" s="101"/>
      <c r="F351" s="101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</row>
    <row r="352" spans="2:17">
      <c r="B352" s="100"/>
      <c r="C352" s="100"/>
      <c r="D352" s="101"/>
      <c r="E352" s="101"/>
      <c r="F352" s="101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  <c r="Q352" s="101"/>
    </row>
    <row r="353" spans="2:17">
      <c r="B353" s="100"/>
      <c r="C353" s="100"/>
      <c r="D353" s="101"/>
      <c r="E353" s="101"/>
      <c r="F353" s="101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  <c r="Q353" s="101"/>
    </row>
    <row r="354" spans="2:17">
      <c r="B354" s="100"/>
      <c r="C354" s="100"/>
      <c r="D354" s="101"/>
      <c r="E354" s="101"/>
      <c r="F354" s="101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  <c r="Q354" s="101"/>
    </row>
    <row r="355" spans="2:17">
      <c r="B355" s="100"/>
      <c r="C355" s="100"/>
      <c r="D355" s="101"/>
      <c r="E355" s="101"/>
      <c r="F355" s="101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  <c r="Q355" s="101"/>
    </row>
    <row r="356" spans="2:17">
      <c r="B356" s="100"/>
      <c r="C356" s="100"/>
      <c r="D356" s="101"/>
      <c r="E356" s="101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</row>
    <row r="357" spans="2:17">
      <c r="B357" s="100"/>
      <c r="C357" s="100"/>
      <c r="D357" s="101"/>
      <c r="E357" s="101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  <c r="Q357" s="101"/>
    </row>
    <row r="358" spans="2:17">
      <c r="B358" s="100"/>
      <c r="C358" s="100"/>
      <c r="D358" s="101"/>
      <c r="E358" s="101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  <c r="Q358" s="101"/>
    </row>
    <row r="359" spans="2:17">
      <c r="B359" s="100"/>
      <c r="C359" s="100"/>
      <c r="D359" s="101"/>
      <c r="E359" s="101"/>
      <c r="F359" s="101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  <c r="Q359" s="101"/>
    </row>
    <row r="360" spans="2:17">
      <c r="B360" s="100"/>
      <c r="C360" s="100"/>
      <c r="D360" s="101"/>
      <c r="E360" s="101"/>
      <c r="F360" s="101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  <c r="Q360" s="101"/>
    </row>
    <row r="361" spans="2:17">
      <c r="B361" s="100"/>
      <c r="C361" s="100"/>
      <c r="D361" s="101"/>
      <c r="E361" s="101"/>
      <c r="F361" s="101"/>
      <c r="G361" s="101"/>
      <c r="H361" s="101"/>
      <c r="I361" s="101"/>
      <c r="J361" s="101"/>
      <c r="K361" s="101"/>
      <c r="L361" s="101"/>
      <c r="M361" s="101"/>
      <c r="N361" s="101"/>
      <c r="O361" s="101"/>
      <c r="P361" s="101"/>
      <c r="Q361" s="101"/>
    </row>
    <row r="362" spans="2:17">
      <c r="B362" s="100"/>
      <c r="C362" s="100"/>
      <c r="D362" s="101"/>
      <c r="E362" s="101"/>
      <c r="F362" s="101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  <c r="Q362" s="101"/>
    </row>
    <row r="363" spans="2:17">
      <c r="B363" s="100"/>
      <c r="C363" s="100"/>
      <c r="D363" s="101"/>
      <c r="E363" s="101"/>
      <c r="F363" s="101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  <c r="Q363" s="101"/>
    </row>
    <row r="364" spans="2:17">
      <c r="B364" s="100"/>
      <c r="C364" s="100"/>
      <c r="D364" s="101"/>
      <c r="E364" s="101"/>
      <c r="F364" s="101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  <c r="Q364" s="101"/>
    </row>
    <row r="365" spans="2:17">
      <c r="B365" s="100"/>
      <c r="C365" s="100"/>
      <c r="D365" s="101"/>
      <c r="E365" s="101"/>
      <c r="F365" s="101"/>
      <c r="G365" s="101"/>
      <c r="H365" s="101"/>
      <c r="I365" s="101"/>
      <c r="J365" s="101"/>
      <c r="K365" s="101"/>
      <c r="L365" s="101"/>
      <c r="M365" s="101"/>
      <c r="N365" s="101"/>
      <c r="O365" s="101"/>
      <c r="P365" s="101"/>
      <c r="Q365" s="101"/>
    </row>
    <row r="366" spans="2:17">
      <c r="B366" s="100"/>
      <c r="C366" s="100"/>
      <c r="D366" s="101"/>
      <c r="E366" s="101"/>
      <c r="F366" s="101"/>
      <c r="G366" s="101"/>
      <c r="H366" s="101"/>
      <c r="I366" s="101"/>
      <c r="J366" s="101"/>
      <c r="K366" s="101"/>
      <c r="L366" s="101"/>
      <c r="M366" s="101"/>
      <c r="N366" s="101"/>
      <c r="O366" s="101"/>
      <c r="P366" s="101"/>
      <c r="Q366" s="101"/>
    </row>
    <row r="367" spans="2:17">
      <c r="B367" s="100"/>
      <c r="C367" s="100"/>
      <c r="D367" s="101"/>
      <c r="E367" s="101"/>
      <c r="F367" s="101"/>
      <c r="G367" s="101"/>
      <c r="H367" s="101"/>
      <c r="I367" s="101"/>
      <c r="J367" s="101"/>
      <c r="K367" s="101"/>
      <c r="L367" s="101"/>
      <c r="M367" s="101"/>
      <c r="N367" s="101"/>
      <c r="O367" s="101"/>
      <c r="P367" s="101"/>
      <c r="Q367" s="101"/>
    </row>
    <row r="368" spans="2:17">
      <c r="B368" s="100"/>
      <c r="C368" s="100"/>
      <c r="D368" s="101"/>
      <c r="E368" s="101"/>
      <c r="F368" s="101"/>
      <c r="G368" s="101"/>
      <c r="H368" s="101"/>
      <c r="I368" s="101"/>
      <c r="J368" s="101"/>
      <c r="K368" s="101"/>
      <c r="L368" s="101"/>
      <c r="M368" s="101"/>
      <c r="N368" s="101"/>
      <c r="O368" s="101"/>
      <c r="P368" s="101"/>
      <c r="Q368" s="101"/>
    </row>
    <row r="369" spans="2:17">
      <c r="B369" s="100"/>
      <c r="C369" s="100"/>
      <c r="D369" s="101"/>
      <c r="E369" s="101"/>
      <c r="F369" s="101"/>
      <c r="G369" s="101"/>
      <c r="H369" s="101"/>
      <c r="I369" s="101"/>
      <c r="J369" s="101"/>
      <c r="K369" s="101"/>
      <c r="L369" s="101"/>
      <c r="M369" s="101"/>
      <c r="N369" s="101"/>
      <c r="O369" s="101"/>
      <c r="P369" s="101"/>
      <c r="Q369" s="101"/>
    </row>
    <row r="370" spans="2:17">
      <c r="B370" s="100"/>
      <c r="C370" s="100"/>
      <c r="D370" s="101"/>
      <c r="E370" s="101"/>
      <c r="F370" s="101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</row>
    <row r="371" spans="2:17">
      <c r="B371" s="100"/>
      <c r="C371" s="100"/>
      <c r="D371" s="101"/>
      <c r="E371" s="101"/>
      <c r="F371" s="101"/>
      <c r="G371" s="101"/>
      <c r="H371" s="101"/>
      <c r="I371" s="101"/>
      <c r="J371" s="101"/>
      <c r="K371" s="101"/>
      <c r="L371" s="101"/>
      <c r="M371" s="101"/>
      <c r="N371" s="101"/>
      <c r="O371" s="101"/>
      <c r="P371" s="101"/>
      <c r="Q371" s="101"/>
    </row>
    <row r="372" spans="2:17">
      <c r="B372" s="100"/>
      <c r="C372" s="100"/>
      <c r="D372" s="101"/>
      <c r="E372" s="101"/>
      <c r="F372" s="101"/>
      <c r="G372" s="101"/>
      <c r="H372" s="101"/>
      <c r="I372" s="101"/>
      <c r="J372" s="101"/>
      <c r="K372" s="101"/>
      <c r="L372" s="101"/>
      <c r="M372" s="101"/>
      <c r="N372" s="101"/>
      <c r="O372" s="101"/>
      <c r="P372" s="101"/>
      <c r="Q372" s="101"/>
    </row>
    <row r="373" spans="2:17">
      <c r="B373" s="100"/>
      <c r="C373" s="100"/>
      <c r="D373" s="101"/>
      <c r="E373" s="101"/>
      <c r="F373" s="101"/>
      <c r="G373" s="101"/>
      <c r="H373" s="101"/>
      <c r="I373" s="101"/>
      <c r="J373" s="101"/>
      <c r="K373" s="101"/>
      <c r="L373" s="101"/>
      <c r="M373" s="101"/>
      <c r="N373" s="101"/>
      <c r="O373" s="101"/>
      <c r="P373" s="101"/>
      <c r="Q373" s="101"/>
    </row>
    <row r="374" spans="2:17">
      <c r="B374" s="100"/>
      <c r="C374" s="100"/>
      <c r="D374" s="101"/>
      <c r="E374" s="101"/>
      <c r="F374" s="101"/>
      <c r="G374" s="101"/>
      <c r="H374" s="101"/>
      <c r="I374" s="101"/>
      <c r="J374" s="101"/>
      <c r="K374" s="101"/>
      <c r="L374" s="101"/>
      <c r="M374" s="101"/>
      <c r="N374" s="101"/>
      <c r="O374" s="101"/>
      <c r="P374" s="101"/>
      <c r="Q374" s="101"/>
    </row>
    <row r="375" spans="2:17">
      <c r="B375" s="100"/>
      <c r="C375" s="100"/>
      <c r="D375" s="101"/>
      <c r="E375" s="101"/>
      <c r="F375" s="101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</row>
    <row r="376" spans="2:17">
      <c r="B376" s="100"/>
      <c r="C376" s="100"/>
      <c r="D376" s="101"/>
      <c r="E376" s="101"/>
      <c r="F376" s="101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  <c r="Q376" s="101"/>
    </row>
    <row r="377" spans="2:17">
      <c r="B377" s="100"/>
      <c r="C377" s="100"/>
      <c r="D377" s="101"/>
      <c r="E377" s="101"/>
      <c r="F377" s="101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  <c r="Q377" s="101"/>
    </row>
    <row r="378" spans="2:17">
      <c r="B378" s="100"/>
      <c r="C378" s="100"/>
      <c r="D378" s="101"/>
      <c r="E378" s="101"/>
      <c r="F378" s="101"/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  <c r="Q378" s="101"/>
    </row>
    <row r="379" spans="2:17">
      <c r="B379" s="100"/>
      <c r="C379" s="100"/>
      <c r="D379" s="101"/>
      <c r="E379" s="101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  <c r="Q379" s="101"/>
    </row>
    <row r="380" spans="2:17">
      <c r="B380" s="100"/>
      <c r="C380" s="100"/>
      <c r="D380" s="101"/>
      <c r="E380" s="101"/>
      <c r="F380" s="101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</row>
    <row r="381" spans="2:17">
      <c r="B381" s="100"/>
      <c r="C381" s="100"/>
      <c r="D381" s="101"/>
      <c r="E381" s="101"/>
      <c r="F381" s="101"/>
      <c r="G381" s="101"/>
      <c r="H381" s="101"/>
      <c r="I381" s="101"/>
      <c r="J381" s="101"/>
      <c r="K381" s="101"/>
      <c r="L381" s="101"/>
      <c r="M381" s="101"/>
      <c r="N381" s="101"/>
      <c r="O381" s="101"/>
      <c r="P381" s="101"/>
      <c r="Q381" s="101"/>
    </row>
    <row r="382" spans="2:17">
      <c r="B382" s="100"/>
      <c r="C382" s="100"/>
      <c r="D382" s="101"/>
      <c r="E382" s="101"/>
      <c r="F382" s="101"/>
      <c r="G382" s="101"/>
      <c r="H382" s="101"/>
      <c r="I382" s="101"/>
      <c r="J382" s="101"/>
      <c r="K382" s="101"/>
      <c r="L382" s="101"/>
      <c r="M382" s="101"/>
      <c r="N382" s="101"/>
      <c r="O382" s="101"/>
      <c r="P382" s="101"/>
      <c r="Q382" s="101"/>
    </row>
    <row r="383" spans="2:17">
      <c r="B383" s="100"/>
      <c r="C383" s="100"/>
      <c r="D383" s="101"/>
      <c r="E383" s="101"/>
      <c r="F383" s="101"/>
      <c r="G383" s="101"/>
      <c r="H383" s="101"/>
      <c r="I383" s="101"/>
      <c r="J383" s="101"/>
      <c r="K383" s="101"/>
      <c r="L383" s="101"/>
      <c r="M383" s="101"/>
      <c r="N383" s="101"/>
      <c r="O383" s="101"/>
      <c r="P383" s="101"/>
      <c r="Q383" s="101"/>
    </row>
    <row r="384" spans="2:17">
      <c r="B384" s="100"/>
      <c r="C384" s="100"/>
      <c r="D384" s="101"/>
      <c r="E384" s="101"/>
      <c r="F384" s="101"/>
      <c r="G384" s="101"/>
      <c r="H384" s="101"/>
      <c r="I384" s="101"/>
      <c r="J384" s="101"/>
      <c r="K384" s="101"/>
      <c r="L384" s="101"/>
      <c r="M384" s="101"/>
      <c r="N384" s="101"/>
      <c r="O384" s="101"/>
      <c r="P384" s="101"/>
      <c r="Q384" s="101"/>
    </row>
    <row r="385" spans="2:17">
      <c r="B385" s="100"/>
      <c r="C385" s="100"/>
      <c r="D385" s="101"/>
      <c r="E385" s="101"/>
      <c r="F385" s="101"/>
      <c r="G385" s="101"/>
      <c r="H385" s="101"/>
      <c r="I385" s="101"/>
      <c r="J385" s="101"/>
      <c r="K385" s="101"/>
      <c r="L385" s="101"/>
      <c r="M385" s="101"/>
      <c r="N385" s="101"/>
      <c r="O385" s="101"/>
      <c r="P385" s="101"/>
      <c r="Q385" s="101"/>
    </row>
    <row r="386" spans="2:17">
      <c r="B386" s="100"/>
      <c r="C386" s="100"/>
      <c r="D386" s="101"/>
      <c r="E386" s="101"/>
      <c r="F386" s="101"/>
      <c r="G386" s="101"/>
      <c r="H386" s="101"/>
      <c r="I386" s="101"/>
      <c r="J386" s="101"/>
      <c r="K386" s="101"/>
      <c r="L386" s="101"/>
      <c r="M386" s="101"/>
      <c r="N386" s="101"/>
      <c r="O386" s="101"/>
      <c r="P386" s="101"/>
      <c r="Q386" s="101"/>
    </row>
    <row r="387" spans="2:17">
      <c r="B387" s="100"/>
      <c r="C387" s="100"/>
      <c r="D387" s="101"/>
      <c r="E387" s="101"/>
      <c r="F387" s="101"/>
      <c r="G387" s="101"/>
      <c r="H387" s="101"/>
      <c r="I387" s="101"/>
      <c r="J387" s="101"/>
      <c r="K387" s="101"/>
      <c r="L387" s="101"/>
      <c r="M387" s="101"/>
      <c r="N387" s="101"/>
      <c r="O387" s="101"/>
      <c r="P387" s="101"/>
      <c r="Q387" s="101"/>
    </row>
    <row r="388" spans="2:17">
      <c r="B388" s="100"/>
      <c r="C388" s="100"/>
      <c r="D388" s="101"/>
      <c r="E388" s="101"/>
      <c r="F388" s="101"/>
      <c r="G388" s="101"/>
      <c r="H388" s="101"/>
      <c r="I388" s="101"/>
      <c r="J388" s="101"/>
      <c r="K388" s="101"/>
      <c r="L388" s="101"/>
      <c r="M388" s="101"/>
      <c r="N388" s="101"/>
      <c r="O388" s="101"/>
      <c r="P388" s="101"/>
      <c r="Q388" s="101"/>
    </row>
    <row r="389" spans="2:17">
      <c r="B389" s="100"/>
      <c r="C389" s="100"/>
      <c r="D389" s="101"/>
      <c r="E389" s="101"/>
      <c r="F389" s="101"/>
      <c r="G389" s="101"/>
      <c r="H389" s="101"/>
      <c r="I389" s="101"/>
      <c r="J389" s="101"/>
      <c r="K389" s="101"/>
      <c r="L389" s="101"/>
      <c r="M389" s="101"/>
      <c r="N389" s="101"/>
      <c r="O389" s="101"/>
      <c r="P389" s="101"/>
      <c r="Q389" s="101"/>
    </row>
    <row r="390" spans="2:17">
      <c r="B390" s="100"/>
      <c r="C390" s="100"/>
      <c r="D390" s="101"/>
      <c r="E390" s="101"/>
      <c r="F390" s="101"/>
      <c r="G390" s="101"/>
      <c r="H390" s="101"/>
      <c r="I390" s="101"/>
      <c r="J390" s="101"/>
      <c r="K390" s="101"/>
      <c r="L390" s="101"/>
      <c r="M390" s="101"/>
      <c r="N390" s="101"/>
      <c r="O390" s="101"/>
      <c r="P390" s="101"/>
      <c r="Q390" s="101"/>
    </row>
    <row r="391" spans="2:17">
      <c r="B391" s="100"/>
      <c r="C391" s="100"/>
      <c r="D391" s="101"/>
      <c r="E391" s="101"/>
      <c r="F391" s="101"/>
      <c r="G391" s="101"/>
      <c r="H391" s="101"/>
      <c r="I391" s="101"/>
      <c r="J391" s="101"/>
      <c r="K391" s="101"/>
      <c r="L391" s="101"/>
      <c r="M391" s="101"/>
      <c r="N391" s="101"/>
      <c r="O391" s="101"/>
      <c r="P391" s="101"/>
      <c r="Q391" s="101"/>
    </row>
    <row r="392" spans="2:17">
      <c r="B392" s="100"/>
      <c r="C392" s="100"/>
      <c r="D392" s="101"/>
      <c r="E392" s="101"/>
      <c r="F392" s="101"/>
      <c r="G392" s="101"/>
      <c r="H392" s="101"/>
      <c r="I392" s="101"/>
      <c r="J392" s="101"/>
      <c r="K392" s="101"/>
      <c r="L392" s="101"/>
      <c r="M392" s="101"/>
      <c r="N392" s="101"/>
      <c r="O392" s="101"/>
      <c r="P392" s="101"/>
      <c r="Q392" s="101"/>
    </row>
    <row r="393" spans="2:17">
      <c r="B393" s="100"/>
      <c r="C393" s="100"/>
      <c r="D393" s="101"/>
      <c r="E393" s="101"/>
      <c r="F393" s="101"/>
      <c r="G393" s="101"/>
      <c r="H393" s="101"/>
      <c r="I393" s="101"/>
      <c r="J393" s="101"/>
      <c r="K393" s="101"/>
      <c r="L393" s="101"/>
      <c r="M393" s="101"/>
      <c r="N393" s="101"/>
      <c r="O393" s="101"/>
      <c r="P393" s="101"/>
      <c r="Q393" s="101"/>
    </row>
    <row r="394" spans="2:17">
      <c r="B394" s="100"/>
      <c r="C394" s="100"/>
      <c r="D394" s="101"/>
      <c r="E394" s="101"/>
      <c r="F394" s="101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</row>
    <row r="395" spans="2:17">
      <c r="B395" s="100"/>
      <c r="C395" s="100"/>
      <c r="D395" s="101"/>
      <c r="E395" s="101"/>
      <c r="F395" s="101"/>
      <c r="G395" s="101"/>
      <c r="H395" s="101"/>
      <c r="I395" s="101"/>
      <c r="J395" s="101"/>
      <c r="K395" s="101"/>
      <c r="L395" s="101"/>
      <c r="M395" s="101"/>
      <c r="N395" s="101"/>
      <c r="O395" s="101"/>
      <c r="P395" s="101"/>
      <c r="Q395" s="101"/>
    </row>
    <row r="396" spans="2:17">
      <c r="B396" s="100"/>
      <c r="C396" s="100"/>
      <c r="D396" s="101"/>
      <c r="E396" s="101"/>
      <c r="F396" s="101"/>
      <c r="G396" s="101"/>
      <c r="H396" s="101"/>
      <c r="I396" s="101"/>
      <c r="J396" s="101"/>
      <c r="K396" s="101"/>
      <c r="L396" s="101"/>
      <c r="M396" s="101"/>
      <c r="N396" s="101"/>
      <c r="O396" s="101"/>
      <c r="P396" s="101"/>
      <c r="Q396" s="101"/>
    </row>
    <row r="397" spans="2:17">
      <c r="B397" s="100"/>
      <c r="C397" s="100"/>
      <c r="D397" s="101"/>
      <c r="E397" s="101"/>
      <c r="F397" s="101"/>
      <c r="G397" s="101"/>
      <c r="H397" s="101"/>
      <c r="I397" s="101"/>
      <c r="J397" s="101"/>
      <c r="K397" s="101"/>
      <c r="L397" s="101"/>
      <c r="M397" s="101"/>
      <c r="N397" s="101"/>
      <c r="O397" s="101"/>
      <c r="P397" s="101"/>
      <c r="Q397" s="101"/>
    </row>
    <row r="398" spans="2:17">
      <c r="B398" s="100"/>
      <c r="C398" s="100"/>
      <c r="D398" s="101"/>
      <c r="E398" s="101"/>
      <c r="F398" s="101"/>
      <c r="G398" s="101"/>
      <c r="H398" s="101"/>
      <c r="I398" s="101"/>
      <c r="J398" s="101"/>
      <c r="K398" s="101"/>
      <c r="L398" s="101"/>
      <c r="M398" s="101"/>
      <c r="N398" s="101"/>
      <c r="O398" s="101"/>
      <c r="P398" s="101"/>
      <c r="Q398" s="101"/>
    </row>
    <row r="399" spans="2:17">
      <c r="B399" s="100"/>
      <c r="C399" s="100"/>
      <c r="D399" s="101"/>
      <c r="E399" s="101"/>
      <c r="F399" s="101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</row>
    <row r="400" spans="2:17">
      <c r="B400" s="100"/>
      <c r="C400" s="100"/>
      <c r="D400" s="101"/>
      <c r="E400" s="101"/>
      <c r="F400" s="101"/>
      <c r="G400" s="101"/>
      <c r="H400" s="101"/>
      <c r="I400" s="101"/>
      <c r="J400" s="101"/>
      <c r="K400" s="101"/>
      <c r="L400" s="101"/>
      <c r="M400" s="101"/>
      <c r="N400" s="101"/>
      <c r="O400" s="101"/>
      <c r="P400" s="101"/>
      <c r="Q400" s="101"/>
    </row>
    <row r="401" spans="2:17">
      <c r="B401" s="100"/>
      <c r="C401" s="100"/>
      <c r="D401" s="101"/>
      <c r="E401" s="101"/>
      <c r="F401" s="101"/>
      <c r="G401" s="101"/>
      <c r="H401" s="101"/>
      <c r="I401" s="101"/>
      <c r="J401" s="101"/>
      <c r="K401" s="101"/>
      <c r="L401" s="101"/>
      <c r="M401" s="101"/>
      <c r="N401" s="101"/>
      <c r="O401" s="101"/>
      <c r="P401" s="101"/>
      <c r="Q401" s="101"/>
    </row>
    <row r="402" spans="2:17">
      <c r="B402" s="100"/>
      <c r="C402" s="100"/>
      <c r="D402" s="101"/>
      <c r="E402" s="101"/>
      <c r="F402" s="101"/>
      <c r="G402" s="101"/>
      <c r="H402" s="101"/>
      <c r="I402" s="101"/>
      <c r="J402" s="101"/>
      <c r="K402" s="101"/>
      <c r="L402" s="101"/>
      <c r="M402" s="101"/>
      <c r="N402" s="101"/>
      <c r="O402" s="101"/>
      <c r="P402" s="101"/>
      <c r="Q402" s="101"/>
    </row>
    <row r="403" spans="2:17">
      <c r="B403" s="100"/>
      <c r="C403" s="100"/>
      <c r="D403" s="101"/>
      <c r="E403" s="101"/>
      <c r="F403" s="101"/>
      <c r="G403" s="101"/>
      <c r="H403" s="101"/>
      <c r="I403" s="101"/>
      <c r="J403" s="101"/>
      <c r="K403" s="101"/>
      <c r="L403" s="101"/>
      <c r="M403" s="101"/>
      <c r="N403" s="101"/>
      <c r="O403" s="101"/>
      <c r="P403" s="101"/>
      <c r="Q403" s="101"/>
    </row>
    <row r="404" spans="2:17">
      <c r="B404" s="100"/>
      <c r="C404" s="100"/>
      <c r="D404" s="101"/>
      <c r="E404" s="101"/>
      <c r="F404" s="101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</row>
    <row r="405" spans="2:17">
      <c r="B405" s="100"/>
      <c r="C405" s="100"/>
      <c r="D405" s="101"/>
      <c r="E405" s="101"/>
      <c r="F405" s="101"/>
      <c r="G405" s="101"/>
      <c r="H405" s="101"/>
      <c r="I405" s="101"/>
      <c r="J405" s="101"/>
      <c r="K405" s="101"/>
      <c r="L405" s="101"/>
      <c r="M405" s="101"/>
      <c r="N405" s="101"/>
      <c r="O405" s="101"/>
      <c r="P405" s="101"/>
      <c r="Q405" s="101"/>
    </row>
    <row r="406" spans="2:17">
      <c r="B406" s="100"/>
      <c r="C406" s="100"/>
      <c r="D406" s="101"/>
      <c r="E406" s="101"/>
      <c r="F406" s="101"/>
      <c r="G406" s="101"/>
      <c r="H406" s="101"/>
      <c r="I406" s="101"/>
      <c r="J406" s="101"/>
      <c r="K406" s="101"/>
      <c r="L406" s="101"/>
      <c r="M406" s="101"/>
      <c r="N406" s="101"/>
      <c r="O406" s="101"/>
      <c r="P406" s="101"/>
      <c r="Q406" s="101"/>
    </row>
    <row r="407" spans="2:17">
      <c r="B407" s="100"/>
      <c r="C407" s="100"/>
      <c r="D407" s="101"/>
      <c r="E407" s="101"/>
      <c r="F407" s="101"/>
      <c r="G407" s="101"/>
      <c r="H407" s="101"/>
      <c r="I407" s="101"/>
      <c r="J407" s="101"/>
      <c r="K407" s="101"/>
      <c r="L407" s="101"/>
      <c r="M407" s="101"/>
      <c r="N407" s="101"/>
      <c r="O407" s="101"/>
      <c r="P407" s="101"/>
      <c r="Q407" s="101"/>
    </row>
    <row r="408" spans="2:17">
      <c r="B408" s="100"/>
      <c r="C408" s="100"/>
      <c r="D408" s="101"/>
      <c r="E408" s="101"/>
      <c r="F408" s="101"/>
      <c r="G408" s="101"/>
      <c r="H408" s="101"/>
      <c r="I408" s="101"/>
      <c r="J408" s="101"/>
      <c r="K408" s="101"/>
      <c r="L408" s="101"/>
      <c r="M408" s="101"/>
      <c r="N408" s="101"/>
      <c r="O408" s="101"/>
      <c r="P408" s="101"/>
      <c r="Q408" s="101"/>
    </row>
    <row r="409" spans="2:17">
      <c r="B409" s="100"/>
      <c r="C409" s="100"/>
      <c r="D409" s="101"/>
      <c r="E409" s="101"/>
      <c r="F409" s="101"/>
      <c r="G409" s="101"/>
      <c r="H409" s="101"/>
      <c r="I409" s="101"/>
      <c r="J409" s="101"/>
      <c r="K409" s="101"/>
      <c r="L409" s="101"/>
      <c r="M409" s="101"/>
      <c r="N409" s="101"/>
      <c r="O409" s="101"/>
      <c r="P409" s="101"/>
      <c r="Q409" s="101"/>
    </row>
    <row r="410" spans="2:17">
      <c r="B410" s="100"/>
      <c r="C410" s="100"/>
      <c r="D410" s="101"/>
      <c r="E410" s="101"/>
      <c r="F410" s="101"/>
      <c r="G410" s="101"/>
      <c r="H410" s="101"/>
      <c r="I410" s="101"/>
      <c r="J410" s="101"/>
      <c r="K410" s="101"/>
      <c r="L410" s="101"/>
      <c r="M410" s="101"/>
      <c r="N410" s="101"/>
      <c r="O410" s="101"/>
      <c r="P410" s="101"/>
      <c r="Q410" s="101"/>
    </row>
    <row r="411" spans="2:17">
      <c r="B411" s="100"/>
      <c r="C411" s="100"/>
      <c r="D411" s="101"/>
      <c r="E411" s="101"/>
      <c r="F411" s="101"/>
      <c r="G411" s="101"/>
      <c r="H411" s="101"/>
      <c r="I411" s="101"/>
      <c r="J411" s="101"/>
      <c r="K411" s="101"/>
      <c r="L411" s="101"/>
      <c r="M411" s="101"/>
      <c r="N411" s="101"/>
      <c r="O411" s="101"/>
      <c r="P411" s="101"/>
      <c r="Q411" s="101"/>
    </row>
    <row r="412" spans="2:17">
      <c r="B412" s="100"/>
      <c r="C412" s="100"/>
      <c r="D412" s="101"/>
      <c r="E412" s="101"/>
      <c r="F412" s="101"/>
      <c r="G412" s="101"/>
      <c r="H412" s="101"/>
      <c r="I412" s="101"/>
      <c r="J412" s="101"/>
      <c r="K412" s="101"/>
      <c r="L412" s="101"/>
      <c r="M412" s="101"/>
      <c r="N412" s="101"/>
      <c r="O412" s="101"/>
      <c r="P412" s="101"/>
      <c r="Q412" s="101"/>
    </row>
    <row r="413" spans="2:17">
      <c r="B413" s="100"/>
      <c r="C413" s="100"/>
      <c r="D413" s="101"/>
      <c r="E413" s="101"/>
      <c r="F413" s="101"/>
      <c r="G413" s="101"/>
      <c r="H413" s="101"/>
      <c r="I413" s="101"/>
      <c r="J413" s="101"/>
      <c r="K413" s="101"/>
      <c r="L413" s="101"/>
      <c r="M413" s="101"/>
      <c r="N413" s="101"/>
      <c r="O413" s="101"/>
      <c r="P413" s="101"/>
      <c r="Q413" s="101"/>
    </row>
    <row r="414" spans="2:17">
      <c r="B414" s="100"/>
      <c r="C414" s="100"/>
      <c r="D414" s="101"/>
      <c r="E414" s="101"/>
      <c r="F414" s="101"/>
      <c r="G414" s="101"/>
      <c r="H414" s="101"/>
      <c r="I414" s="101"/>
      <c r="J414" s="101"/>
      <c r="K414" s="101"/>
      <c r="L414" s="101"/>
      <c r="M414" s="101"/>
      <c r="N414" s="101"/>
      <c r="O414" s="101"/>
      <c r="P414" s="101"/>
      <c r="Q414" s="101"/>
    </row>
    <row r="415" spans="2:17">
      <c r="B415" s="100"/>
      <c r="C415" s="100"/>
      <c r="D415" s="101"/>
      <c r="E415" s="101"/>
      <c r="F415" s="101"/>
      <c r="G415" s="101"/>
      <c r="H415" s="101"/>
      <c r="I415" s="101"/>
      <c r="J415" s="101"/>
      <c r="K415" s="101"/>
      <c r="L415" s="101"/>
      <c r="M415" s="101"/>
      <c r="N415" s="101"/>
      <c r="O415" s="101"/>
      <c r="P415" s="101"/>
      <c r="Q415" s="101"/>
    </row>
    <row r="416" spans="2:17">
      <c r="B416" s="100"/>
      <c r="C416" s="100"/>
      <c r="D416" s="101"/>
      <c r="E416" s="101"/>
      <c r="F416" s="101"/>
      <c r="G416" s="101"/>
      <c r="H416" s="101"/>
      <c r="I416" s="101"/>
      <c r="J416" s="101"/>
      <c r="K416" s="101"/>
      <c r="L416" s="101"/>
      <c r="M416" s="101"/>
      <c r="N416" s="101"/>
      <c r="O416" s="101"/>
      <c r="P416" s="101"/>
      <c r="Q416" s="101"/>
    </row>
    <row r="417" spans="2:17">
      <c r="B417" s="100"/>
      <c r="C417" s="100"/>
      <c r="D417" s="101"/>
      <c r="E417" s="101"/>
      <c r="F417" s="101"/>
      <c r="G417" s="101"/>
      <c r="H417" s="101"/>
      <c r="I417" s="101"/>
      <c r="J417" s="101"/>
      <c r="K417" s="101"/>
      <c r="L417" s="101"/>
      <c r="M417" s="101"/>
      <c r="N417" s="101"/>
      <c r="O417" s="101"/>
      <c r="P417" s="101"/>
      <c r="Q417" s="101"/>
    </row>
    <row r="418" spans="2:17">
      <c r="B418" s="100"/>
      <c r="C418" s="100"/>
      <c r="D418" s="101"/>
      <c r="E418" s="101"/>
      <c r="F418" s="101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</row>
    <row r="419" spans="2:17">
      <c r="B419" s="100"/>
      <c r="C419" s="100"/>
      <c r="D419" s="101"/>
      <c r="E419" s="101"/>
      <c r="F419" s="101"/>
      <c r="G419" s="101"/>
      <c r="H419" s="101"/>
      <c r="I419" s="101"/>
      <c r="J419" s="101"/>
      <c r="K419" s="101"/>
      <c r="L419" s="101"/>
      <c r="M419" s="101"/>
      <c r="N419" s="101"/>
      <c r="O419" s="101"/>
      <c r="P419" s="101"/>
      <c r="Q419" s="101"/>
    </row>
    <row r="420" spans="2:17">
      <c r="B420" s="100"/>
      <c r="C420" s="100"/>
      <c r="D420" s="101"/>
      <c r="E420" s="101"/>
      <c r="F420" s="101"/>
      <c r="G420" s="101"/>
      <c r="H420" s="101"/>
      <c r="I420" s="101"/>
      <c r="J420" s="101"/>
      <c r="K420" s="101"/>
      <c r="L420" s="101"/>
      <c r="M420" s="101"/>
      <c r="N420" s="101"/>
      <c r="O420" s="101"/>
      <c r="P420" s="101"/>
      <c r="Q420" s="101"/>
    </row>
    <row r="421" spans="2:17">
      <c r="B421" s="100"/>
      <c r="C421" s="100"/>
      <c r="D421" s="101"/>
      <c r="E421" s="101"/>
      <c r="F421" s="101"/>
      <c r="G421" s="101"/>
      <c r="H421" s="101"/>
      <c r="I421" s="101"/>
      <c r="J421" s="101"/>
      <c r="K421" s="101"/>
      <c r="L421" s="101"/>
      <c r="M421" s="101"/>
      <c r="N421" s="101"/>
      <c r="O421" s="101"/>
      <c r="P421" s="101"/>
      <c r="Q421" s="101"/>
    </row>
    <row r="422" spans="2:17">
      <c r="B422" s="100"/>
      <c r="C422" s="100"/>
      <c r="D422" s="101"/>
      <c r="E422" s="101"/>
      <c r="F422" s="101"/>
      <c r="G422" s="101"/>
      <c r="H422" s="101"/>
      <c r="I422" s="101"/>
      <c r="J422" s="101"/>
      <c r="K422" s="101"/>
      <c r="L422" s="101"/>
      <c r="M422" s="101"/>
      <c r="N422" s="101"/>
      <c r="O422" s="101"/>
      <c r="P422" s="101"/>
      <c r="Q422" s="101"/>
    </row>
    <row r="423" spans="2:17">
      <c r="B423" s="100"/>
      <c r="C423" s="100"/>
      <c r="D423" s="101"/>
      <c r="E423" s="101"/>
      <c r="F423" s="101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</row>
    <row r="424" spans="2:17">
      <c r="B424" s="100"/>
      <c r="C424" s="100"/>
      <c r="D424" s="101"/>
      <c r="E424" s="101"/>
      <c r="F424" s="101"/>
      <c r="G424" s="101"/>
      <c r="H424" s="101"/>
      <c r="I424" s="101"/>
      <c r="J424" s="101"/>
      <c r="K424" s="101"/>
      <c r="L424" s="101"/>
      <c r="M424" s="101"/>
      <c r="N424" s="101"/>
      <c r="O424" s="101"/>
      <c r="P424" s="101"/>
      <c r="Q424" s="101"/>
    </row>
    <row r="425" spans="2:17">
      <c r="B425" s="100"/>
      <c r="C425" s="100"/>
      <c r="D425" s="101"/>
      <c r="E425" s="101"/>
      <c r="F425" s="101"/>
      <c r="G425" s="101"/>
      <c r="H425" s="101"/>
      <c r="I425" s="101"/>
      <c r="J425" s="101"/>
      <c r="K425" s="101"/>
      <c r="L425" s="101"/>
      <c r="M425" s="101"/>
      <c r="N425" s="101"/>
      <c r="O425" s="101"/>
      <c r="P425" s="101"/>
      <c r="Q425" s="101"/>
    </row>
    <row r="426" spans="2:17">
      <c r="B426" s="100"/>
      <c r="C426" s="100"/>
      <c r="D426" s="101"/>
      <c r="E426" s="101"/>
      <c r="F426" s="101"/>
      <c r="G426" s="101"/>
      <c r="H426" s="101"/>
      <c r="I426" s="101"/>
      <c r="J426" s="101"/>
      <c r="K426" s="101"/>
      <c r="L426" s="101"/>
      <c r="M426" s="101"/>
      <c r="N426" s="101"/>
      <c r="O426" s="101"/>
      <c r="P426" s="101"/>
      <c r="Q426" s="101"/>
    </row>
    <row r="427" spans="2:17">
      <c r="B427" s="100"/>
      <c r="C427" s="100"/>
      <c r="D427" s="101"/>
      <c r="E427" s="101"/>
      <c r="F427" s="101"/>
      <c r="G427" s="101"/>
      <c r="H427" s="101"/>
      <c r="I427" s="101"/>
      <c r="J427" s="101"/>
      <c r="K427" s="101"/>
      <c r="L427" s="101"/>
      <c r="M427" s="101"/>
      <c r="N427" s="101"/>
      <c r="O427" s="101"/>
      <c r="P427" s="101"/>
      <c r="Q427" s="101"/>
    </row>
    <row r="428" spans="2:17">
      <c r="B428" s="100"/>
      <c r="C428" s="100"/>
      <c r="D428" s="101"/>
      <c r="E428" s="101"/>
      <c r="F428" s="101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</row>
    <row r="429" spans="2:17">
      <c r="B429" s="100"/>
      <c r="C429" s="100"/>
      <c r="D429" s="101"/>
      <c r="E429" s="101"/>
      <c r="F429" s="101"/>
      <c r="G429" s="101"/>
      <c r="H429" s="101"/>
      <c r="I429" s="101"/>
      <c r="J429" s="101"/>
      <c r="K429" s="101"/>
      <c r="L429" s="101"/>
      <c r="M429" s="101"/>
      <c r="N429" s="101"/>
      <c r="O429" s="101"/>
      <c r="P429" s="101"/>
      <c r="Q429" s="101"/>
    </row>
    <row r="430" spans="2:17">
      <c r="B430" s="100"/>
      <c r="C430" s="100"/>
      <c r="D430" s="101"/>
      <c r="E430" s="101"/>
      <c r="F430" s="101"/>
      <c r="G430" s="101"/>
      <c r="H430" s="101"/>
      <c r="I430" s="101"/>
      <c r="J430" s="101"/>
      <c r="K430" s="101"/>
      <c r="L430" s="101"/>
      <c r="M430" s="101"/>
      <c r="N430" s="101"/>
      <c r="O430" s="101"/>
      <c r="P430" s="101"/>
      <c r="Q430" s="101"/>
    </row>
    <row r="431" spans="2:17">
      <c r="B431" s="100"/>
      <c r="C431" s="100"/>
      <c r="D431" s="101"/>
      <c r="E431" s="101"/>
      <c r="F431" s="101"/>
      <c r="G431" s="101"/>
      <c r="H431" s="101"/>
      <c r="I431" s="101"/>
      <c r="J431" s="101"/>
      <c r="K431" s="101"/>
      <c r="L431" s="101"/>
      <c r="M431" s="101"/>
      <c r="N431" s="101"/>
      <c r="O431" s="101"/>
      <c r="P431" s="101"/>
      <c r="Q431" s="101"/>
    </row>
    <row r="432" spans="2:17">
      <c r="B432" s="100"/>
      <c r="C432" s="100"/>
      <c r="D432" s="101"/>
      <c r="E432" s="101"/>
      <c r="F432" s="101"/>
      <c r="G432" s="101"/>
      <c r="H432" s="101"/>
      <c r="I432" s="101"/>
      <c r="J432" s="101"/>
      <c r="K432" s="101"/>
      <c r="L432" s="101"/>
      <c r="M432" s="101"/>
      <c r="N432" s="101"/>
      <c r="O432" s="101"/>
      <c r="P432" s="101"/>
      <c r="Q432" s="101"/>
    </row>
    <row r="433" spans="2:17">
      <c r="B433" s="100"/>
      <c r="C433" s="100"/>
      <c r="D433" s="101"/>
      <c r="E433" s="101"/>
      <c r="F433" s="101"/>
      <c r="G433" s="101"/>
      <c r="H433" s="101"/>
      <c r="I433" s="101"/>
      <c r="J433" s="101"/>
      <c r="K433" s="101"/>
      <c r="L433" s="101"/>
      <c r="M433" s="101"/>
      <c r="N433" s="101"/>
      <c r="O433" s="101"/>
      <c r="P433" s="101"/>
      <c r="Q433" s="101"/>
    </row>
    <row r="434" spans="2:17">
      <c r="B434" s="100"/>
      <c r="C434" s="100"/>
      <c r="D434" s="101"/>
      <c r="E434" s="101"/>
      <c r="F434" s="101"/>
      <c r="G434" s="101"/>
      <c r="H434" s="101"/>
      <c r="I434" s="101"/>
      <c r="J434" s="101"/>
      <c r="K434" s="101"/>
      <c r="L434" s="101"/>
      <c r="M434" s="101"/>
      <c r="N434" s="101"/>
      <c r="O434" s="101"/>
      <c r="P434" s="101"/>
      <c r="Q434" s="101"/>
    </row>
    <row r="435" spans="2:17">
      <c r="B435" s="100"/>
      <c r="C435" s="100"/>
      <c r="D435" s="101"/>
      <c r="E435" s="101"/>
      <c r="F435" s="101"/>
      <c r="G435" s="101"/>
      <c r="H435" s="101"/>
      <c r="I435" s="101"/>
      <c r="J435" s="101"/>
      <c r="K435" s="101"/>
      <c r="L435" s="101"/>
      <c r="M435" s="101"/>
      <c r="N435" s="101"/>
      <c r="O435" s="101"/>
      <c r="P435" s="101"/>
      <c r="Q435" s="101"/>
    </row>
    <row r="436" spans="2:17">
      <c r="B436" s="100"/>
      <c r="C436" s="100"/>
      <c r="D436" s="101"/>
      <c r="E436" s="101"/>
      <c r="F436" s="101"/>
      <c r="G436" s="101"/>
      <c r="H436" s="101"/>
      <c r="I436" s="101"/>
      <c r="J436" s="101"/>
      <c r="K436" s="101"/>
      <c r="L436" s="101"/>
      <c r="M436" s="101"/>
      <c r="N436" s="101"/>
      <c r="O436" s="101"/>
      <c r="P436" s="101"/>
      <c r="Q436" s="101"/>
    </row>
    <row r="437" spans="2:17">
      <c r="B437" s="100"/>
      <c r="C437" s="100"/>
      <c r="D437" s="101"/>
      <c r="E437" s="101"/>
      <c r="F437" s="101"/>
      <c r="G437" s="101"/>
      <c r="H437" s="101"/>
      <c r="I437" s="101"/>
      <c r="J437" s="101"/>
      <c r="K437" s="101"/>
      <c r="L437" s="101"/>
      <c r="M437" s="101"/>
      <c r="N437" s="101"/>
      <c r="O437" s="101"/>
      <c r="P437" s="101"/>
      <c r="Q437" s="101"/>
    </row>
    <row r="438" spans="2:17">
      <c r="B438" s="100"/>
      <c r="C438" s="100"/>
      <c r="D438" s="101"/>
      <c r="E438" s="101"/>
      <c r="F438" s="101"/>
      <c r="G438" s="101"/>
      <c r="H438" s="101"/>
      <c r="I438" s="101"/>
      <c r="J438" s="101"/>
      <c r="K438" s="101"/>
      <c r="L438" s="101"/>
      <c r="M438" s="101"/>
      <c r="N438" s="101"/>
      <c r="O438" s="101"/>
      <c r="P438" s="101"/>
      <c r="Q438" s="101"/>
    </row>
    <row r="439" spans="2:17">
      <c r="B439" s="100"/>
      <c r="C439" s="100"/>
      <c r="D439" s="101"/>
      <c r="E439" s="101"/>
      <c r="F439" s="101"/>
      <c r="G439" s="101"/>
      <c r="H439" s="101"/>
      <c r="I439" s="101"/>
      <c r="J439" s="101"/>
      <c r="K439" s="101"/>
      <c r="L439" s="101"/>
      <c r="M439" s="101"/>
      <c r="N439" s="101"/>
      <c r="O439" s="101"/>
      <c r="P439" s="101"/>
      <c r="Q439" s="101"/>
    </row>
    <row r="440" spans="2:17">
      <c r="B440" s="100"/>
      <c r="C440" s="100"/>
      <c r="D440" s="101"/>
      <c r="E440" s="101"/>
      <c r="F440" s="101"/>
      <c r="G440" s="101"/>
      <c r="H440" s="101"/>
      <c r="I440" s="101"/>
      <c r="J440" s="101"/>
      <c r="K440" s="101"/>
      <c r="L440" s="101"/>
      <c r="M440" s="101"/>
      <c r="N440" s="101"/>
      <c r="O440" s="101"/>
      <c r="P440" s="101"/>
      <c r="Q440" s="101"/>
    </row>
    <row r="441" spans="2:17">
      <c r="B441" s="100"/>
      <c r="C441" s="100"/>
      <c r="D441" s="101"/>
      <c r="E441" s="101"/>
      <c r="F441" s="101"/>
      <c r="G441" s="101"/>
      <c r="H441" s="101"/>
      <c r="I441" s="101"/>
      <c r="J441" s="101"/>
      <c r="K441" s="101"/>
      <c r="L441" s="101"/>
      <c r="M441" s="101"/>
      <c r="N441" s="101"/>
      <c r="O441" s="101"/>
      <c r="P441" s="101"/>
      <c r="Q441" s="101"/>
    </row>
    <row r="442" spans="2:17">
      <c r="B442" s="100"/>
      <c r="C442" s="100"/>
      <c r="D442" s="101"/>
      <c r="E442" s="101"/>
      <c r="F442" s="101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</row>
    <row r="443" spans="2:17">
      <c r="B443" s="100"/>
      <c r="C443" s="100"/>
      <c r="D443" s="101"/>
      <c r="E443" s="101"/>
      <c r="F443" s="101"/>
      <c r="G443" s="101"/>
      <c r="H443" s="101"/>
      <c r="I443" s="101"/>
      <c r="J443" s="101"/>
      <c r="K443" s="101"/>
      <c r="L443" s="101"/>
      <c r="M443" s="101"/>
      <c r="N443" s="101"/>
      <c r="O443" s="101"/>
      <c r="P443" s="101"/>
      <c r="Q443" s="101"/>
    </row>
    <row r="444" spans="2:17">
      <c r="B444" s="100"/>
      <c r="C444" s="100"/>
      <c r="D444" s="101"/>
      <c r="E444" s="101"/>
      <c r="F444" s="101"/>
      <c r="G444" s="101"/>
      <c r="H444" s="101"/>
      <c r="I444" s="101"/>
      <c r="J444" s="101"/>
      <c r="K444" s="101"/>
      <c r="L444" s="101"/>
      <c r="M444" s="101"/>
      <c r="N444" s="101"/>
      <c r="O444" s="101"/>
      <c r="P444" s="101"/>
      <c r="Q444" s="101"/>
    </row>
    <row r="445" spans="2:17">
      <c r="B445" s="100"/>
      <c r="C445" s="100"/>
      <c r="D445" s="101"/>
      <c r="E445" s="101"/>
      <c r="F445" s="101"/>
      <c r="G445" s="101"/>
      <c r="H445" s="101"/>
      <c r="I445" s="101"/>
      <c r="J445" s="101"/>
      <c r="K445" s="101"/>
      <c r="L445" s="101"/>
      <c r="M445" s="101"/>
      <c r="N445" s="101"/>
      <c r="O445" s="101"/>
      <c r="P445" s="101"/>
      <c r="Q445" s="101"/>
    </row>
    <row r="446" spans="2:17">
      <c r="B446" s="100"/>
      <c r="C446" s="100"/>
      <c r="D446" s="101"/>
      <c r="E446" s="101"/>
      <c r="F446" s="101"/>
      <c r="G446" s="101"/>
      <c r="H446" s="101"/>
      <c r="I446" s="101"/>
      <c r="J446" s="101"/>
      <c r="K446" s="101"/>
      <c r="L446" s="101"/>
      <c r="M446" s="101"/>
      <c r="N446" s="101"/>
      <c r="O446" s="101"/>
      <c r="P446" s="101"/>
      <c r="Q446" s="101"/>
    </row>
    <row r="447" spans="2:17">
      <c r="B447" s="100"/>
      <c r="C447" s="100"/>
      <c r="D447" s="101"/>
      <c r="E447" s="101"/>
      <c r="F447" s="101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</row>
    <row r="448" spans="2:17">
      <c r="B448" s="100"/>
      <c r="C448" s="100"/>
      <c r="D448" s="101"/>
      <c r="E448" s="101"/>
      <c r="F448" s="101"/>
      <c r="G448" s="101"/>
      <c r="H448" s="101"/>
      <c r="I448" s="101"/>
      <c r="J448" s="101"/>
      <c r="K448" s="101"/>
      <c r="L448" s="101"/>
      <c r="M448" s="101"/>
      <c r="N448" s="101"/>
      <c r="O448" s="101"/>
      <c r="P448" s="101"/>
      <c r="Q448" s="101"/>
    </row>
    <row r="449" spans="2:17">
      <c r="B449" s="100"/>
      <c r="C449" s="100"/>
      <c r="D449" s="101"/>
      <c r="E449" s="101"/>
      <c r="F449" s="101"/>
      <c r="G449" s="101"/>
      <c r="H449" s="101"/>
      <c r="I449" s="101"/>
      <c r="J449" s="101"/>
      <c r="K449" s="101"/>
      <c r="L449" s="101"/>
      <c r="M449" s="101"/>
      <c r="N449" s="101"/>
      <c r="O449" s="101"/>
      <c r="P449" s="101"/>
      <c r="Q449" s="101"/>
    </row>
    <row r="450" spans="2:17">
      <c r="B450" s="100"/>
      <c r="C450" s="100"/>
      <c r="D450" s="101"/>
      <c r="E450" s="101"/>
      <c r="F450" s="101"/>
      <c r="G450" s="101"/>
      <c r="H450" s="101"/>
      <c r="I450" s="101"/>
      <c r="J450" s="101"/>
      <c r="K450" s="101"/>
      <c r="L450" s="101"/>
      <c r="M450" s="101"/>
      <c r="N450" s="101"/>
      <c r="O450" s="101"/>
      <c r="P450" s="101"/>
      <c r="Q450" s="101"/>
    </row>
    <row r="451" spans="2:17">
      <c r="B451" s="100"/>
      <c r="C451" s="100"/>
      <c r="D451" s="101"/>
      <c r="E451" s="101"/>
      <c r="F451" s="101"/>
      <c r="G451" s="101"/>
      <c r="H451" s="101"/>
      <c r="I451" s="101"/>
      <c r="J451" s="101"/>
      <c r="K451" s="101"/>
      <c r="L451" s="101"/>
      <c r="M451" s="101"/>
      <c r="N451" s="101"/>
      <c r="O451" s="101"/>
      <c r="P451" s="101"/>
      <c r="Q451" s="101"/>
    </row>
    <row r="452" spans="2:17">
      <c r="B452" s="100"/>
      <c r="C452" s="100"/>
      <c r="D452" s="101"/>
      <c r="E452" s="101"/>
      <c r="F452" s="101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</row>
    <row r="453" spans="2:17">
      <c r="B453" s="100"/>
      <c r="C453" s="100"/>
      <c r="D453" s="101"/>
      <c r="E453" s="101"/>
      <c r="F453" s="101"/>
      <c r="G453" s="101"/>
      <c r="H453" s="101"/>
      <c r="I453" s="101"/>
      <c r="J453" s="101"/>
      <c r="K453" s="101"/>
      <c r="L453" s="101"/>
      <c r="M453" s="101"/>
      <c r="N453" s="101"/>
      <c r="O453" s="101"/>
      <c r="P453" s="101"/>
      <c r="Q453" s="101"/>
    </row>
    <row r="454" spans="2:17">
      <c r="B454" s="100"/>
      <c r="C454" s="100"/>
      <c r="D454" s="101"/>
      <c r="E454" s="101"/>
      <c r="F454" s="101"/>
      <c r="G454" s="101"/>
      <c r="H454" s="101"/>
      <c r="I454" s="101"/>
      <c r="J454" s="101"/>
      <c r="K454" s="101"/>
      <c r="L454" s="101"/>
      <c r="M454" s="101"/>
      <c r="N454" s="101"/>
      <c r="O454" s="101"/>
      <c r="P454" s="101"/>
      <c r="Q454" s="101"/>
    </row>
    <row r="455" spans="2:17">
      <c r="B455" s="100"/>
      <c r="C455" s="100"/>
      <c r="D455" s="101"/>
      <c r="E455" s="101"/>
      <c r="F455" s="101"/>
      <c r="G455" s="101"/>
      <c r="H455" s="101"/>
      <c r="I455" s="101"/>
      <c r="J455" s="101"/>
      <c r="K455" s="101"/>
      <c r="L455" s="101"/>
      <c r="M455" s="101"/>
      <c r="N455" s="101"/>
      <c r="O455" s="101"/>
      <c r="P455" s="101"/>
      <c r="Q455" s="101"/>
    </row>
    <row r="456" spans="2:17">
      <c r="B456" s="100"/>
      <c r="C456" s="100"/>
      <c r="D456" s="101"/>
      <c r="E456" s="101"/>
      <c r="F456" s="101"/>
      <c r="G456" s="101"/>
      <c r="H456" s="101"/>
      <c r="I456" s="101"/>
      <c r="J456" s="101"/>
      <c r="K456" s="101"/>
      <c r="L456" s="101"/>
      <c r="M456" s="101"/>
      <c r="N456" s="101"/>
      <c r="O456" s="101"/>
      <c r="P456" s="101"/>
      <c r="Q456" s="101"/>
    </row>
    <row r="457" spans="2:17">
      <c r="B457" s="100"/>
      <c r="C457" s="100"/>
      <c r="D457" s="101"/>
      <c r="E457" s="101"/>
      <c r="F457" s="101"/>
      <c r="G457" s="101"/>
      <c r="H457" s="101"/>
      <c r="I457" s="101"/>
      <c r="J457" s="101"/>
      <c r="K457" s="101"/>
      <c r="L457" s="101"/>
      <c r="M457" s="101"/>
      <c r="N457" s="101"/>
      <c r="O457" s="101"/>
      <c r="P457" s="101"/>
      <c r="Q457" s="101"/>
    </row>
    <row r="458" spans="2:17">
      <c r="B458" s="100"/>
      <c r="C458" s="100"/>
      <c r="D458" s="101"/>
      <c r="E458" s="101"/>
      <c r="F458" s="101"/>
      <c r="G458" s="101"/>
      <c r="H458" s="101"/>
      <c r="I458" s="101"/>
      <c r="J458" s="101"/>
      <c r="K458" s="101"/>
      <c r="L458" s="101"/>
      <c r="M458" s="101"/>
      <c r="N458" s="101"/>
      <c r="O458" s="101"/>
      <c r="P458" s="101"/>
      <c r="Q458" s="101"/>
    </row>
    <row r="459" spans="2:17">
      <c r="B459" s="100"/>
      <c r="C459" s="100"/>
      <c r="D459" s="101"/>
      <c r="E459" s="101"/>
      <c r="F459" s="101"/>
      <c r="G459" s="101"/>
      <c r="H459" s="101"/>
      <c r="I459" s="101"/>
      <c r="J459" s="101"/>
      <c r="K459" s="101"/>
      <c r="L459" s="101"/>
      <c r="M459" s="101"/>
      <c r="N459" s="101"/>
      <c r="O459" s="101"/>
      <c r="P459" s="101"/>
      <c r="Q459" s="101"/>
    </row>
    <row r="460" spans="2:17">
      <c r="B460" s="100"/>
      <c r="C460" s="100"/>
      <c r="D460" s="101"/>
      <c r="E460" s="101"/>
      <c r="F460" s="101"/>
      <c r="G460" s="101"/>
      <c r="H460" s="101"/>
      <c r="I460" s="101"/>
      <c r="J460" s="101"/>
      <c r="K460" s="101"/>
      <c r="L460" s="101"/>
      <c r="M460" s="101"/>
      <c r="N460" s="101"/>
      <c r="O460" s="101"/>
      <c r="P460" s="101"/>
      <c r="Q460" s="101"/>
    </row>
    <row r="461" spans="2:17">
      <c r="B461" s="100"/>
      <c r="C461" s="100"/>
      <c r="D461" s="101"/>
      <c r="E461" s="101"/>
      <c r="F461" s="101"/>
      <c r="G461" s="101"/>
      <c r="H461" s="101"/>
      <c r="I461" s="101"/>
      <c r="J461" s="101"/>
      <c r="K461" s="101"/>
      <c r="L461" s="101"/>
      <c r="M461" s="101"/>
      <c r="N461" s="101"/>
      <c r="O461" s="101"/>
      <c r="P461" s="101"/>
      <c r="Q461" s="101"/>
    </row>
    <row r="462" spans="2:17">
      <c r="B462" s="100"/>
      <c r="C462" s="100"/>
      <c r="D462" s="101"/>
      <c r="E462" s="101"/>
      <c r="F462" s="101"/>
      <c r="G462" s="101"/>
      <c r="H462" s="101"/>
      <c r="I462" s="101"/>
      <c r="J462" s="101"/>
      <c r="K462" s="101"/>
      <c r="L462" s="101"/>
      <c r="M462" s="101"/>
      <c r="N462" s="101"/>
      <c r="O462" s="101"/>
      <c r="P462" s="101"/>
      <c r="Q462" s="101"/>
    </row>
    <row r="463" spans="2:17">
      <c r="B463" s="100"/>
      <c r="C463" s="100"/>
      <c r="D463" s="101"/>
      <c r="E463" s="101"/>
      <c r="F463" s="101"/>
      <c r="G463" s="101"/>
      <c r="H463" s="101"/>
      <c r="I463" s="101"/>
      <c r="J463" s="101"/>
      <c r="K463" s="101"/>
      <c r="L463" s="101"/>
      <c r="M463" s="101"/>
      <c r="N463" s="101"/>
      <c r="O463" s="101"/>
      <c r="P463" s="101"/>
      <c r="Q463" s="101"/>
    </row>
    <row r="464" spans="2:17">
      <c r="B464" s="100"/>
      <c r="C464" s="100"/>
      <c r="D464" s="101"/>
      <c r="E464" s="101"/>
      <c r="F464" s="101"/>
      <c r="G464" s="101"/>
      <c r="H464" s="101"/>
      <c r="I464" s="101"/>
      <c r="J464" s="101"/>
      <c r="K464" s="101"/>
      <c r="L464" s="101"/>
      <c r="M464" s="101"/>
      <c r="N464" s="101"/>
      <c r="O464" s="101"/>
      <c r="P464" s="101"/>
      <c r="Q464" s="101"/>
    </row>
    <row r="465" spans="2:17">
      <c r="B465" s="100"/>
      <c r="C465" s="100"/>
      <c r="D465" s="101"/>
      <c r="E465" s="101"/>
      <c r="F465" s="101"/>
      <c r="G465" s="101"/>
      <c r="H465" s="101"/>
      <c r="I465" s="101"/>
      <c r="J465" s="101"/>
      <c r="K465" s="101"/>
      <c r="L465" s="101"/>
      <c r="M465" s="101"/>
      <c r="N465" s="101"/>
      <c r="O465" s="101"/>
      <c r="P465" s="101"/>
      <c r="Q465" s="101"/>
    </row>
    <row r="466" spans="2:17">
      <c r="B466" s="100"/>
      <c r="C466" s="100"/>
      <c r="D466" s="101"/>
      <c r="E466" s="101"/>
      <c r="F466" s="101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</row>
    <row r="467" spans="2:17">
      <c r="B467" s="100"/>
      <c r="C467" s="100"/>
      <c r="D467" s="101"/>
      <c r="E467" s="101"/>
      <c r="F467" s="101"/>
      <c r="G467" s="101"/>
      <c r="H467" s="101"/>
      <c r="I467" s="101"/>
      <c r="J467" s="101"/>
      <c r="K467" s="101"/>
      <c r="L467" s="101"/>
      <c r="M467" s="101"/>
      <c r="N467" s="101"/>
      <c r="O467" s="101"/>
      <c r="P467" s="101"/>
      <c r="Q467" s="101"/>
    </row>
    <row r="468" spans="2:17">
      <c r="B468" s="100"/>
      <c r="C468" s="100"/>
      <c r="D468" s="101"/>
      <c r="E468" s="101"/>
      <c r="F468" s="101"/>
      <c r="G468" s="101"/>
      <c r="H468" s="101"/>
      <c r="I468" s="101"/>
      <c r="J468" s="101"/>
      <c r="K468" s="101"/>
      <c r="L468" s="101"/>
      <c r="M468" s="101"/>
      <c r="N468" s="101"/>
      <c r="O468" s="101"/>
      <c r="P468" s="101"/>
      <c r="Q468" s="101"/>
    </row>
    <row r="469" spans="2:17">
      <c r="B469" s="100"/>
      <c r="C469" s="100"/>
      <c r="D469" s="101"/>
      <c r="E469" s="101"/>
      <c r="F469" s="101"/>
      <c r="G469" s="101"/>
      <c r="H469" s="101"/>
      <c r="I469" s="101"/>
      <c r="J469" s="101"/>
      <c r="K469" s="101"/>
      <c r="L469" s="101"/>
      <c r="M469" s="101"/>
      <c r="N469" s="101"/>
      <c r="O469" s="101"/>
      <c r="P469" s="101"/>
      <c r="Q469" s="101"/>
    </row>
    <row r="470" spans="2:17">
      <c r="B470" s="100"/>
      <c r="C470" s="100"/>
      <c r="D470" s="101"/>
      <c r="E470" s="101"/>
      <c r="F470" s="101"/>
      <c r="G470" s="101"/>
      <c r="H470" s="101"/>
      <c r="I470" s="101"/>
      <c r="J470" s="101"/>
      <c r="K470" s="101"/>
      <c r="L470" s="101"/>
      <c r="M470" s="101"/>
      <c r="N470" s="101"/>
      <c r="O470" s="101"/>
      <c r="P470" s="101"/>
      <c r="Q470" s="101"/>
    </row>
    <row r="471" spans="2:17">
      <c r="B471" s="100"/>
      <c r="C471" s="100"/>
      <c r="D471" s="101"/>
      <c r="E471" s="101"/>
      <c r="F471" s="101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</row>
    <row r="472" spans="2:17">
      <c r="B472" s="100"/>
      <c r="C472" s="100"/>
      <c r="D472" s="101"/>
      <c r="E472" s="101"/>
      <c r="F472" s="101"/>
      <c r="G472" s="101"/>
      <c r="H472" s="101"/>
      <c r="I472" s="101"/>
      <c r="J472" s="101"/>
      <c r="K472" s="101"/>
      <c r="L472" s="101"/>
      <c r="M472" s="101"/>
      <c r="N472" s="101"/>
      <c r="O472" s="101"/>
      <c r="P472" s="101"/>
      <c r="Q472" s="101"/>
    </row>
    <row r="473" spans="2:17">
      <c r="B473" s="100"/>
      <c r="C473" s="100"/>
      <c r="D473" s="101"/>
      <c r="E473" s="101"/>
      <c r="F473" s="101"/>
      <c r="G473" s="101"/>
      <c r="H473" s="101"/>
      <c r="I473" s="101"/>
      <c r="J473" s="101"/>
      <c r="K473" s="101"/>
      <c r="L473" s="101"/>
      <c r="M473" s="101"/>
      <c r="N473" s="101"/>
      <c r="O473" s="101"/>
      <c r="P473" s="101"/>
      <c r="Q473" s="101"/>
    </row>
    <row r="474" spans="2:17">
      <c r="B474" s="100"/>
      <c r="C474" s="100"/>
      <c r="D474" s="101"/>
      <c r="E474" s="101"/>
      <c r="F474" s="101"/>
      <c r="G474" s="101"/>
      <c r="H474" s="101"/>
      <c r="I474" s="101"/>
      <c r="J474" s="101"/>
      <c r="K474" s="101"/>
      <c r="L474" s="101"/>
      <c r="M474" s="101"/>
      <c r="N474" s="101"/>
      <c r="O474" s="101"/>
      <c r="P474" s="101"/>
      <c r="Q474" s="101"/>
    </row>
    <row r="475" spans="2:17">
      <c r="B475" s="100"/>
      <c r="C475" s="100"/>
      <c r="D475" s="101"/>
      <c r="E475" s="101"/>
      <c r="F475" s="101"/>
      <c r="G475" s="101"/>
      <c r="H475" s="101"/>
      <c r="I475" s="101"/>
      <c r="J475" s="101"/>
      <c r="K475" s="101"/>
      <c r="L475" s="101"/>
      <c r="M475" s="101"/>
      <c r="N475" s="101"/>
      <c r="O475" s="101"/>
      <c r="P475" s="101"/>
      <c r="Q475" s="101"/>
    </row>
    <row r="476" spans="2:17">
      <c r="B476" s="100"/>
      <c r="C476" s="100"/>
      <c r="D476" s="101"/>
      <c r="E476" s="101"/>
      <c r="F476" s="101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</row>
    <row r="477" spans="2:17">
      <c r="B477" s="100"/>
      <c r="C477" s="100"/>
      <c r="D477" s="101"/>
      <c r="E477" s="101"/>
      <c r="F477" s="101"/>
      <c r="G477" s="101"/>
      <c r="H477" s="101"/>
      <c r="I477" s="101"/>
      <c r="J477" s="101"/>
      <c r="K477" s="101"/>
      <c r="L477" s="101"/>
      <c r="M477" s="101"/>
      <c r="N477" s="101"/>
      <c r="O477" s="101"/>
      <c r="P477" s="101"/>
      <c r="Q477" s="101"/>
    </row>
    <row r="478" spans="2:17">
      <c r="B478" s="100"/>
      <c r="C478" s="100"/>
      <c r="D478" s="101"/>
      <c r="E478" s="101"/>
      <c r="F478" s="101"/>
      <c r="G478" s="101"/>
      <c r="H478" s="101"/>
      <c r="I478" s="101"/>
      <c r="J478" s="101"/>
      <c r="K478" s="101"/>
      <c r="L478" s="101"/>
      <c r="M478" s="101"/>
      <c r="N478" s="101"/>
      <c r="O478" s="101"/>
      <c r="P478" s="101"/>
      <c r="Q478" s="101"/>
    </row>
    <row r="479" spans="2:17">
      <c r="B479" s="100"/>
      <c r="C479" s="100"/>
      <c r="D479" s="101"/>
      <c r="E479" s="101"/>
      <c r="F479" s="101"/>
      <c r="G479" s="101"/>
      <c r="H479" s="101"/>
      <c r="I479" s="101"/>
      <c r="J479" s="101"/>
      <c r="K479" s="101"/>
      <c r="L479" s="101"/>
      <c r="M479" s="101"/>
      <c r="N479" s="101"/>
      <c r="O479" s="101"/>
      <c r="P479" s="101"/>
      <c r="Q479" s="101"/>
    </row>
    <row r="480" spans="2:17">
      <c r="B480" s="100"/>
      <c r="C480" s="100"/>
      <c r="D480" s="101"/>
      <c r="E480" s="101"/>
      <c r="F480" s="101"/>
      <c r="G480" s="101"/>
      <c r="H480" s="101"/>
      <c r="I480" s="101"/>
      <c r="J480" s="101"/>
      <c r="K480" s="101"/>
      <c r="L480" s="101"/>
      <c r="M480" s="101"/>
      <c r="N480" s="101"/>
      <c r="O480" s="101"/>
      <c r="P480" s="101"/>
      <c r="Q480" s="101"/>
    </row>
    <row r="481" spans="2:17">
      <c r="B481" s="100"/>
      <c r="C481" s="100"/>
      <c r="D481" s="101"/>
      <c r="E481" s="101"/>
      <c r="F481" s="101"/>
      <c r="G481" s="101"/>
      <c r="H481" s="101"/>
      <c r="I481" s="101"/>
      <c r="J481" s="101"/>
      <c r="K481" s="101"/>
      <c r="L481" s="101"/>
      <c r="M481" s="101"/>
      <c r="N481" s="101"/>
      <c r="O481" s="101"/>
      <c r="P481" s="101"/>
      <c r="Q481" s="101"/>
    </row>
    <row r="482" spans="2:17">
      <c r="B482" s="100"/>
      <c r="C482" s="100"/>
      <c r="D482" s="101"/>
      <c r="E482" s="101"/>
      <c r="F482" s="101"/>
      <c r="G482" s="101"/>
      <c r="H482" s="101"/>
      <c r="I482" s="101"/>
      <c r="J482" s="101"/>
      <c r="K482" s="101"/>
      <c r="L482" s="101"/>
      <c r="M482" s="101"/>
      <c r="N482" s="101"/>
      <c r="O482" s="101"/>
      <c r="P482" s="101"/>
      <c r="Q482" s="101"/>
    </row>
    <row r="483" spans="2:17">
      <c r="B483" s="100"/>
      <c r="C483" s="100"/>
      <c r="D483" s="101"/>
      <c r="E483" s="101"/>
      <c r="F483" s="101"/>
      <c r="G483" s="101"/>
      <c r="H483" s="101"/>
      <c r="I483" s="101"/>
      <c r="J483" s="101"/>
      <c r="K483" s="101"/>
      <c r="L483" s="101"/>
      <c r="M483" s="101"/>
      <c r="N483" s="101"/>
      <c r="O483" s="101"/>
      <c r="P483" s="101"/>
      <c r="Q483" s="101"/>
    </row>
    <row r="484" spans="2:17">
      <c r="B484" s="100"/>
      <c r="C484" s="100"/>
      <c r="D484" s="101"/>
      <c r="E484" s="101"/>
      <c r="F484" s="101"/>
      <c r="G484" s="101"/>
      <c r="H484" s="101"/>
      <c r="I484" s="101"/>
      <c r="J484" s="101"/>
      <c r="K484" s="101"/>
      <c r="L484" s="101"/>
      <c r="M484" s="101"/>
      <c r="N484" s="101"/>
      <c r="O484" s="101"/>
      <c r="P484" s="101"/>
      <c r="Q484" s="101"/>
    </row>
    <row r="485" spans="2:17">
      <c r="B485" s="100"/>
      <c r="C485" s="100"/>
      <c r="D485" s="101"/>
      <c r="E485" s="101"/>
      <c r="F485" s="101"/>
      <c r="G485" s="101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</row>
    <row r="486" spans="2:17">
      <c r="B486" s="100"/>
      <c r="C486" s="100"/>
      <c r="D486" s="101"/>
      <c r="E486" s="101"/>
      <c r="F486" s="101"/>
      <c r="G486" s="101"/>
      <c r="H486" s="101"/>
      <c r="I486" s="101"/>
      <c r="J486" s="101"/>
      <c r="K486" s="101"/>
      <c r="L486" s="101"/>
      <c r="M486" s="101"/>
      <c r="N486" s="101"/>
      <c r="O486" s="101"/>
      <c r="P486" s="101"/>
      <c r="Q486" s="101"/>
    </row>
    <row r="487" spans="2:17">
      <c r="B487" s="100"/>
      <c r="C487" s="100"/>
      <c r="D487" s="101"/>
      <c r="E487" s="101"/>
      <c r="F487" s="101"/>
      <c r="G487" s="101"/>
      <c r="H487" s="101"/>
      <c r="I487" s="101"/>
      <c r="J487" s="101"/>
      <c r="K487" s="101"/>
      <c r="L487" s="101"/>
      <c r="M487" s="101"/>
      <c r="N487" s="101"/>
      <c r="O487" s="101"/>
      <c r="P487" s="101"/>
      <c r="Q487" s="101"/>
    </row>
    <row r="488" spans="2:17">
      <c r="B488" s="100"/>
      <c r="C488" s="100"/>
      <c r="D488" s="101"/>
      <c r="E488" s="101"/>
      <c r="F488" s="101"/>
      <c r="G488" s="101"/>
      <c r="H488" s="101"/>
      <c r="I488" s="101"/>
      <c r="J488" s="101"/>
      <c r="K488" s="101"/>
      <c r="L488" s="101"/>
      <c r="M488" s="101"/>
      <c r="N488" s="101"/>
      <c r="O488" s="101"/>
      <c r="P488" s="101"/>
      <c r="Q488" s="101"/>
    </row>
    <row r="489" spans="2:17">
      <c r="B489" s="100"/>
      <c r="C489" s="100"/>
      <c r="D489" s="101"/>
      <c r="E489" s="101"/>
      <c r="F489" s="101"/>
      <c r="G489" s="101"/>
      <c r="H489" s="101"/>
      <c r="I489" s="101"/>
      <c r="J489" s="101"/>
      <c r="K489" s="101"/>
      <c r="L489" s="101"/>
      <c r="M489" s="101"/>
      <c r="N489" s="101"/>
      <c r="O489" s="101"/>
      <c r="P489" s="101"/>
      <c r="Q489" s="101"/>
    </row>
    <row r="490" spans="2:17">
      <c r="B490" s="100"/>
      <c r="C490" s="100"/>
      <c r="D490" s="101"/>
      <c r="E490" s="101"/>
      <c r="F490" s="101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</row>
    <row r="491" spans="2:17">
      <c r="B491" s="100"/>
      <c r="C491" s="100"/>
      <c r="D491" s="101"/>
      <c r="E491" s="101"/>
      <c r="F491" s="101"/>
      <c r="G491" s="101"/>
      <c r="H491" s="101"/>
      <c r="I491" s="101"/>
      <c r="J491" s="101"/>
      <c r="K491" s="101"/>
      <c r="L491" s="101"/>
      <c r="M491" s="101"/>
      <c r="N491" s="101"/>
      <c r="O491" s="101"/>
      <c r="P491" s="101"/>
      <c r="Q491" s="101"/>
    </row>
    <row r="492" spans="2:17">
      <c r="B492" s="100"/>
      <c r="C492" s="100"/>
      <c r="D492" s="101"/>
      <c r="E492" s="101"/>
      <c r="F492" s="101"/>
      <c r="G492" s="101"/>
      <c r="H492" s="101"/>
      <c r="I492" s="101"/>
      <c r="J492" s="101"/>
      <c r="K492" s="101"/>
      <c r="L492" s="101"/>
      <c r="M492" s="101"/>
      <c r="N492" s="101"/>
      <c r="O492" s="101"/>
      <c r="P492" s="101"/>
      <c r="Q492" s="101"/>
    </row>
    <row r="493" spans="2:17">
      <c r="B493" s="100"/>
      <c r="C493" s="100"/>
      <c r="D493" s="101"/>
      <c r="E493" s="101"/>
      <c r="F493" s="101"/>
      <c r="G493" s="101"/>
      <c r="H493" s="101"/>
      <c r="I493" s="101"/>
      <c r="J493" s="101"/>
      <c r="K493" s="101"/>
      <c r="L493" s="101"/>
      <c r="M493" s="101"/>
      <c r="N493" s="101"/>
      <c r="O493" s="101"/>
      <c r="P493" s="101"/>
      <c r="Q493" s="101"/>
    </row>
    <row r="494" spans="2:17">
      <c r="B494" s="100"/>
      <c r="C494" s="100"/>
      <c r="D494" s="101"/>
      <c r="E494" s="101"/>
      <c r="F494" s="101"/>
      <c r="G494" s="101"/>
      <c r="H494" s="101"/>
      <c r="I494" s="101"/>
      <c r="J494" s="101"/>
      <c r="K494" s="101"/>
      <c r="L494" s="101"/>
      <c r="M494" s="101"/>
      <c r="N494" s="101"/>
      <c r="O494" s="101"/>
      <c r="P494" s="101"/>
      <c r="Q494" s="101"/>
    </row>
    <row r="495" spans="2:17">
      <c r="B495" s="100"/>
      <c r="C495" s="100"/>
      <c r="D495" s="101"/>
      <c r="E495" s="101"/>
      <c r="F495" s="101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</row>
    <row r="496" spans="2:17">
      <c r="B496" s="100"/>
      <c r="C496" s="100"/>
      <c r="D496" s="101"/>
      <c r="E496" s="101"/>
      <c r="F496" s="101"/>
      <c r="G496" s="101"/>
      <c r="H496" s="101"/>
      <c r="I496" s="101"/>
      <c r="J496" s="101"/>
      <c r="K496" s="101"/>
      <c r="L496" s="101"/>
      <c r="M496" s="101"/>
      <c r="N496" s="101"/>
      <c r="O496" s="101"/>
      <c r="P496" s="101"/>
      <c r="Q496" s="101"/>
    </row>
    <row r="497" spans="2:17">
      <c r="B497" s="100"/>
      <c r="C497" s="100"/>
      <c r="D497" s="101"/>
      <c r="E497" s="101"/>
      <c r="F497" s="101"/>
      <c r="G497" s="101"/>
      <c r="H497" s="101"/>
      <c r="I497" s="101"/>
      <c r="J497" s="101"/>
      <c r="K497" s="101"/>
      <c r="L497" s="101"/>
      <c r="M497" s="101"/>
      <c r="N497" s="101"/>
      <c r="O497" s="101"/>
      <c r="P497" s="101"/>
      <c r="Q497" s="101"/>
    </row>
    <row r="498" spans="2:17">
      <c r="B498" s="100"/>
      <c r="C498" s="100"/>
      <c r="D498" s="101"/>
      <c r="E498" s="101"/>
      <c r="F498" s="101"/>
      <c r="G498" s="101"/>
      <c r="H498" s="101"/>
      <c r="I498" s="101"/>
      <c r="J498" s="101"/>
      <c r="K498" s="101"/>
      <c r="L498" s="101"/>
      <c r="M498" s="101"/>
      <c r="N498" s="101"/>
      <c r="O498" s="101"/>
      <c r="P498" s="101"/>
      <c r="Q498" s="101"/>
    </row>
    <row r="499" spans="2:17">
      <c r="B499" s="100"/>
      <c r="C499" s="100"/>
      <c r="D499" s="101"/>
      <c r="E499" s="101"/>
      <c r="F499" s="101"/>
      <c r="G499" s="101"/>
      <c r="H499" s="101"/>
      <c r="I499" s="101"/>
      <c r="J499" s="101"/>
      <c r="K499" s="101"/>
      <c r="L499" s="101"/>
      <c r="M499" s="101"/>
      <c r="N499" s="101"/>
      <c r="O499" s="101"/>
      <c r="P499" s="101"/>
      <c r="Q499" s="101"/>
    </row>
    <row r="500" spans="2:17">
      <c r="B500" s="100"/>
      <c r="C500" s="100"/>
      <c r="D500" s="101"/>
      <c r="E500" s="101"/>
      <c r="F500" s="101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</row>
    <row r="501" spans="2:17">
      <c r="B501" s="100"/>
      <c r="C501" s="100"/>
      <c r="D501" s="101"/>
      <c r="E501" s="101"/>
      <c r="F501" s="101"/>
      <c r="G501" s="101"/>
      <c r="H501" s="101"/>
      <c r="I501" s="101"/>
      <c r="J501" s="101"/>
      <c r="K501" s="101"/>
      <c r="L501" s="101"/>
      <c r="M501" s="101"/>
      <c r="N501" s="101"/>
      <c r="O501" s="101"/>
      <c r="P501" s="101"/>
      <c r="Q501" s="101"/>
    </row>
    <row r="502" spans="2:17">
      <c r="B502" s="100"/>
      <c r="C502" s="100"/>
      <c r="D502" s="101"/>
      <c r="E502" s="101"/>
      <c r="F502" s="101"/>
      <c r="G502" s="101"/>
      <c r="H502" s="101"/>
      <c r="I502" s="101"/>
      <c r="J502" s="101"/>
      <c r="K502" s="101"/>
      <c r="L502" s="101"/>
      <c r="M502" s="101"/>
      <c r="N502" s="101"/>
      <c r="O502" s="101"/>
      <c r="P502" s="101"/>
      <c r="Q502" s="101"/>
    </row>
    <row r="503" spans="2:17">
      <c r="B503" s="100"/>
      <c r="C503" s="100"/>
      <c r="D503" s="101"/>
      <c r="E503" s="101"/>
      <c r="F503" s="101"/>
      <c r="G503" s="101"/>
      <c r="H503" s="101"/>
      <c r="I503" s="101"/>
      <c r="J503" s="101"/>
      <c r="K503" s="101"/>
      <c r="L503" s="101"/>
      <c r="M503" s="101"/>
      <c r="N503" s="101"/>
      <c r="O503" s="101"/>
      <c r="P503" s="101"/>
      <c r="Q503" s="101"/>
    </row>
    <row r="504" spans="2:17">
      <c r="B504" s="100"/>
      <c r="C504" s="100"/>
      <c r="D504" s="101"/>
      <c r="E504" s="101"/>
      <c r="F504" s="101"/>
      <c r="G504" s="101"/>
      <c r="H504" s="101"/>
      <c r="I504" s="101"/>
      <c r="J504" s="101"/>
      <c r="K504" s="101"/>
      <c r="L504" s="101"/>
      <c r="M504" s="101"/>
      <c r="N504" s="101"/>
      <c r="O504" s="101"/>
      <c r="P504" s="101"/>
      <c r="Q504" s="101"/>
    </row>
    <row r="505" spans="2:17">
      <c r="B505" s="100"/>
      <c r="C505" s="100"/>
      <c r="D505" s="101"/>
      <c r="E505" s="101"/>
      <c r="F505" s="101"/>
      <c r="G505" s="101"/>
      <c r="H505" s="101"/>
      <c r="I505" s="101"/>
      <c r="J505" s="101"/>
      <c r="K505" s="101"/>
      <c r="L505" s="101"/>
      <c r="M505" s="101"/>
      <c r="N505" s="101"/>
      <c r="O505" s="101"/>
      <c r="P505" s="101"/>
      <c r="Q505" s="101"/>
    </row>
    <row r="506" spans="2:17">
      <c r="B506" s="100"/>
      <c r="C506" s="100"/>
      <c r="D506" s="101"/>
      <c r="E506" s="101"/>
      <c r="F506" s="101"/>
      <c r="G506" s="101"/>
      <c r="H506" s="101"/>
      <c r="I506" s="101"/>
      <c r="J506" s="101"/>
      <c r="K506" s="101"/>
      <c r="L506" s="101"/>
      <c r="M506" s="101"/>
      <c r="N506" s="101"/>
      <c r="O506" s="101"/>
      <c r="P506" s="101"/>
      <c r="Q506" s="101"/>
    </row>
    <row r="507" spans="2:17">
      <c r="B507" s="100"/>
      <c r="C507" s="100"/>
      <c r="D507" s="101"/>
      <c r="E507" s="101"/>
      <c r="F507" s="101"/>
      <c r="G507" s="101"/>
      <c r="H507" s="101"/>
      <c r="I507" s="101"/>
      <c r="J507" s="101"/>
      <c r="K507" s="101"/>
      <c r="L507" s="101"/>
      <c r="M507" s="101"/>
      <c r="N507" s="101"/>
      <c r="O507" s="101"/>
      <c r="P507" s="101"/>
      <c r="Q507" s="101"/>
    </row>
    <row r="508" spans="2:17">
      <c r="B508" s="100"/>
      <c r="C508" s="100"/>
      <c r="D508" s="101"/>
      <c r="E508" s="101"/>
      <c r="F508" s="101"/>
      <c r="G508" s="101"/>
      <c r="H508" s="101"/>
      <c r="I508" s="101"/>
      <c r="J508" s="101"/>
      <c r="K508" s="101"/>
      <c r="L508" s="101"/>
      <c r="M508" s="101"/>
      <c r="N508" s="101"/>
      <c r="O508" s="101"/>
      <c r="P508" s="101"/>
      <c r="Q508" s="101"/>
    </row>
    <row r="509" spans="2:17">
      <c r="B509" s="100"/>
      <c r="C509" s="100"/>
      <c r="D509" s="101"/>
      <c r="E509" s="101"/>
      <c r="F509" s="101"/>
      <c r="G509" s="101"/>
      <c r="H509" s="101"/>
      <c r="I509" s="101"/>
      <c r="J509" s="101"/>
      <c r="K509" s="101"/>
      <c r="L509" s="101"/>
      <c r="M509" s="101"/>
      <c r="N509" s="101"/>
      <c r="O509" s="101"/>
      <c r="P509" s="101"/>
      <c r="Q509" s="101"/>
    </row>
    <row r="510" spans="2:17">
      <c r="B510" s="100"/>
      <c r="C510" s="100"/>
      <c r="D510" s="101"/>
      <c r="E510" s="101"/>
      <c r="F510" s="101"/>
      <c r="G510" s="101"/>
      <c r="H510" s="101"/>
      <c r="I510" s="101"/>
      <c r="J510" s="101"/>
      <c r="K510" s="101"/>
      <c r="L510" s="101"/>
      <c r="M510" s="101"/>
      <c r="N510" s="101"/>
      <c r="O510" s="101"/>
      <c r="P510" s="101"/>
      <c r="Q510" s="101"/>
    </row>
    <row r="511" spans="2:17">
      <c r="B511" s="100"/>
      <c r="C511" s="100"/>
      <c r="D511" s="101"/>
      <c r="E511" s="101"/>
      <c r="F511" s="101"/>
      <c r="G511" s="101"/>
      <c r="H511" s="101"/>
      <c r="I511" s="101"/>
      <c r="J511" s="101"/>
      <c r="K511" s="101"/>
      <c r="L511" s="101"/>
      <c r="M511" s="101"/>
      <c r="N511" s="101"/>
      <c r="O511" s="101"/>
      <c r="P511" s="101"/>
      <c r="Q511" s="101"/>
    </row>
    <row r="512" spans="2:17">
      <c r="B512" s="100"/>
      <c r="C512" s="100"/>
      <c r="D512" s="101"/>
      <c r="E512" s="101"/>
      <c r="F512" s="101"/>
      <c r="G512" s="101"/>
      <c r="H512" s="101"/>
      <c r="I512" s="101"/>
      <c r="J512" s="101"/>
      <c r="K512" s="101"/>
      <c r="L512" s="101"/>
      <c r="M512" s="101"/>
      <c r="N512" s="101"/>
      <c r="O512" s="101"/>
      <c r="P512" s="101"/>
      <c r="Q512" s="101"/>
    </row>
    <row r="513" spans="2:17">
      <c r="B513" s="100"/>
      <c r="C513" s="100"/>
      <c r="D513" s="101"/>
      <c r="E513" s="101"/>
      <c r="F513" s="101"/>
      <c r="G513" s="101"/>
      <c r="H513" s="101"/>
      <c r="I513" s="101"/>
      <c r="J513" s="101"/>
      <c r="K513" s="101"/>
      <c r="L513" s="101"/>
      <c r="M513" s="101"/>
      <c r="N513" s="101"/>
      <c r="O513" s="101"/>
      <c r="P513" s="101"/>
      <c r="Q513" s="101"/>
    </row>
    <row r="514" spans="2:17">
      <c r="B514" s="100"/>
      <c r="C514" s="100"/>
      <c r="D514" s="101"/>
      <c r="E514" s="101"/>
      <c r="F514" s="101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</row>
    <row r="515" spans="2:17">
      <c r="B515" s="100"/>
      <c r="C515" s="100"/>
      <c r="D515" s="101"/>
      <c r="E515" s="101"/>
      <c r="F515" s="101"/>
      <c r="G515" s="101"/>
      <c r="H515" s="101"/>
      <c r="I515" s="101"/>
      <c r="J515" s="101"/>
      <c r="K515" s="101"/>
      <c r="L515" s="101"/>
      <c r="M515" s="101"/>
      <c r="N515" s="101"/>
      <c r="O515" s="101"/>
      <c r="P515" s="101"/>
      <c r="Q515" s="101"/>
    </row>
    <row r="516" spans="2:17">
      <c r="B516" s="100"/>
      <c r="C516" s="100"/>
      <c r="D516" s="101"/>
      <c r="E516" s="101"/>
      <c r="F516" s="101"/>
      <c r="G516" s="101"/>
      <c r="H516" s="101"/>
      <c r="I516" s="101"/>
      <c r="J516" s="101"/>
      <c r="K516" s="101"/>
      <c r="L516" s="101"/>
      <c r="M516" s="101"/>
      <c r="N516" s="101"/>
      <c r="O516" s="101"/>
      <c r="P516" s="101"/>
      <c r="Q516" s="101"/>
    </row>
    <row r="517" spans="2:17">
      <c r="B517" s="100"/>
      <c r="C517" s="100"/>
      <c r="D517" s="101"/>
      <c r="E517" s="101"/>
      <c r="F517" s="101"/>
      <c r="G517" s="101"/>
      <c r="H517" s="101"/>
      <c r="I517" s="101"/>
      <c r="J517" s="101"/>
      <c r="K517" s="101"/>
      <c r="L517" s="101"/>
      <c r="M517" s="101"/>
      <c r="N517" s="101"/>
      <c r="O517" s="101"/>
      <c r="P517" s="101"/>
      <c r="Q517" s="101"/>
    </row>
    <row r="518" spans="2:17">
      <c r="B518" s="100"/>
      <c r="C518" s="100"/>
      <c r="D518" s="101"/>
      <c r="E518" s="101"/>
      <c r="F518" s="101"/>
      <c r="G518" s="101"/>
      <c r="H518" s="101"/>
      <c r="I518" s="101"/>
      <c r="J518" s="101"/>
      <c r="K518" s="101"/>
      <c r="L518" s="101"/>
      <c r="M518" s="101"/>
      <c r="N518" s="101"/>
      <c r="O518" s="101"/>
      <c r="P518" s="101"/>
      <c r="Q518" s="101"/>
    </row>
    <row r="519" spans="2:17">
      <c r="B519" s="100"/>
      <c r="C519" s="100"/>
      <c r="D519" s="101"/>
      <c r="E519" s="101"/>
      <c r="F519" s="101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</row>
    <row r="520" spans="2:17">
      <c r="B520" s="100"/>
      <c r="C520" s="100"/>
      <c r="D520" s="101"/>
      <c r="E520" s="101"/>
      <c r="F520" s="101"/>
      <c r="G520" s="101"/>
      <c r="H520" s="101"/>
      <c r="I520" s="101"/>
      <c r="J520" s="101"/>
      <c r="K520" s="101"/>
      <c r="L520" s="101"/>
      <c r="M520" s="101"/>
      <c r="N520" s="101"/>
      <c r="O520" s="101"/>
      <c r="P520" s="101"/>
      <c r="Q520" s="101"/>
    </row>
    <row r="521" spans="2:17">
      <c r="B521" s="100"/>
      <c r="C521" s="100"/>
      <c r="D521" s="101"/>
      <c r="E521" s="101"/>
      <c r="F521" s="101"/>
      <c r="G521" s="101"/>
      <c r="H521" s="101"/>
      <c r="I521" s="101"/>
      <c r="J521" s="101"/>
      <c r="K521" s="101"/>
      <c r="L521" s="101"/>
      <c r="M521" s="101"/>
      <c r="N521" s="101"/>
      <c r="O521" s="101"/>
      <c r="P521" s="101"/>
      <c r="Q521" s="101"/>
    </row>
    <row r="522" spans="2:17">
      <c r="B522" s="100"/>
      <c r="C522" s="100"/>
      <c r="D522" s="101"/>
      <c r="E522" s="101"/>
      <c r="F522" s="101"/>
      <c r="G522" s="101"/>
      <c r="H522" s="101"/>
      <c r="I522" s="101"/>
      <c r="J522" s="101"/>
      <c r="K522" s="101"/>
      <c r="L522" s="101"/>
      <c r="M522" s="101"/>
      <c r="N522" s="101"/>
      <c r="O522" s="101"/>
      <c r="P522" s="101"/>
      <c r="Q522" s="101"/>
    </row>
    <row r="523" spans="2:17">
      <c r="B523" s="100"/>
      <c r="C523" s="100"/>
      <c r="D523" s="101"/>
      <c r="E523" s="101"/>
      <c r="F523" s="101"/>
      <c r="G523" s="101"/>
      <c r="H523" s="101"/>
      <c r="I523" s="101"/>
      <c r="J523" s="101"/>
      <c r="K523" s="101"/>
      <c r="L523" s="101"/>
      <c r="M523" s="101"/>
      <c r="N523" s="101"/>
      <c r="O523" s="101"/>
      <c r="P523" s="101"/>
      <c r="Q523" s="101"/>
    </row>
    <row r="524" spans="2:17">
      <c r="B524" s="100"/>
      <c r="C524" s="100"/>
      <c r="D524" s="101"/>
      <c r="E524" s="101"/>
      <c r="F524" s="101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</row>
    <row r="525" spans="2:17">
      <c r="B525" s="100"/>
      <c r="C525" s="100"/>
      <c r="D525" s="101"/>
      <c r="E525" s="101"/>
      <c r="F525" s="101"/>
      <c r="G525" s="101"/>
      <c r="H525" s="101"/>
      <c r="I525" s="101"/>
      <c r="J525" s="101"/>
      <c r="K525" s="101"/>
      <c r="L525" s="101"/>
      <c r="M525" s="101"/>
      <c r="N525" s="101"/>
      <c r="O525" s="101"/>
      <c r="P525" s="101"/>
      <c r="Q525" s="101"/>
    </row>
    <row r="526" spans="2:17">
      <c r="B526" s="100"/>
      <c r="C526" s="100"/>
      <c r="D526" s="101"/>
      <c r="E526" s="101"/>
      <c r="F526" s="101"/>
      <c r="G526" s="101"/>
      <c r="H526" s="101"/>
      <c r="I526" s="101"/>
      <c r="J526" s="101"/>
      <c r="K526" s="101"/>
      <c r="L526" s="101"/>
      <c r="M526" s="101"/>
      <c r="N526" s="101"/>
      <c r="O526" s="101"/>
      <c r="P526" s="101"/>
      <c r="Q526" s="101"/>
    </row>
    <row r="527" spans="2:17">
      <c r="B527" s="100"/>
      <c r="C527" s="100"/>
      <c r="D527" s="101"/>
      <c r="E527" s="101"/>
      <c r="F527" s="101"/>
      <c r="G527" s="101"/>
      <c r="H527" s="101"/>
      <c r="I527" s="101"/>
      <c r="J527" s="101"/>
      <c r="K527" s="101"/>
      <c r="L527" s="101"/>
      <c r="M527" s="101"/>
      <c r="N527" s="101"/>
      <c r="O527" s="101"/>
      <c r="P527" s="101"/>
      <c r="Q527" s="101"/>
    </row>
    <row r="528" spans="2:17">
      <c r="B528" s="100"/>
      <c r="C528" s="100"/>
      <c r="D528" s="101"/>
      <c r="E528" s="101"/>
      <c r="F528" s="101"/>
      <c r="G528" s="101"/>
      <c r="H528" s="101"/>
      <c r="I528" s="101"/>
      <c r="J528" s="101"/>
      <c r="K528" s="101"/>
      <c r="L528" s="101"/>
      <c r="M528" s="101"/>
      <c r="N528" s="101"/>
      <c r="O528" s="101"/>
      <c r="P528" s="101"/>
      <c r="Q528" s="101"/>
    </row>
    <row r="529" spans="2:17">
      <c r="B529" s="100"/>
      <c r="C529" s="100"/>
      <c r="D529" s="101"/>
      <c r="E529" s="101"/>
      <c r="F529" s="101"/>
      <c r="G529" s="101"/>
      <c r="H529" s="101"/>
      <c r="I529" s="101"/>
      <c r="J529" s="101"/>
      <c r="K529" s="101"/>
      <c r="L529" s="101"/>
      <c r="M529" s="101"/>
      <c r="N529" s="101"/>
      <c r="O529" s="101"/>
      <c r="P529" s="101"/>
      <c r="Q529" s="101"/>
    </row>
    <row r="530" spans="2:17">
      <c r="B530" s="100"/>
      <c r="C530" s="100"/>
      <c r="D530" s="101"/>
      <c r="E530" s="101"/>
      <c r="F530" s="101"/>
      <c r="G530" s="101"/>
      <c r="H530" s="101"/>
      <c r="I530" s="101"/>
      <c r="J530" s="101"/>
      <c r="K530" s="101"/>
      <c r="L530" s="101"/>
      <c r="M530" s="101"/>
      <c r="N530" s="101"/>
      <c r="O530" s="101"/>
      <c r="P530" s="101"/>
      <c r="Q530" s="101"/>
    </row>
    <row r="531" spans="2:17">
      <c r="B531" s="100"/>
      <c r="C531" s="100"/>
      <c r="D531" s="101"/>
      <c r="E531" s="101"/>
      <c r="F531" s="101"/>
      <c r="G531" s="101"/>
      <c r="H531" s="101"/>
      <c r="I531" s="101"/>
      <c r="J531" s="101"/>
      <c r="K531" s="101"/>
      <c r="L531" s="101"/>
      <c r="M531" s="101"/>
      <c r="N531" s="101"/>
      <c r="O531" s="101"/>
      <c r="P531" s="101"/>
      <c r="Q531" s="101"/>
    </row>
    <row r="532" spans="2:17">
      <c r="B532" s="100"/>
      <c r="C532" s="100"/>
      <c r="D532" s="101"/>
      <c r="E532" s="101"/>
      <c r="F532" s="101"/>
      <c r="G532" s="101"/>
      <c r="H532" s="101"/>
      <c r="I532" s="101"/>
      <c r="J532" s="101"/>
      <c r="K532" s="101"/>
      <c r="L532" s="101"/>
      <c r="M532" s="101"/>
      <c r="N532" s="101"/>
      <c r="O532" s="101"/>
      <c r="P532" s="101"/>
      <c r="Q532" s="101"/>
    </row>
    <row r="533" spans="2:17">
      <c r="B533" s="100"/>
      <c r="C533" s="100"/>
      <c r="D533" s="101"/>
      <c r="E533" s="101"/>
      <c r="F533" s="101"/>
      <c r="G533" s="101"/>
      <c r="H533" s="101"/>
      <c r="I533" s="101"/>
      <c r="J533" s="101"/>
      <c r="K533" s="101"/>
      <c r="L533" s="101"/>
      <c r="M533" s="101"/>
      <c r="N533" s="101"/>
      <c r="O533" s="101"/>
      <c r="P533" s="101"/>
      <c r="Q533" s="101"/>
    </row>
    <row r="534" spans="2:17">
      <c r="B534" s="100"/>
      <c r="C534" s="100"/>
      <c r="D534" s="101"/>
      <c r="E534" s="101"/>
      <c r="F534" s="101"/>
      <c r="G534" s="101"/>
      <c r="H534" s="101"/>
      <c r="I534" s="101"/>
      <c r="J534" s="101"/>
      <c r="K534" s="101"/>
      <c r="L534" s="101"/>
      <c r="M534" s="101"/>
      <c r="N534" s="101"/>
      <c r="O534" s="101"/>
      <c r="P534" s="101"/>
      <c r="Q534" s="101"/>
    </row>
    <row r="535" spans="2:17">
      <c r="B535" s="100"/>
      <c r="C535" s="100"/>
      <c r="D535" s="101"/>
      <c r="E535" s="101"/>
      <c r="F535" s="101"/>
      <c r="G535" s="101"/>
      <c r="H535" s="101"/>
      <c r="I535" s="101"/>
      <c r="J535" s="101"/>
      <c r="K535" s="101"/>
      <c r="L535" s="101"/>
      <c r="M535" s="101"/>
      <c r="N535" s="101"/>
      <c r="O535" s="101"/>
      <c r="P535" s="101"/>
      <c r="Q535" s="101"/>
    </row>
    <row r="536" spans="2:17">
      <c r="B536" s="100"/>
      <c r="C536" s="100"/>
      <c r="D536" s="101"/>
      <c r="E536" s="101"/>
      <c r="F536" s="101"/>
      <c r="G536" s="101"/>
      <c r="H536" s="101"/>
      <c r="I536" s="101"/>
      <c r="J536" s="101"/>
      <c r="K536" s="101"/>
      <c r="L536" s="101"/>
      <c r="M536" s="101"/>
      <c r="N536" s="101"/>
      <c r="O536" s="101"/>
      <c r="P536" s="101"/>
      <c r="Q536" s="101"/>
    </row>
    <row r="537" spans="2:17">
      <c r="B537" s="100"/>
      <c r="C537" s="100"/>
      <c r="D537" s="101"/>
      <c r="E537" s="101"/>
      <c r="F537" s="101"/>
      <c r="G537" s="101"/>
      <c r="H537" s="101"/>
      <c r="I537" s="101"/>
      <c r="J537" s="101"/>
      <c r="K537" s="101"/>
      <c r="L537" s="101"/>
      <c r="M537" s="101"/>
      <c r="N537" s="101"/>
      <c r="O537" s="101"/>
      <c r="P537" s="101"/>
      <c r="Q537" s="101"/>
    </row>
    <row r="538" spans="2:17">
      <c r="B538" s="100"/>
      <c r="C538" s="100"/>
      <c r="D538" s="101"/>
      <c r="E538" s="101"/>
      <c r="F538" s="101"/>
      <c r="G538" s="101"/>
      <c r="H538" s="101"/>
      <c r="I538" s="101"/>
      <c r="J538" s="101"/>
      <c r="K538" s="101"/>
      <c r="L538" s="101"/>
      <c r="M538" s="101"/>
      <c r="N538" s="101"/>
      <c r="O538" s="101"/>
      <c r="P538" s="101"/>
      <c r="Q538" s="101"/>
    </row>
    <row r="539" spans="2:17">
      <c r="B539" s="100"/>
      <c r="C539" s="100"/>
      <c r="D539" s="101"/>
      <c r="E539" s="101"/>
      <c r="F539" s="101"/>
      <c r="G539" s="101"/>
      <c r="H539" s="101"/>
      <c r="I539" s="101"/>
      <c r="J539" s="101"/>
      <c r="K539" s="101"/>
      <c r="L539" s="101"/>
      <c r="M539" s="101"/>
      <c r="N539" s="101"/>
      <c r="O539" s="101"/>
      <c r="P539" s="101"/>
      <c r="Q539" s="101"/>
    </row>
    <row r="540" spans="2:17">
      <c r="B540" s="100"/>
      <c r="C540" s="100"/>
      <c r="D540" s="101"/>
      <c r="E540" s="101"/>
      <c r="F540" s="101"/>
      <c r="G540" s="101"/>
      <c r="H540" s="101"/>
      <c r="I540" s="101"/>
      <c r="J540" s="101"/>
      <c r="K540" s="101"/>
      <c r="L540" s="101"/>
      <c r="M540" s="101"/>
      <c r="N540" s="101"/>
      <c r="O540" s="101"/>
      <c r="P540" s="101"/>
      <c r="Q540" s="101"/>
    </row>
    <row r="541" spans="2:17">
      <c r="B541" s="100"/>
      <c r="C541" s="100"/>
      <c r="D541" s="101"/>
      <c r="E541" s="101"/>
      <c r="F541" s="101"/>
      <c r="G541" s="101"/>
      <c r="H541" s="101"/>
      <c r="I541" s="101"/>
      <c r="J541" s="101"/>
      <c r="K541" s="101"/>
      <c r="L541" s="101"/>
      <c r="M541" s="101"/>
      <c r="N541" s="101"/>
      <c r="O541" s="101"/>
      <c r="P541" s="101"/>
      <c r="Q541" s="101"/>
    </row>
    <row r="542" spans="2:17">
      <c r="B542" s="100"/>
      <c r="C542" s="100"/>
      <c r="D542" s="101"/>
      <c r="E542" s="101"/>
      <c r="F542" s="101"/>
      <c r="G542" s="101"/>
      <c r="H542" s="101"/>
      <c r="I542" s="101"/>
      <c r="J542" s="101"/>
      <c r="K542" s="101"/>
      <c r="L542" s="101"/>
      <c r="M542" s="101"/>
      <c r="N542" s="101"/>
      <c r="O542" s="101"/>
      <c r="P542" s="101"/>
      <c r="Q542" s="101"/>
    </row>
    <row r="543" spans="2:17">
      <c r="B543" s="100"/>
      <c r="C543" s="100"/>
      <c r="D543" s="101"/>
      <c r="E543" s="101"/>
      <c r="F543" s="101"/>
      <c r="G543" s="101"/>
      <c r="H543" s="101"/>
      <c r="I543" s="101"/>
      <c r="J543" s="101"/>
      <c r="K543" s="101"/>
      <c r="L543" s="101"/>
      <c r="M543" s="101"/>
      <c r="N543" s="101"/>
      <c r="O543" s="101"/>
      <c r="P543" s="101"/>
      <c r="Q543" s="101"/>
    </row>
    <row r="544" spans="2:17">
      <c r="B544" s="100"/>
      <c r="C544" s="100"/>
      <c r="D544" s="101"/>
      <c r="E544" s="101"/>
      <c r="F544" s="101"/>
      <c r="G544" s="101"/>
      <c r="H544" s="101"/>
      <c r="I544" s="101"/>
      <c r="J544" s="101"/>
      <c r="K544" s="101"/>
      <c r="L544" s="101"/>
      <c r="M544" s="101"/>
      <c r="N544" s="101"/>
      <c r="O544" s="101"/>
      <c r="P544" s="101"/>
      <c r="Q544" s="101"/>
    </row>
    <row r="545" spans="2:17">
      <c r="B545" s="100"/>
      <c r="C545" s="100"/>
      <c r="D545" s="101"/>
      <c r="E545" s="101"/>
      <c r="F545" s="101"/>
      <c r="G545" s="101"/>
      <c r="H545" s="101"/>
      <c r="I545" s="101"/>
      <c r="J545" s="101"/>
      <c r="K545" s="101"/>
      <c r="L545" s="101"/>
      <c r="M545" s="101"/>
      <c r="N545" s="101"/>
      <c r="O545" s="101"/>
      <c r="P545" s="101"/>
      <c r="Q545" s="101"/>
    </row>
    <row r="546" spans="2:17">
      <c r="B546" s="100"/>
      <c r="C546" s="100"/>
      <c r="D546" s="101"/>
      <c r="E546" s="101"/>
      <c r="F546" s="101"/>
      <c r="G546" s="101"/>
      <c r="H546" s="101"/>
      <c r="I546" s="101"/>
      <c r="J546" s="101"/>
      <c r="K546" s="101"/>
      <c r="L546" s="101"/>
      <c r="M546" s="101"/>
      <c r="N546" s="101"/>
      <c r="O546" s="101"/>
      <c r="P546" s="101"/>
      <c r="Q546" s="101"/>
    </row>
    <row r="547" spans="2:17">
      <c r="B547" s="100"/>
      <c r="C547" s="100"/>
      <c r="D547" s="101"/>
      <c r="E547" s="101"/>
      <c r="F547" s="101"/>
      <c r="G547" s="101"/>
      <c r="H547" s="101"/>
      <c r="I547" s="101"/>
      <c r="J547" s="101"/>
      <c r="K547" s="101"/>
      <c r="L547" s="101"/>
      <c r="M547" s="101"/>
      <c r="N547" s="101"/>
      <c r="O547" s="101"/>
      <c r="P547" s="101"/>
      <c r="Q547" s="101"/>
    </row>
    <row r="548" spans="2:17">
      <c r="B548" s="100"/>
      <c r="C548" s="100"/>
      <c r="D548" s="101"/>
      <c r="E548" s="101"/>
      <c r="F548" s="101"/>
      <c r="G548" s="101"/>
      <c r="H548" s="101"/>
      <c r="I548" s="101"/>
      <c r="J548" s="101"/>
      <c r="K548" s="101"/>
      <c r="L548" s="101"/>
      <c r="M548" s="101"/>
      <c r="N548" s="101"/>
      <c r="O548" s="101"/>
      <c r="P548" s="101"/>
      <c r="Q548" s="101"/>
    </row>
    <row r="549" spans="2:17">
      <c r="B549" s="100"/>
      <c r="C549" s="100"/>
      <c r="D549" s="101"/>
      <c r="E549" s="101"/>
      <c r="F549" s="101"/>
      <c r="G549" s="101"/>
      <c r="H549" s="101"/>
      <c r="I549" s="101"/>
      <c r="J549" s="101"/>
      <c r="K549" s="101"/>
      <c r="L549" s="101"/>
      <c r="M549" s="101"/>
      <c r="N549" s="101"/>
      <c r="O549" s="101"/>
      <c r="P549" s="101"/>
      <c r="Q549" s="101"/>
    </row>
    <row r="550" spans="2:17">
      <c r="B550" s="100"/>
      <c r="C550" s="100"/>
      <c r="D550" s="101"/>
      <c r="E550" s="101"/>
      <c r="F550" s="101"/>
      <c r="G550" s="101"/>
      <c r="H550" s="101"/>
      <c r="I550" s="101"/>
      <c r="J550" s="101"/>
      <c r="K550" s="101"/>
      <c r="L550" s="101"/>
      <c r="M550" s="101"/>
      <c r="N550" s="101"/>
      <c r="O550" s="101"/>
      <c r="P550" s="101"/>
      <c r="Q550" s="101"/>
    </row>
    <row r="551" spans="2:17">
      <c r="B551" s="100"/>
      <c r="C551" s="100"/>
      <c r="D551" s="101"/>
      <c r="E551" s="101"/>
      <c r="F551" s="101"/>
      <c r="G551" s="101"/>
      <c r="H551" s="101"/>
      <c r="I551" s="101"/>
      <c r="J551" s="101"/>
      <c r="K551" s="101"/>
      <c r="L551" s="101"/>
      <c r="M551" s="101"/>
      <c r="N551" s="101"/>
      <c r="O551" s="101"/>
      <c r="P551" s="101"/>
      <c r="Q551" s="101"/>
    </row>
    <row r="552" spans="2:17">
      <c r="B552" s="100"/>
      <c r="C552" s="100"/>
      <c r="D552" s="101"/>
      <c r="E552" s="101"/>
      <c r="F552" s="101"/>
      <c r="G552" s="101"/>
      <c r="H552" s="101"/>
      <c r="I552" s="101"/>
      <c r="J552" s="101"/>
      <c r="K552" s="101"/>
      <c r="L552" s="101"/>
      <c r="M552" s="101"/>
      <c r="N552" s="101"/>
      <c r="O552" s="101"/>
      <c r="P552" s="101"/>
      <c r="Q552" s="101"/>
    </row>
    <row r="553" spans="2:17">
      <c r="B553" s="100"/>
      <c r="C553" s="100"/>
      <c r="D553" s="101"/>
      <c r="E553" s="101"/>
      <c r="F553" s="101"/>
      <c r="G553" s="101"/>
      <c r="H553" s="101"/>
      <c r="I553" s="101"/>
      <c r="J553" s="101"/>
      <c r="K553" s="101"/>
      <c r="L553" s="101"/>
      <c r="M553" s="101"/>
      <c r="N553" s="101"/>
      <c r="O553" s="101"/>
      <c r="P553" s="101"/>
      <c r="Q553" s="101"/>
    </row>
    <row r="554" spans="2:17">
      <c r="B554" s="100"/>
      <c r="C554" s="100"/>
      <c r="D554" s="101"/>
      <c r="E554" s="101"/>
      <c r="F554" s="101"/>
      <c r="G554" s="101"/>
      <c r="H554" s="101"/>
      <c r="I554" s="101"/>
      <c r="J554" s="101"/>
      <c r="K554" s="101"/>
      <c r="L554" s="101"/>
      <c r="M554" s="101"/>
      <c r="N554" s="101"/>
      <c r="O554" s="101"/>
      <c r="P554" s="101"/>
      <c r="Q554" s="101"/>
    </row>
    <row r="555" spans="2:17">
      <c r="B555" s="100"/>
      <c r="C555" s="100"/>
      <c r="D555" s="101"/>
      <c r="E555" s="101"/>
      <c r="F555" s="101"/>
      <c r="G555" s="101"/>
      <c r="H555" s="101"/>
      <c r="I555" s="101"/>
      <c r="J555" s="101"/>
      <c r="K555" s="101"/>
      <c r="L555" s="101"/>
      <c r="M555" s="101"/>
      <c r="N555" s="101"/>
      <c r="O555" s="101"/>
      <c r="P555" s="101"/>
      <c r="Q555" s="101"/>
    </row>
    <row r="556" spans="2:17">
      <c r="B556" s="100"/>
      <c r="C556" s="100"/>
      <c r="D556" s="101"/>
      <c r="E556" s="101"/>
      <c r="F556" s="101"/>
      <c r="G556" s="101"/>
      <c r="H556" s="101"/>
      <c r="I556" s="101"/>
      <c r="J556" s="101"/>
      <c r="K556" s="101"/>
      <c r="L556" s="101"/>
      <c r="M556" s="101"/>
      <c r="N556" s="101"/>
      <c r="O556" s="101"/>
      <c r="P556" s="101"/>
      <c r="Q556" s="101"/>
    </row>
    <row r="557" spans="2:17">
      <c r="B557" s="100"/>
      <c r="C557" s="100"/>
      <c r="D557" s="101"/>
      <c r="E557" s="101"/>
      <c r="F557" s="101"/>
      <c r="G557" s="101"/>
      <c r="H557" s="101"/>
      <c r="I557" s="101"/>
      <c r="J557" s="101"/>
      <c r="K557" s="101"/>
      <c r="L557" s="101"/>
      <c r="M557" s="101"/>
      <c r="N557" s="101"/>
      <c r="O557" s="101"/>
      <c r="P557" s="101"/>
      <c r="Q557" s="101"/>
    </row>
    <row r="558" spans="2:17">
      <c r="B558" s="100"/>
      <c r="C558" s="100"/>
      <c r="D558" s="101"/>
      <c r="E558" s="101"/>
      <c r="F558" s="101"/>
      <c r="G558" s="101"/>
      <c r="H558" s="101"/>
      <c r="I558" s="101"/>
      <c r="J558" s="101"/>
      <c r="K558" s="101"/>
      <c r="L558" s="101"/>
      <c r="M558" s="101"/>
      <c r="N558" s="101"/>
      <c r="O558" s="101"/>
      <c r="P558" s="101"/>
      <c r="Q558" s="101"/>
    </row>
    <row r="559" spans="2:17">
      <c r="D559" s="1"/>
    </row>
    <row r="560" spans="2:17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sheetProtection sheet="1" objects="1" scenarios="1"/>
  <mergeCells count="2">
    <mergeCell ref="B6:Q6"/>
    <mergeCell ref="B7:Q7"/>
  </mergeCells>
  <phoneticPr fontId="3" type="noConversion"/>
  <conditionalFormatting sqref="B12:B110">
    <cfRule type="cellIs" dxfId="5" priority="1" operator="equal">
      <formula>"NR3"</formula>
    </cfRule>
  </conditionalFormatting>
  <dataValidations count="1">
    <dataValidation allowBlank="1" showInputMessage="1" showErrorMessage="1" sqref="C5:C1048576 A1:B1048576 D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B1:R1066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7.42578125" style="2" bestFit="1" customWidth="1"/>
    <col min="3" max="3" width="41.7109375" style="2" bestFit="1" customWidth="1"/>
    <col min="4" max="4" width="10.140625" style="2" bestFit="1" customWidth="1"/>
    <col min="5" max="5" width="13.7109375" style="2" bestFit="1" customWidth="1"/>
    <col min="6" max="6" width="6" style="1" bestFit="1" customWidth="1"/>
    <col min="7" max="7" width="11.28515625" style="1" bestFit="1" customWidth="1"/>
    <col min="8" max="8" width="11.140625" style="1" bestFit="1" customWidth="1"/>
    <col min="9" max="9" width="6.85546875" style="1" bestFit="1" customWidth="1"/>
    <col min="10" max="10" width="35.7109375" style="1" bestFit="1" customWidth="1"/>
    <col min="11" max="11" width="12.28515625" style="1" bestFit="1" customWidth="1"/>
    <col min="12" max="12" width="8" style="1" bestFit="1" customWidth="1"/>
    <col min="13" max="13" width="8.7109375" style="1" bestFit="1" customWidth="1"/>
    <col min="14" max="14" width="11.28515625" style="1" bestFit="1" customWidth="1"/>
    <col min="15" max="15" width="9.5703125" style="1" bestFit="1" customWidth="1"/>
    <col min="16" max="16" width="10.140625" style="1" bestFit="1" customWidth="1"/>
    <col min="17" max="17" width="9.140625" style="1" bestFit="1" customWidth="1"/>
    <col min="18" max="18" width="8.42578125" style="1" bestFit="1" customWidth="1"/>
    <col min="19" max="16384" width="9.140625" style="1"/>
  </cols>
  <sheetData>
    <row r="1" spans="2:18">
      <c r="B1" s="46" t="s">
        <v>140</v>
      </c>
      <c r="C1" s="46" t="s" vm="1">
        <v>218</v>
      </c>
    </row>
    <row r="2" spans="2:18">
      <c r="B2" s="46" t="s">
        <v>139</v>
      </c>
      <c r="C2" s="46" t="s">
        <v>219</v>
      </c>
    </row>
    <row r="3" spans="2:18">
      <c r="B3" s="46" t="s">
        <v>141</v>
      </c>
      <c r="C3" s="46" t="s">
        <v>2690</v>
      </c>
    </row>
    <row r="4" spans="2:18">
      <c r="B4" s="46" t="s">
        <v>142</v>
      </c>
      <c r="C4" s="46" t="s">
        <v>2691</v>
      </c>
    </row>
    <row r="6" spans="2:18" ht="26.25" customHeight="1">
      <c r="B6" s="156" t="s">
        <v>169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spans="2:18" s="3" customFormat="1" ht="78.75">
      <c r="B7" s="47" t="s">
        <v>110</v>
      </c>
      <c r="C7" s="48" t="s">
        <v>181</v>
      </c>
      <c r="D7" s="48" t="s">
        <v>44</v>
      </c>
      <c r="E7" s="48" t="s">
        <v>111</v>
      </c>
      <c r="F7" s="48" t="s">
        <v>14</v>
      </c>
      <c r="G7" s="48" t="s">
        <v>98</v>
      </c>
      <c r="H7" s="48" t="s">
        <v>64</v>
      </c>
      <c r="I7" s="48" t="s">
        <v>17</v>
      </c>
      <c r="J7" s="48" t="s">
        <v>217</v>
      </c>
      <c r="K7" s="48" t="s">
        <v>97</v>
      </c>
      <c r="L7" s="48" t="s">
        <v>34</v>
      </c>
      <c r="M7" s="48" t="s">
        <v>18</v>
      </c>
      <c r="N7" s="48" t="s">
        <v>194</v>
      </c>
      <c r="O7" s="48" t="s">
        <v>193</v>
      </c>
      <c r="P7" s="48" t="s">
        <v>105</v>
      </c>
      <c r="Q7" s="48" t="s">
        <v>143</v>
      </c>
      <c r="R7" s="50" t="s">
        <v>145</v>
      </c>
    </row>
    <row r="8" spans="2:18" s="3" customFormat="1" ht="24" customHeight="1">
      <c r="B8" s="14"/>
      <c r="C8" s="55"/>
      <c r="D8" s="15"/>
      <c r="E8" s="15"/>
      <c r="F8" s="15"/>
      <c r="G8" s="15" t="s">
        <v>21</v>
      </c>
      <c r="H8" s="15"/>
      <c r="I8" s="15" t="s">
        <v>20</v>
      </c>
      <c r="J8" s="15"/>
      <c r="K8" s="15"/>
      <c r="L8" s="15" t="s">
        <v>19</v>
      </c>
      <c r="M8" s="15" t="s">
        <v>19</v>
      </c>
      <c r="N8" s="15" t="s">
        <v>201</v>
      </c>
      <c r="O8" s="15"/>
      <c r="P8" s="15" t="s">
        <v>197</v>
      </c>
      <c r="Q8" s="15" t="s">
        <v>19</v>
      </c>
      <c r="R8" s="16" t="s">
        <v>19</v>
      </c>
    </row>
    <row r="9" spans="2:18" s="4" customFormat="1" ht="18" customHeight="1">
      <c r="B9" s="17"/>
      <c r="C9" s="12" t="s">
        <v>0</v>
      </c>
      <c r="D9" s="12" t="s">
        <v>1</v>
      </c>
      <c r="E9" s="12" t="s">
        <v>2</v>
      </c>
      <c r="F9" s="12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8" t="s">
        <v>13</v>
      </c>
      <c r="Q9" s="18" t="s">
        <v>107</v>
      </c>
      <c r="R9" s="19" t="s">
        <v>108</v>
      </c>
    </row>
    <row r="10" spans="2:18" s="4" customFormat="1" ht="18" customHeight="1">
      <c r="B10" s="81" t="s">
        <v>39</v>
      </c>
      <c r="C10" s="82"/>
      <c r="D10" s="81"/>
      <c r="E10" s="81"/>
      <c r="F10" s="81"/>
      <c r="G10" s="104"/>
      <c r="H10" s="81"/>
      <c r="I10" s="84">
        <v>3.770239271286068</v>
      </c>
      <c r="J10" s="82"/>
      <c r="K10" s="82"/>
      <c r="L10" s="83"/>
      <c r="M10" s="83">
        <v>7.1169700346203874E-2</v>
      </c>
      <c r="N10" s="84"/>
      <c r="O10" s="105"/>
      <c r="P10" s="84">
        <v>10301.867317699998</v>
      </c>
      <c r="Q10" s="85">
        <f>IFERROR(P10/$P$10,0)</f>
        <v>1</v>
      </c>
      <c r="R10" s="85">
        <f>P10/'סכום נכסי הקרן'!$C$42</f>
        <v>8.5047178379150032E-2</v>
      </c>
    </row>
    <row r="11" spans="2:18" ht="21.75" customHeight="1">
      <c r="B11" s="86" t="s">
        <v>37</v>
      </c>
      <c r="C11" s="88"/>
      <c r="D11" s="87"/>
      <c r="E11" s="87"/>
      <c r="F11" s="87"/>
      <c r="G11" s="106"/>
      <c r="H11" s="87"/>
      <c r="I11" s="90">
        <v>4.5800670185686023</v>
      </c>
      <c r="J11" s="88"/>
      <c r="K11" s="88"/>
      <c r="L11" s="89"/>
      <c r="M11" s="89">
        <v>7.1085878620701246E-2</v>
      </c>
      <c r="N11" s="90"/>
      <c r="O11" s="107"/>
      <c r="P11" s="90">
        <v>6692.0295747669988</v>
      </c>
      <c r="Q11" s="91">
        <f t="shared" ref="Q11:Q74" si="0">IFERROR(P11/$P$10,0)</f>
        <v>0.64959384239682338</v>
      </c>
      <c r="R11" s="91">
        <f>P11/'סכום נכסי הקרן'!$C$42</f>
        <v>5.5246123388320113E-2</v>
      </c>
    </row>
    <row r="12" spans="2:18">
      <c r="B12" s="92" t="s">
        <v>35</v>
      </c>
      <c r="C12" s="88"/>
      <c r="D12" s="87"/>
      <c r="E12" s="87"/>
      <c r="F12" s="87"/>
      <c r="G12" s="106"/>
      <c r="H12" s="87"/>
      <c r="I12" s="90">
        <v>6.5781581586055689</v>
      </c>
      <c r="J12" s="88"/>
      <c r="K12" s="88"/>
      <c r="L12" s="89"/>
      <c r="M12" s="89">
        <v>4.559915697601559E-2</v>
      </c>
      <c r="N12" s="90"/>
      <c r="O12" s="107"/>
      <c r="P12" s="90">
        <f>SUM(P13:P21)</f>
        <v>1684.5719604100002</v>
      </c>
      <c r="Q12" s="91">
        <f t="shared" si="0"/>
        <v>0.16352103055294434</v>
      </c>
      <c r="R12" s="91">
        <f>P12/'סכום נכסי הקרן'!$C$42</f>
        <v>1.3907002254178701E-2</v>
      </c>
    </row>
    <row r="13" spans="2:18">
      <c r="B13" s="93" t="s">
        <v>2704</v>
      </c>
      <c r="C13" s="95" t="s">
        <v>2657</v>
      </c>
      <c r="D13" s="94">
        <v>6028</v>
      </c>
      <c r="E13" s="94"/>
      <c r="F13" s="94" t="s">
        <v>672</v>
      </c>
      <c r="G13" s="108">
        <v>43100</v>
      </c>
      <c r="H13" s="94"/>
      <c r="I13" s="97">
        <v>7.5500000000397023</v>
      </c>
      <c r="J13" s="95" t="s">
        <v>27</v>
      </c>
      <c r="K13" s="95" t="s">
        <v>127</v>
      </c>
      <c r="L13" s="96">
        <v>6.4500000000432586E-2</v>
      </c>
      <c r="M13" s="96">
        <v>6.4500000000432586E-2</v>
      </c>
      <c r="N13" s="97">
        <v>81208.407636999997</v>
      </c>
      <c r="O13" s="109">
        <v>103.9</v>
      </c>
      <c r="P13" s="97">
        <v>84.375535543000012</v>
      </c>
      <c r="Q13" s="98">
        <f t="shared" si="0"/>
        <v>8.1903147207139284E-3</v>
      </c>
      <c r="R13" s="98">
        <f>P13/'סכום נכסי הקרן'!$C$42</f>
        <v>6.9656315703393585E-4</v>
      </c>
    </row>
    <row r="14" spans="2:18">
      <c r="B14" s="93" t="s">
        <v>2704</v>
      </c>
      <c r="C14" s="95" t="s">
        <v>2657</v>
      </c>
      <c r="D14" s="94">
        <v>6869</v>
      </c>
      <c r="E14" s="94"/>
      <c r="F14" s="94" t="s">
        <v>672</v>
      </c>
      <c r="G14" s="108">
        <v>43555</v>
      </c>
      <c r="H14" s="94"/>
      <c r="I14" s="97">
        <v>3.6000000001122858</v>
      </c>
      <c r="J14" s="95" t="s">
        <v>27</v>
      </c>
      <c r="K14" s="95" t="s">
        <v>127</v>
      </c>
      <c r="L14" s="96">
        <v>5.340000000174043E-2</v>
      </c>
      <c r="M14" s="96">
        <v>5.340000000174043E-2</v>
      </c>
      <c r="N14" s="97">
        <v>17488.170824000001</v>
      </c>
      <c r="O14" s="109">
        <v>101.85</v>
      </c>
      <c r="P14" s="97">
        <v>17.811701984999999</v>
      </c>
      <c r="Q14" s="98">
        <f t="shared" si="0"/>
        <v>1.7289780032787932E-3</v>
      </c>
      <c r="R14" s="98">
        <f>P14/'סכום נכסי הקרן'!$C$42</f>
        <v>1.4704470065847816E-4</v>
      </c>
    </row>
    <row r="15" spans="2:18">
      <c r="B15" s="93" t="s">
        <v>2704</v>
      </c>
      <c r="C15" s="95" t="s">
        <v>2657</v>
      </c>
      <c r="D15" s="94">
        <v>6870</v>
      </c>
      <c r="E15" s="94"/>
      <c r="F15" s="94" t="s">
        <v>672</v>
      </c>
      <c r="G15" s="108">
        <v>43555</v>
      </c>
      <c r="H15" s="94"/>
      <c r="I15" s="97">
        <v>5.2599999999979179</v>
      </c>
      <c r="J15" s="95" t="s">
        <v>27</v>
      </c>
      <c r="K15" s="95" t="s">
        <v>127</v>
      </c>
      <c r="L15" s="96">
        <v>4.3499999999981068E-2</v>
      </c>
      <c r="M15" s="96">
        <v>4.3499999999981068E-2</v>
      </c>
      <c r="N15" s="97">
        <v>209087.35488499998</v>
      </c>
      <c r="O15" s="109">
        <v>101.06</v>
      </c>
      <c r="P15" s="97">
        <v>211.30368084399998</v>
      </c>
      <c r="Q15" s="98">
        <f t="shared" si="0"/>
        <v>2.0511201933357436E-2</v>
      </c>
      <c r="R15" s="98">
        <f>P15/'סכום נכסי הקרן'!$C$42</f>
        <v>1.7444198495970167E-3</v>
      </c>
    </row>
    <row r="16" spans="2:18">
      <c r="B16" s="93" t="s">
        <v>2704</v>
      </c>
      <c r="C16" s="95" t="s">
        <v>2657</v>
      </c>
      <c r="D16" s="94">
        <v>5212</v>
      </c>
      <c r="E16" s="94"/>
      <c r="F16" s="94" t="s">
        <v>672</v>
      </c>
      <c r="G16" s="108">
        <v>42643</v>
      </c>
      <c r="H16" s="94"/>
      <c r="I16" s="97">
        <v>6.880000000003097</v>
      </c>
      <c r="J16" s="95" t="s">
        <v>27</v>
      </c>
      <c r="K16" s="95" t="s">
        <v>127</v>
      </c>
      <c r="L16" s="96">
        <v>4.6699999999994829E-2</v>
      </c>
      <c r="M16" s="96">
        <v>4.6699999999994829E-2</v>
      </c>
      <c r="N16" s="97">
        <v>194505.751292</v>
      </c>
      <c r="O16" s="109">
        <v>99.54</v>
      </c>
      <c r="P16" s="97">
        <v>193.61102483000005</v>
      </c>
      <c r="Q16" s="98">
        <f t="shared" si="0"/>
        <v>1.8793779696361472E-2</v>
      </c>
      <c r="R16" s="98">
        <f>P16/'סכום נכסי הקרן'!$C$42</f>
        <v>1.5983579342549023E-3</v>
      </c>
    </row>
    <row r="17" spans="2:18">
      <c r="B17" s="93" t="s">
        <v>2704</v>
      </c>
      <c r="C17" s="95" t="s">
        <v>2657</v>
      </c>
      <c r="D17" s="94">
        <v>5211</v>
      </c>
      <c r="E17" s="94"/>
      <c r="F17" s="94" t="s">
        <v>672</v>
      </c>
      <c r="G17" s="108">
        <v>42643</v>
      </c>
      <c r="H17" s="94"/>
      <c r="I17" s="97">
        <v>4.6999999999979902</v>
      </c>
      <c r="J17" s="95" t="s">
        <v>27</v>
      </c>
      <c r="K17" s="95" t="s">
        <v>127</v>
      </c>
      <c r="L17" s="96">
        <v>4.3699999999971206E-2</v>
      </c>
      <c r="M17" s="96">
        <v>4.3699999999971206E-2</v>
      </c>
      <c r="N17" s="97">
        <v>152114.23667400001</v>
      </c>
      <c r="O17" s="109">
        <v>98.17</v>
      </c>
      <c r="P17" s="97">
        <v>149.33054613900001</v>
      </c>
      <c r="Q17" s="98">
        <f t="shared" si="0"/>
        <v>1.4495483346250245E-2</v>
      </c>
      <c r="R17" s="98">
        <f>P17/'סכום נכסי הקרן'!$C$42</f>
        <v>1.2327999578405431E-3</v>
      </c>
    </row>
    <row r="18" spans="2:18">
      <c r="B18" s="93" t="s">
        <v>2704</v>
      </c>
      <c r="C18" s="95" t="s">
        <v>2657</v>
      </c>
      <c r="D18" s="94">
        <v>6027</v>
      </c>
      <c r="E18" s="94"/>
      <c r="F18" s="94" t="s">
        <v>672</v>
      </c>
      <c r="G18" s="108">
        <v>43100</v>
      </c>
      <c r="H18" s="94"/>
      <c r="I18" s="97">
        <v>8.0799999999937704</v>
      </c>
      <c r="J18" s="95" t="s">
        <v>27</v>
      </c>
      <c r="K18" s="95" t="s">
        <v>127</v>
      </c>
      <c r="L18" s="96">
        <v>4.5399999999984425E-2</v>
      </c>
      <c r="M18" s="96">
        <v>4.5399999999984425E-2</v>
      </c>
      <c r="N18" s="97">
        <v>318401.74537399999</v>
      </c>
      <c r="O18" s="109">
        <v>100.84</v>
      </c>
      <c r="P18" s="97">
        <v>321.07632002500003</v>
      </c>
      <c r="Q18" s="98">
        <f t="shared" si="0"/>
        <v>3.1166807931349259E-2</v>
      </c>
      <c r="R18" s="98">
        <f>P18/'סכום נכסי הקרן'!$C$42</f>
        <v>2.6506490736461683E-3</v>
      </c>
    </row>
    <row r="19" spans="2:18">
      <c r="B19" s="93" t="s">
        <v>2704</v>
      </c>
      <c r="C19" s="95" t="s">
        <v>2657</v>
      </c>
      <c r="D19" s="94">
        <v>5025</v>
      </c>
      <c r="E19" s="94"/>
      <c r="F19" s="94" t="s">
        <v>672</v>
      </c>
      <c r="G19" s="108">
        <v>42551</v>
      </c>
      <c r="H19" s="94"/>
      <c r="I19" s="97">
        <v>7.5400000000035234</v>
      </c>
      <c r="J19" s="95" t="s">
        <v>27</v>
      </c>
      <c r="K19" s="95" t="s">
        <v>127</v>
      </c>
      <c r="L19" s="96">
        <v>4.8700000000017625E-2</v>
      </c>
      <c r="M19" s="96">
        <v>4.8700000000017625E-2</v>
      </c>
      <c r="N19" s="97">
        <v>201116.59605299999</v>
      </c>
      <c r="O19" s="109">
        <v>98.8</v>
      </c>
      <c r="P19" s="97">
        <v>198.70319689499999</v>
      </c>
      <c r="Q19" s="98">
        <f t="shared" si="0"/>
        <v>1.9288075721340447E-2</v>
      </c>
      <c r="R19" s="98">
        <f>P19/'סכום נכסי הקרן'!$C$42</f>
        <v>1.6403964164633941E-3</v>
      </c>
    </row>
    <row r="20" spans="2:18">
      <c r="B20" s="93" t="s">
        <v>2704</v>
      </c>
      <c r="C20" s="95" t="s">
        <v>2657</v>
      </c>
      <c r="D20" s="94">
        <v>5024</v>
      </c>
      <c r="E20" s="94"/>
      <c r="F20" s="94" t="s">
        <v>672</v>
      </c>
      <c r="G20" s="108">
        <v>42551</v>
      </c>
      <c r="H20" s="94"/>
      <c r="I20" s="97">
        <v>5.6200000000193873</v>
      </c>
      <c r="J20" s="95" t="s">
        <v>27</v>
      </c>
      <c r="K20" s="95" t="s">
        <v>127</v>
      </c>
      <c r="L20" s="96">
        <v>4.3100000000134801E-2</v>
      </c>
      <c r="M20" s="96">
        <v>4.3100000000134801E-2</v>
      </c>
      <c r="N20" s="97">
        <v>130939.790826</v>
      </c>
      <c r="O20" s="109">
        <v>100.84</v>
      </c>
      <c r="P20" s="97">
        <v>132.03968506200002</v>
      </c>
      <c r="Q20" s="98">
        <f t="shared" si="0"/>
        <v>1.2817063255623378E-2</v>
      </c>
      <c r="R20" s="98">
        <f>P20/'סכום נכסי הקרן'!$C$42</f>
        <v>1.0900550649978508E-3</v>
      </c>
    </row>
    <row r="21" spans="2:18">
      <c r="B21" s="93" t="s">
        <v>2704</v>
      </c>
      <c r="C21" s="95" t="s">
        <v>2657</v>
      </c>
      <c r="D21" s="94">
        <v>6026</v>
      </c>
      <c r="E21" s="94"/>
      <c r="F21" s="94" t="s">
        <v>672</v>
      </c>
      <c r="G21" s="108">
        <v>43100</v>
      </c>
      <c r="H21" s="94"/>
      <c r="I21" s="97">
        <v>6.3799999999933599</v>
      </c>
      <c r="J21" s="95" t="s">
        <v>27</v>
      </c>
      <c r="K21" s="95" t="s">
        <v>127</v>
      </c>
      <c r="L21" s="96">
        <v>4.1799999999954672E-2</v>
      </c>
      <c r="M21" s="96">
        <v>4.1799999999954672E-2</v>
      </c>
      <c r="N21" s="97">
        <v>387199.049994</v>
      </c>
      <c r="O21" s="109">
        <f t="shared" ref="O21" si="1">P21/N21*100000</f>
        <v>97.190390599571842</v>
      </c>
      <c r="P21" s="97">
        <v>376.32026908700004</v>
      </c>
      <c r="Q21" s="98">
        <f t="shared" si="0"/>
        <v>3.6529325944669372E-2</v>
      </c>
      <c r="R21" s="98">
        <f>P21/'סכום נכסי הקרן'!$C$42</f>
        <v>3.1067160996864096E-3</v>
      </c>
    </row>
    <row r="22" spans="2:18">
      <c r="B22" s="99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7"/>
      <c r="O22" s="109"/>
      <c r="P22" s="94"/>
      <c r="Q22" s="98"/>
      <c r="R22" s="94"/>
    </row>
    <row r="23" spans="2:18">
      <c r="B23" s="92" t="s">
        <v>36</v>
      </c>
      <c r="C23" s="88"/>
      <c r="D23" s="87"/>
      <c r="E23" s="87"/>
      <c r="F23" s="87"/>
      <c r="G23" s="106"/>
      <c r="H23" s="87"/>
      <c r="I23" s="90">
        <v>3.9061698764224193</v>
      </c>
      <c r="J23" s="88"/>
      <c r="K23" s="88"/>
      <c r="L23" s="89"/>
      <c r="M23" s="89">
        <v>7.968179726268626E-2</v>
      </c>
      <c r="N23" s="90"/>
      <c r="O23" s="107"/>
      <c r="P23" s="90">
        <f>SUM(P24:P74)</f>
        <v>5007.4576143569993</v>
      </c>
      <c r="Q23" s="91">
        <f t="shared" si="0"/>
        <v>0.48607281184387918</v>
      </c>
      <c r="R23" s="91">
        <f>P23/'סכום נכסי הקרן'!$C$42</f>
        <v>4.133912113414142E-2</v>
      </c>
    </row>
    <row r="24" spans="2:18">
      <c r="B24" s="93" t="s">
        <v>2705</v>
      </c>
      <c r="C24" s="95" t="s">
        <v>2658</v>
      </c>
      <c r="D24" s="94">
        <v>7937</v>
      </c>
      <c r="E24" s="94"/>
      <c r="F24" s="94" t="s">
        <v>2659</v>
      </c>
      <c r="G24" s="108">
        <v>44087</v>
      </c>
      <c r="H24" s="94" t="s">
        <v>2656</v>
      </c>
      <c r="I24" s="97">
        <v>6.9099999998444579</v>
      </c>
      <c r="J24" s="95" t="s">
        <v>313</v>
      </c>
      <c r="K24" s="95" t="s">
        <v>127</v>
      </c>
      <c r="L24" s="96">
        <v>7.0499999999999993E-2</v>
      </c>
      <c r="M24" s="96">
        <v>8.4099999997961528E-2</v>
      </c>
      <c r="N24" s="97">
        <v>22197.858801999999</v>
      </c>
      <c r="O24" s="109">
        <v>93.26</v>
      </c>
      <c r="P24" s="97">
        <v>20.701701342</v>
      </c>
      <c r="Q24" s="98">
        <f t="shared" si="0"/>
        <v>2.0095096067129191E-3</v>
      </c>
      <c r="R24" s="98">
        <f>P24/'סכום נכסי הקרן'!$C$42</f>
        <v>1.7090312197672925E-4</v>
      </c>
    </row>
    <row r="25" spans="2:18">
      <c r="B25" s="93" t="s">
        <v>2706</v>
      </c>
      <c r="C25" s="95" t="s">
        <v>2657</v>
      </c>
      <c r="D25" s="94" t="s">
        <v>2660</v>
      </c>
      <c r="E25" s="94"/>
      <c r="F25" s="94" t="s">
        <v>476</v>
      </c>
      <c r="G25" s="108">
        <v>42901</v>
      </c>
      <c r="H25" s="94" t="s">
        <v>283</v>
      </c>
      <c r="I25" s="97">
        <v>0.65999999999869696</v>
      </c>
      <c r="J25" s="95" t="s">
        <v>150</v>
      </c>
      <c r="K25" s="95" t="s">
        <v>127</v>
      </c>
      <c r="L25" s="96">
        <v>0.04</v>
      </c>
      <c r="M25" s="96">
        <v>6.0600000000117282E-2</v>
      </c>
      <c r="N25" s="97">
        <v>138298.74135500001</v>
      </c>
      <c r="O25" s="109">
        <v>99.88</v>
      </c>
      <c r="P25" s="97">
        <v>138.13277977299998</v>
      </c>
      <c r="Q25" s="98">
        <f t="shared" si="0"/>
        <v>1.3408518622218054E-2</v>
      </c>
      <c r="R25" s="98">
        <f>P25/'סכום נכסי הקרן'!$C$42</f>
        <v>1.1403566750639339E-3</v>
      </c>
    </row>
    <row r="26" spans="2:18">
      <c r="B26" s="93" t="s">
        <v>2707</v>
      </c>
      <c r="C26" s="95" t="s">
        <v>2658</v>
      </c>
      <c r="D26" s="94" t="s">
        <v>2661</v>
      </c>
      <c r="E26" s="94"/>
      <c r="F26" s="94" t="s">
        <v>2659</v>
      </c>
      <c r="G26" s="108">
        <v>44748</v>
      </c>
      <c r="H26" s="94" t="s">
        <v>2656</v>
      </c>
      <c r="I26" s="97">
        <v>2.0799999999991194</v>
      </c>
      <c r="J26" s="95" t="s">
        <v>313</v>
      </c>
      <c r="K26" s="95" t="s">
        <v>127</v>
      </c>
      <c r="L26" s="96">
        <v>7.0660000000000001E-2</v>
      </c>
      <c r="M26" s="96">
        <v>9.3599999999960382E-2</v>
      </c>
      <c r="N26" s="97">
        <v>745525.27588500013</v>
      </c>
      <c r="O26" s="109">
        <v>97.51</v>
      </c>
      <c r="P26" s="97">
        <v>726.96105153300005</v>
      </c>
      <c r="Q26" s="98">
        <f t="shared" si="0"/>
        <v>7.0565949755922688E-2</v>
      </c>
      <c r="R26" s="98">
        <f>P26/'סכום נכסי הקרן'!$C$42</f>
        <v>6.0014349163860945E-3</v>
      </c>
    </row>
    <row r="27" spans="2:18">
      <c r="B27" s="93" t="s">
        <v>2708</v>
      </c>
      <c r="C27" s="95" t="s">
        <v>2658</v>
      </c>
      <c r="D27" s="94" t="s">
        <v>2662</v>
      </c>
      <c r="E27" s="94"/>
      <c r="F27" s="94" t="s">
        <v>559</v>
      </c>
      <c r="G27" s="108">
        <v>43801</v>
      </c>
      <c r="H27" s="94" t="s">
        <v>283</v>
      </c>
      <c r="I27" s="97">
        <v>4.7000000000127597</v>
      </c>
      <c r="J27" s="95" t="s">
        <v>329</v>
      </c>
      <c r="K27" s="95" t="s">
        <v>128</v>
      </c>
      <c r="L27" s="96">
        <v>2.3629999999999998E-2</v>
      </c>
      <c r="M27" s="96">
        <v>7.0500000000221774E-2</v>
      </c>
      <c r="N27" s="97">
        <v>52027.437210999997</v>
      </c>
      <c r="O27" s="109">
        <v>80.45</v>
      </c>
      <c r="P27" s="97">
        <v>164.586459147</v>
      </c>
      <c r="Q27" s="98">
        <f t="shared" si="0"/>
        <v>1.5976371474346038E-2</v>
      </c>
      <c r="R27" s="98">
        <f>P27/'סכום נכסי הקרן'!$C$42</f>
        <v>1.3587453146302719E-3</v>
      </c>
    </row>
    <row r="28" spans="2:18">
      <c r="B28" s="93" t="s">
        <v>2709</v>
      </c>
      <c r="C28" s="95" t="s">
        <v>2658</v>
      </c>
      <c r="D28" s="94">
        <v>9365</v>
      </c>
      <c r="E28" s="94"/>
      <c r="F28" s="94" t="s">
        <v>275</v>
      </c>
      <c r="G28" s="108">
        <v>44906</v>
      </c>
      <c r="H28" s="94" t="s">
        <v>2656</v>
      </c>
      <c r="I28" s="97">
        <v>2.4099999996076957</v>
      </c>
      <c r="J28" s="95" t="s">
        <v>313</v>
      </c>
      <c r="K28" s="95" t="s">
        <v>127</v>
      </c>
      <c r="L28" s="96">
        <v>7.1800000000000003E-2</v>
      </c>
      <c r="M28" s="96">
        <v>8.6199999952923517E-2</v>
      </c>
      <c r="N28" s="97">
        <v>522.66628500000002</v>
      </c>
      <c r="O28" s="109">
        <v>97.54</v>
      </c>
      <c r="P28" s="97">
        <v>0.5098087200000001</v>
      </c>
      <c r="Q28" s="98">
        <f t="shared" si="0"/>
        <v>4.9487020583547984E-5</v>
      </c>
      <c r="R28" s="98">
        <f>P28/'סכום נכסי הקרן'!$C$42</f>
        <v>4.2087314670216747E-6</v>
      </c>
    </row>
    <row r="29" spans="2:18">
      <c r="B29" s="93" t="s">
        <v>2709</v>
      </c>
      <c r="C29" s="95" t="s">
        <v>2658</v>
      </c>
      <c r="D29" s="94">
        <v>9509</v>
      </c>
      <c r="E29" s="94"/>
      <c r="F29" s="94" t="s">
        <v>275</v>
      </c>
      <c r="G29" s="108">
        <v>44991</v>
      </c>
      <c r="H29" s="94" t="s">
        <v>2656</v>
      </c>
      <c r="I29" s="97">
        <v>2.4100000000039072</v>
      </c>
      <c r="J29" s="95" t="s">
        <v>313</v>
      </c>
      <c r="K29" s="95" t="s">
        <v>127</v>
      </c>
      <c r="L29" s="96">
        <v>7.1800000000000003E-2</v>
      </c>
      <c r="M29" s="96">
        <v>7.940000000015629E-2</v>
      </c>
      <c r="N29" s="97">
        <v>25848.852335</v>
      </c>
      <c r="O29" s="109">
        <v>99.01</v>
      </c>
      <c r="P29" s="97">
        <v>25.592952189999998</v>
      </c>
      <c r="Q29" s="98">
        <f t="shared" si="0"/>
        <v>2.4843022532456669E-3</v>
      </c>
      <c r="R29" s="98">
        <f>P29/'סכום נכסי הקרן'!$C$42</f>
        <v>2.1128289687950857E-4</v>
      </c>
    </row>
    <row r="30" spans="2:18">
      <c r="B30" s="93" t="s">
        <v>2709</v>
      </c>
      <c r="C30" s="95" t="s">
        <v>2658</v>
      </c>
      <c r="D30" s="94">
        <v>9316</v>
      </c>
      <c r="E30" s="94"/>
      <c r="F30" s="94" t="s">
        <v>275</v>
      </c>
      <c r="G30" s="108">
        <v>44885</v>
      </c>
      <c r="H30" s="94" t="s">
        <v>2656</v>
      </c>
      <c r="I30" s="97">
        <v>2.409999999999795</v>
      </c>
      <c r="J30" s="95" t="s">
        <v>313</v>
      </c>
      <c r="K30" s="95" t="s">
        <v>127</v>
      </c>
      <c r="L30" s="96">
        <v>7.1800000000000003E-2</v>
      </c>
      <c r="M30" s="96">
        <v>9.1500000000071843E-2</v>
      </c>
      <c r="N30" s="97">
        <v>202218.47050299999</v>
      </c>
      <c r="O30" s="109">
        <v>96.4</v>
      </c>
      <c r="P30" s="97">
        <v>194.93863304399997</v>
      </c>
      <c r="Q30" s="98">
        <f t="shared" si="0"/>
        <v>1.8922650334378611E-2</v>
      </c>
      <c r="R30" s="98">
        <f>P30/'סכום נכסי הקרן'!$C$42</f>
        <v>1.6093180183941809E-3</v>
      </c>
    </row>
    <row r="31" spans="2:18">
      <c r="B31" s="93" t="s">
        <v>2710</v>
      </c>
      <c r="C31" s="95" t="s">
        <v>2657</v>
      </c>
      <c r="D31" s="94">
        <v>7490</v>
      </c>
      <c r="E31" s="94"/>
      <c r="F31" s="94" t="s">
        <v>275</v>
      </c>
      <c r="G31" s="108">
        <v>43899</v>
      </c>
      <c r="H31" s="94" t="s">
        <v>2656</v>
      </c>
      <c r="I31" s="97">
        <v>3.4399999999806239</v>
      </c>
      <c r="J31" s="95" t="s">
        <v>123</v>
      </c>
      <c r="K31" s="95" t="s">
        <v>127</v>
      </c>
      <c r="L31" s="96">
        <v>2.3889999999999998E-2</v>
      </c>
      <c r="M31" s="96">
        <v>5.2999999999757803E-2</v>
      </c>
      <c r="N31" s="97">
        <v>72401.910124000002</v>
      </c>
      <c r="O31" s="109">
        <v>91.24</v>
      </c>
      <c r="P31" s="97">
        <v>66.059501711999999</v>
      </c>
      <c r="Q31" s="98">
        <f t="shared" si="0"/>
        <v>6.4123813358089813E-3</v>
      </c>
      <c r="R31" s="98">
        <f>P31/'סכום נכסי הקרן'!$C$42</f>
        <v>5.4535493930167882E-4</v>
      </c>
    </row>
    <row r="32" spans="2:18">
      <c r="B32" s="93" t="s">
        <v>2711</v>
      </c>
      <c r="C32" s="95" t="s">
        <v>2658</v>
      </c>
      <c r="D32" s="94" t="s">
        <v>2663</v>
      </c>
      <c r="E32" s="94"/>
      <c r="F32" s="94" t="s">
        <v>559</v>
      </c>
      <c r="G32" s="108">
        <v>44376</v>
      </c>
      <c r="H32" s="94" t="s">
        <v>283</v>
      </c>
      <c r="I32" s="97">
        <v>4.9999999999967635</v>
      </c>
      <c r="J32" s="95" t="s">
        <v>123</v>
      </c>
      <c r="K32" s="95" t="s">
        <v>127</v>
      </c>
      <c r="L32" s="96">
        <v>6.9000000000000006E-2</v>
      </c>
      <c r="M32" s="96">
        <v>8.6399999999954694E-2</v>
      </c>
      <c r="N32" s="97">
        <v>664585.88478399999</v>
      </c>
      <c r="O32" s="109">
        <v>92.99</v>
      </c>
      <c r="P32" s="97">
        <v>617.99844157000007</v>
      </c>
      <c r="Q32" s="98">
        <f t="shared" si="0"/>
        <v>5.9988973116378172E-2</v>
      </c>
      <c r="R32" s="98">
        <f>P32/'סכום נכסי הקרן'!$C$42</f>
        <v>5.1018928974106495E-3</v>
      </c>
    </row>
    <row r="33" spans="2:18">
      <c r="B33" s="93" t="s">
        <v>2711</v>
      </c>
      <c r="C33" s="95" t="s">
        <v>2658</v>
      </c>
      <c r="D33" s="94" t="s">
        <v>2664</v>
      </c>
      <c r="E33" s="94"/>
      <c r="F33" s="94" t="s">
        <v>559</v>
      </c>
      <c r="G33" s="108">
        <v>44431</v>
      </c>
      <c r="H33" s="94" t="s">
        <v>283</v>
      </c>
      <c r="I33" s="97">
        <v>4.9999999999812692</v>
      </c>
      <c r="J33" s="95" t="s">
        <v>123</v>
      </c>
      <c r="K33" s="95" t="s">
        <v>127</v>
      </c>
      <c r="L33" s="96">
        <v>6.9000000000000006E-2</v>
      </c>
      <c r="M33" s="96">
        <v>8.6199999999657231E-2</v>
      </c>
      <c r="N33" s="97">
        <v>114712.97989</v>
      </c>
      <c r="O33" s="109">
        <v>93.08</v>
      </c>
      <c r="P33" s="97">
        <v>106.774846393</v>
      </c>
      <c r="Q33" s="98">
        <f t="shared" si="0"/>
        <v>1.0364610909863537E-2</v>
      </c>
      <c r="R33" s="98">
        <f>P33/'סכום נכסי הקרן'!$C$42</f>
        <v>8.8148091288164866E-4</v>
      </c>
    </row>
    <row r="34" spans="2:18">
      <c r="B34" s="93" t="s">
        <v>2711</v>
      </c>
      <c r="C34" s="95" t="s">
        <v>2658</v>
      </c>
      <c r="D34" s="94" t="s">
        <v>2665</v>
      </c>
      <c r="E34" s="94"/>
      <c r="F34" s="94" t="s">
        <v>559</v>
      </c>
      <c r="G34" s="108">
        <v>44859</v>
      </c>
      <c r="H34" s="94" t="s">
        <v>283</v>
      </c>
      <c r="I34" s="97">
        <v>5.0299999999974156</v>
      </c>
      <c r="J34" s="95" t="s">
        <v>123</v>
      </c>
      <c r="K34" s="95" t="s">
        <v>127</v>
      </c>
      <c r="L34" s="96">
        <v>6.9000000000000006E-2</v>
      </c>
      <c r="M34" s="96">
        <v>7.3599999999951218E-2</v>
      </c>
      <c r="N34" s="97">
        <v>349141.004785</v>
      </c>
      <c r="O34" s="109">
        <v>98.66</v>
      </c>
      <c r="P34" s="97">
        <v>344.462529663</v>
      </c>
      <c r="Q34" s="98">
        <f t="shared" si="0"/>
        <v>3.3436902169295742E-2</v>
      </c>
      <c r="R34" s="98">
        <f>P34/'סכום נכסי הקרן'!$C$42</f>
        <v>2.8437141832382837E-3</v>
      </c>
    </row>
    <row r="35" spans="2:18">
      <c r="B35" s="93" t="s">
        <v>2712</v>
      </c>
      <c r="C35" s="95" t="s">
        <v>2657</v>
      </c>
      <c r="D35" s="94" t="s">
        <v>2666</v>
      </c>
      <c r="E35" s="94"/>
      <c r="F35" s="94" t="s">
        <v>275</v>
      </c>
      <c r="G35" s="108">
        <v>42978</v>
      </c>
      <c r="H35" s="94" t="s">
        <v>2656</v>
      </c>
      <c r="I35" s="97">
        <v>1.1399999999718202</v>
      </c>
      <c r="J35" s="95" t="s">
        <v>123</v>
      </c>
      <c r="K35" s="95" t="s">
        <v>127</v>
      </c>
      <c r="L35" s="96">
        <v>2.76E-2</v>
      </c>
      <c r="M35" s="96">
        <v>6.3299999999279863E-2</v>
      </c>
      <c r="N35" s="97">
        <v>26501.501376</v>
      </c>
      <c r="O35" s="109">
        <v>96.41</v>
      </c>
      <c r="P35" s="97">
        <v>25.550097747999995</v>
      </c>
      <c r="Q35" s="98">
        <f t="shared" si="0"/>
        <v>2.4801423819642366E-3</v>
      </c>
      <c r="R35" s="98">
        <f>P35/'סכום נכסי הקרן'!$C$42</f>
        <v>2.109291115646025E-4</v>
      </c>
    </row>
    <row r="36" spans="2:18">
      <c r="B36" s="93" t="s">
        <v>2713</v>
      </c>
      <c r="C36" s="95" t="s">
        <v>2658</v>
      </c>
      <c r="D36" s="94" t="s">
        <v>2667</v>
      </c>
      <c r="E36" s="94"/>
      <c r="F36" s="94" t="s">
        <v>275</v>
      </c>
      <c r="G36" s="108">
        <v>42474</v>
      </c>
      <c r="H36" s="94" t="s">
        <v>2656</v>
      </c>
      <c r="I36" s="97">
        <v>0.63999999999619583</v>
      </c>
      <c r="J36" s="95" t="s">
        <v>123</v>
      </c>
      <c r="K36" s="95" t="s">
        <v>127</v>
      </c>
      <c r="L36" s="96">
        <v>6.3500000000000001E-2</v>
      </c>
      <c r="M36" s="96">
        <v>6.5199999999315236E-2</v>
      </c>
      <c r="N36" s="97">
        <v>20968.198354</v>
      </c>
      <c r="O36" s="109">
        <v>100.29</v>
      </c>
      <c r="P36" s="97">
        <v>21.028996471999999</v>
      </c>
      <c r="Q36" s="98">
        <f t="shared" si="0"/>
        <v>2.041280073163954E-3</v>
      </c>
      <c r="R36" s="98">
        <f>P36/'סכום נכסי הקרן'!$C$42</f>
        <v>1.7360511050417923E-4</v>
      </c>
    </row>
    <row r="37" spans="2:18">
      <c r="B37" s="93" t="s">
        <v>2713</v>
      </c>
      <c r="C37" s="95" t="s">
        <v>2658</v>
      </c>
      <c r="D37" s="94" t="s">
        <v>2668</v>
      </c>
      <c r="E37" s="94"/>
      <c r="F37" s="94" t="s">
        <v>275</v>
      </c>
      <c r="G37" s="108">
        <v>42562</v>
      </c>
      <c r="H37" s="94" t="s">
        <v>2656</v>
      </c>
      <c r="I37" s="97">
        <v>1.6300000000356121</v>
      </c>
      <c r="J37" s="95" t="s">
        <v>123</v>
      </c>
      <c r="K37" s="95" t="s">
        <v>127</v>
      </c>
      <c r="L37" s="96">
        <v>3.3700000000000001E-2</v>
      </c>
      <c r="M37" s="96">
        <v>7.170000000266552E-2</v>
      </c>
      <c r="N37" s="97">
        <v>9813.0541240000002</v>
      </c>
      <c r="O37" s="109">
        <v>94.43</v>
      </c>
      <c r="P37" s="97">
        <v>9.266466909</v>
      </c>
      <c r="Q37" s="98">
        <f t="shared" si="0"/>
        <v>8.9949390952443733E-4</v>
      </c>
      <c r="R37" s="98">
        <f>P37/'סכום נכסי הקרן'!$C$42</f>
        <v>7.6499418974283856E-5</v>
      </c>
    </row>
    <row r="38" spans="2:18">
      <c r="B38" s="93" t="s">
        <v>2713</v>
      </c>
      <c r="C38" s="95" t="s">
        <v>2658</v>
      </c>
      <c r="D38" s="94" t="s">
        <v>2669</v>
      </c>
      <c r="E38" s="94"/>
      <c r="F38" s="94" t="s">
        <v>275</v>
      </c>
      <c r="G38" s="108">
        <v>42717</v>
      </c>
      <c r="H38" s="94" t="s">
        <v>2656</v>
      </c>
      <c r="I38" s="97">
        <v>1.7600000002892178</v>
      </c>
      <c r="J38" s="95" t="s">
        <v>123</v>
      </c>
      <c r="K38" s="95" t="s">
        <v>127</v>
      </c>
      <c r="L38" s="96">
        <v>3.85E-2</v>
      </c>
      <c r="M38" s="96">
        <v>7.1000000012050729E-2</v>
      </c>
      <c r="N38" s="97">
        <v>2184.899868</v>
      </c>
      <c r="O38" s="109">
        <v>94.95</v>
      </c>
      <c r="P38" s="97">
        <v>2.0745623150000001</v>
      </c>
      <c r="Q38" s="98">
        <f t="shared" si="0"/>
        <v>2.0137730869777579E-4</v>
      </c>
      <c r="R38" s="98">
        <f>P38/'סכום נכסי הקרן'!$C$42</f>
        <v>1.71265718943329E-5</v>
      </c>
    </row>
    <row r="39" spans="2:18">
      <c r="B39" s="93" t="s">
        <v>2713</v>
      </c>
      <c r="C39" s="95" t="s">
        <v>2658</v>
      </c>
      <c r="D39" s="94" t="s">
        <v>2670</v>
      </c>
      <c r="E39" s="94"/>
      <c r="F39" s="94" t="s">
        <v>275</v>
      </c>
      <c r="G39" s="108">
        <v>42710</v>
      </c>
      <c r="H39" s="94" t="s">
        <v>2656</v>
      </c>
      <c r="I39" s="97">
        <v>1.7600000000193512</v>
      </c>
      <c r="J39" s="95" t="s">
        <v>123</v>
      </c>
      <c r="K39" s="95" t="s">
        <v>127</v>
      </c>
      <c r="L39" s="96">
        <v>3.8399999999999997E-2</v>
      </c>
      <c r="M39" s="96">
        <v>7.09999999995162E-2</v>
      </c>
      <c r="N39" s="97">
        <v>6532.2460759999994</v>
      </c>
      <c r="O39" s="109">
        <v>94.93</v>
      </c>
      <c r="P39" s="97">
        <v>6.2010611630000003</v>
      </c>
      <c r="Q39" s="98">
        <f t="shared" si="0"/>
        <v>6.0193564639934166E-4</v>
      </c>
      <c r="R39" s="98">
        <f>P39/'סכום נכסי הקרן'!$C$42</f>
        <v>5.1192928292093788E-5</v>
      </c>
    </row>
    <row r="40" spans="2:18">
      <c r="B40" s="93" t="s">
        <v>2713</v>
      </c>
      <c r="C40" s="95" t="s">
        <v>2658</v>
      </c>
      <c r="D40" s="94" t="s">
        <v>2671</v>
      </c>
      <c r="E40" s="94"/>
      <c r="F40" s="94" t="s">
        <v>275</v>
      </c>
      <c r="G40" s="108">
        <v>42474</v>
      </c>
      <c r="H40" s="94" t="s">
        <v>2656</v>
      </c>
      <c r="I40" s="97">
        <v>0.6399999999771756</v>
      </c>
      <c r="J40" s="95" t="s">
        <v>123</v>
      </c>
      <c r="K40" s="95" t="s">
        <v>127</v>
      </c>
      <c r="L40" s="96">
        <v>3.1800000000000002E-2</v>
      </c>
      <c r="M40" s="96">
        <v>7.7000000000047544E-2</v>
      </c>
      <c r="N40" s="97">
        <v>21582.632239999999</v>
      </c>
      <c r="O40" s="109">
        <v>97.44</v>
      </c>
      <c r="P40" s="97">
        <v>21.030116756999998</v>
      </c>
      <c r="Q40" s="98">
        <f t="shared" si="0"/>
        <v>2.0413888189830809E-3</v>
      </c>
      <c r="R40" s="98">
        <f>P40/'סכום נכסי הקרן'!$C$42</f>
        <v>1.7361435902925649E-4</v>
      </c>
    </row>
    <row r="41" spans="2:18">
      <c r="B41" s="93" t="s">
        <v>2714</v>
      </c>
      <c r="C41" s="95" t="s">
        <v>2657</v>
      </c>
      <c r="D41" s="94" t="s">
        <v>2672</v>
      </c>
      <c r="E41" s="94"/>
      <c r="F41" s="94" t="s">
        <v>275</v>
      </c>
      <c r="G41" s="108">
        <v>43614</v>
      </c>
      <c r="H41" s="94" t="s">
        <v>2656</v>
      </c>
      <c r="I41" s="97">
        <v>0.15999999998757741</v>
      </c>
      <c r="J41" s="95" t="s">
        <v>123</v>
      </c>
      <c r="K41" s="95" t="s">
        <v>127</v>
      </c>
      <c r="L41" s="96">
        <v>2.427E-2</v>
      </c>
      <c r="M41" s="96">
        <v>6.2299999998462703E-2</v>
      </c>
      <c r="N41" s="97">
        <v>6464.456271</v>
      </c>
      <c r="O41" s="109">
        <v>99.62</v>
      </c>
      <c r="P41" s="97">
        <v>6.4398912130000001</v>
      </c>
      <c r="Q41" s="98">
        <f t="shared" si="0"/>
        <v>6.2511882694658643E-4</v>
      </c>
      <c r="R41" s="98">
        <f>P41/'סכום נכסי הקרן'!$C$42</f>
        <v>5.3164592383491355E-5</v>
      </c>
    </row>
    <row r="42" spans="2:18">
      <c r="B42" s="93" t="s">
        <v>2714</v>
      </c>
      <c r="C42" s="95" t="s">
        <v>2657</v>
      </c>
      <c r="D42" s="94">
        <v>7355</v>
      </c>
      <c r="E42" s="94"/>
      <c r="F42" s="94" t="s">
        <v>275</v>
      </c>
      <c r="G42" s="108">
        <v>43842</v>
      </c>
      <c r="H42" s="94" t="s">
        <v>2656</v>
      </c>
      <c r="I42" s="97">
        <v>0.40000000001569358</v>
      </c>
      <c r="J42" s="95" t="s">
        <v>123</v>
      </c>
      <c r="K42" s="95" t="s">
        <v>127</v>
      </c>
      <c r="L42" s="96">
        <v>2.0838000000000002E-2</v>
      </c>
      <c r="M42" s="96">
        <v>6.9699999999595891E-2</v>
      </c>
      <c r="N42" s="97">
        <v>25857.825000000001</v>
      </c>
      <c r="O42" s="109">
        <v>98.57</v>
      </c>
      <c r="P42" s="97">
        <v>25.488059198999999</v>
      </c>
      <c r="Q42" s="98">
        <f t="shared" si="0"/>
        <v>2.4741203136258681E-3</v>
      </c>
      <c r="R42" s="98">
        <f>P42/'סכום נכסי הקרן'!$C$42</f>
        <v>2.1041695164441781E-4</v>
      </c>
    </row>
    <row r="43" spans="2:18">
      <c r="B43" s="93" t="s">
        <v>2715</v>
      </c>
      <c r="C43" s="95" t="s">
        <v>2657</v>
      </c>
      <c r="D43" s="94" t="s">
        <v>2673</v>
      </c>
      <c r="E43" s="94"/>
      <c r="F43" s="94" t="s">
        <v>559</v>
      </c>
      <c r="G43" s="108">
        <v>42759</v>
      </c>
      <c r="H43" s="94" t="s">
        <v>283</v>
      </c>
      <c r="I43" s="97">
        <v>1.8999999999835784</v>
      </c>
      <c r="J43" s="95" t="s">
        <v>122</v>
      </c>
      <c r="K43" s="95" t="s">
        <v>127</v>
      </c>
      <c r="L43" s="96">
        <v>6.5500000000000003E-2</v>
      </c>
      <c r="M43" s="96">
        <v>7.1699999999334935E-2</v>
      </c>
      <c r="N43" s="97">
        <v>48620.678375000003</v>
      </c>
      <c r="O43" s="109">
        <v>100.2</v>
      </c>
      <c r="P43" s="97">
        <v>48.717764972000005</v>
      </c>
      <c r="Q43" s="98">
        <f t="shared" si="0"/>
        <v>4.7290227557383029E-3</v>
      </c>
      <c r="R43" s="98">
        <f>P43/'סכום נכסי הקרן'!$C$42</f>
        <v>4.0219004186633508E-4</v>
      </c>
    </row>
    <row r="44" spans="2:18">
      <c r="B44" s="93" t="s">
        <v>2715</v>
      </c>
      <c r="C44" s="95" t="s">
        <v>2657</v>
      </c>
      <c r="D44" s="94" t="s">
        <v>2674</v>
      </c>
      <c r="E44" s="94"/>
      <c r="F44" s="94" t="s">
        <v>559</v>
      </c>
      <c r="G44" s="108">
        <v>42759</v>
      </c>
      <c r="H44" s="94" t="s">
        <v>283</v>
      </c>
      <c r="I44" s="97">
        <v>1.949999999983079</v>
      </c>
      <c r="J44" s="95" t="s">
        <v>122</v>
      </c>
      <c r="K44" s="95" t="s">
        <v>127</v>
      </c>
      <c r="L44" s="96">
        <v>3.8800000000000001E-2</v>
      </c>
      <c r="M44" s="96">
        <v>5.779999999938238E-2</v>
      </c>
      <c r="N44" s="97">
        <v>48620.678375000003</v>
      </c>
      <c r="O44" s="109">
        <v>97.24</v>
      </c>
      <c r="P44" s="97">
        <v>47.278747263999996</v>
      </c>
      <c r="Q44" s="98">
        <f t="shared" si="0"/>
        <v>4.5893376225850562E-3</v>
      </c>
      <c r="R44" s="98">
        <f>P44/'סכום נכסי הקרן'!$C$42</f>
        <v>3.9031021543013559E-4</v>
      </c>
    </row>
    <row r="45" spans="2:18">
      <c r="B45" s="93" t="s">
        <v>2716</v>
      </c>
      <c r="C45" s="95" t="s">
        <v>2657</v>
      </c>
      <c r="D45" s="94">
        <v>7561</v>
      </c>
      <c r="E45" s="94"/>
      <c r="F45" s="94" t="s">
        <v>614</v>
      </c>
      <c r="G45" s="108">
        <v>43920</v>
      </c>
      <c r="H45" s="94" t="s">
        <v>125</v>
      </c>
      <c r="I45" s="97">
        <v>4.49</v>
      </c>
      <c r="J45" s="95" t="s">
        <v>150</v>
      </c>
      <c r="K45" s="95" t="s">
        <v>127</v>
      </c>
      <c r="L45" s="96">
        <v>4.8917999999999996E-2</v>
      </c>
      <c r="M45" s="96">
        <v>5.8899999999999994E-2</v>
      </c>
      <c r="N45" s="97">
        <v>122043.32332799998</v>
      </c>
      <c r="O45" s="109">
        <v>97.14</v>
      </c>
      <c r="P45" s="97">
        <v>118.5528801</v>
      </c>
      <c r="Q45" s="98">
        <f t="shared" si="0"/>
        <v>1.1507902057359073E-2</v>
      </c>
      <c r="R45" s="98">
        <f>P45/'סכום נכסי הקרן'!$C$42</f>
        <v>9.7871459904200469E-4</v>
      </c>
    </row>
    <row r="46" spans="2:18">
      <c r="B46" s="93" t="s">
        <v>2716</v>
      </c>
      <c r="C46" s="95" t="s">
        <v>2657</v>
      </c>
      <c r="D46" s="94">
        <v>8991</v>
      </c>
      <c r="E46" s="94"/>
      <c r="F46" s="94" t="s">
        <v>614</v>
      </c>
      <c r="G46" s="108">
        <v>44636</v>
      </c>
      <c r="H46" s="94" t="s">
        <v>125</v>
      </c>
      <c r="I46" s="97">
        <v>4.9400000000127307</v>
      </c>
      <c r="J46" s="95" t="s">
        <v>150</v>
      </c>
      <c r="K46" s="95" t="s">
        <v>127</v>
      </c>
      <c r="L46" s="96">
        <v>4.2824000000000001E-2</v>
      </c>
      <c r="M46" s="96">
        <v>8.7100000000350106E-2</v>
      </c>
      <c r="N46" s="97">
        <v>107180.41946900001</v>
      </c>
      <c r="O46" s="109">
        <v>82.08</v>
      </c>
      <c r="P46" s="97">
        <v>87.973685052000008</v>
      </c>
      <c r="Q46" s="98">
        <f t="shared" si="0"/>
        <v>8.5395863040139668E-3</v>
      </c>
      <c r="R46" s="98">
        <f>P46/'סכום נכסי הקרן'!$C$42</f>
        <v>7.2626771968162241E-4</v>
      </c>
    </row>
    <row r="47" spans="2:18">
      <c r="B47" s="93" t="s">
        <v>2716</v>
      </c>
      <c r="C47" s="95" t="s">
        <v>2657</v>
      </c>
      <c r="D47" s="94">
        <v>9112</v>
      </c>
      <c r="E47" s="94"/>
      <c r="F47" s="94" t="s">
        <v>614</v>
      </c>
      <c r="G47" s="108">
        <v>44722</v>
      </c>
      <c r="H47" s="94" t="s">
        <v>125</v>
      </c>
      <c r="I47" s="97">
        <v>4.890000000012213</v>
      </c>
      <c r="J47" s="95" t="s">
        <v>150</v>
      </c>
      <c r="K47" s="95" t="s">
        <v>127</v>
      </c>
      <c r="L47" s="96">
        <v>5.2750000000000005E-2</v>
      </c>
      <c r="M47" s="96">
        <v>7.960000000024034E-2</v>
      </c>
      <c r="N47" s="97">
        <v>170779.514172</v>
      </c>
      <c r="O47" s="109">
        <v>89.66</v>
      </c>
      <c r="P47" s="97">
        <v>153.12090941699998</v>
      </c>
      <c r="Q47" s="98">
        <f t="shared" si="0"/>
        <v>1.4863413077929823E-2</v>
      </c>
      <c r="R47" s="98">
        <f>P47/'סכום נכסי הקרן'!$C$42</f>
        <v>1.2640913433616891E-3</v>
      </c>
    </row>
    <row r="48" spans="2:18">
      <c r="B48" s="93" t="s">
        <v>2716</v>
      </c>
      <c r="C48" s="95" t="s">
        <v>2657</v>
      </c>
      <c r="D48" s="94">
        <v>9247</v>
      </c>
      <c r="E48" s="94"/>
      <c r="F48" s="94" t="s">
        <v>614</v>
      </c>
      <c r="G48" s="108">
        <v>44816</v>
      </c>
      <c r="H48" s="94" t="s">
        <v>125</v>
      </c>
      <c r="I48" s="97">
        <v>4.8099999999858722</v>
      </c>
      <c r="J48" s="95" t="s">
        <v>150</v>
      </c>
      <c r="K48" s="95" t="s">
        <v>127</v>
      </c>
      <c r="L48" s="96">
        <v>5.6036999999999997E-2</v>
      </c>
      <c r="M48" s="96">
        <v>9.4799999999759729E-2</v>
      </c>
      <c r="N48" s="97">
        <v>210847.252087</v>
      </c>
      <c r="O48" s="109">
        <v>85.27</v>
      </c>
      <c r="P48" s="97">
        <v>179.78944723399999</v>
      </c>
      <c r="Q48" s="98">
        <f t="shared" si="0"/>
        <v>1.7452122191973628E-2</v>
      </c>
      <c r="R48" s="98">
        <f>P48/'סכום נכסי הקרן'!$C$42</f>
        <v>1.4842537491555042E-3</v>
      </c>
    </row>
    <row r="49" spans="2:18">
      <c r="B49" s="93" t="s">
        <v>2716</v>
      </c>
      <c r="C49" s="95" t="s">
        <v>2657</v>
      </c>
      <c r="D49" s="94">
        <v>9486</v>
      </c>
      <c r="E49" s="94"/>
      <c r="F49" s="94" t="s">
        <v>614</v>
      </c>
      <c r="G49" s="108">
        <v>44976</v>
      </c>
      <c r="H49" s="94" t="s">
        <v>125</v>
      </c>
      <c r="I49" s="97">
        <v>4.8699999999999495</v>
      </c>
      <c r="J49" s="95" t="s">
        <v>150</v>
      </c>
      <c r="K49" s="95" t="s">
        <v>127</v>
      </c>
      <c r="L49" s="96">
        <v>6.1999000000000005E-2</v>
      </c>
      <c r="M49" s="96">
        <v>7.1900000000031425E-2</v>
      </c>
      <c r="N49" s="97">
        <v>206862.6</v>
      </c>
      <c r="O49" s="109">
        <v>96.86</v>
      </c>
      <c r="P49" s="97">
        <v>200.36710842300002</v>
      </c>
      <c r="Q49" s="98">
        <f t="shared" si="0"/>
        <v>1.9449591248252858E-2</v>
      </c>
      <c r="R49" s="98">
        <f>P49/'סכום נכסי הקרן'!$C$42</f>
        <v>1.6541328562917159E-3</v>
      </c>
    </row>
    <row r="50" spans="2:18">
      <c r="B50" s="93" t="s">
        <v>2716</v>
      </c>
      <c r="C50" s="95" t="s">
        <v>2657</v>
      </c>
      <c r="D50" s="94">
        <v>7894</v>
      </c>
      <c r="E50" s="94"/>
      <c r="F50" s="94" t="s">
        <v>614</v>
      </c>
      <c r="G50" s="108">
        <v>44068</v>
      </c>
      <c r="H50" s="94" t="s">
        <v>125</v>
      </c>
      <c r="I50" s="97">
        <v>4.41000000000267</v>
      </c>
      <c r="J50" s="95" t="s">
        <v>150</v>
      </c>
      <c r="K50" s="95" t="s">
        <v>127</v>
      </c>
      <c r="L50" s="96">
        <v>4.5102999999999997E-2</v>
      </c>
      <c r="M50" s="96">
        <v>7.509999999999703E-2</v>
      </c>
      <c r="N50" s="97">
        <v>151251.09296000001</v>
      </c>
      <c r="O50" s="109">
        <v>89.13</v>
      </c>
      <c r="P50" s="97">
        <v>134.81010060400001</v>
      </c>
      <c r="Q50" s="98">
        <f t="shared" si="0"/>
        <v>1.3085986884375619E-2</v>
      </c>
      <c r="R50" s="98">
        <f>P50/'סכום נכסי הקרן'!$C$42</f>
        <v>1.1129262608227111E-3</v>
      </c>
    </row>
    <row r="51" spans="2:18">
      <c r="B51" s="93" t="s">
        <v>2716</v>
      </c>
      <c r="C51" s="95" t="s">
        <v>2657</v>
      </c>
      <c r="D51" s="94">
        <v>8076</v>
      </c>
      <c r="E51" s="94"/>
      <c r="F51" s="94" t="s">
        <v>614</v>
      </c>
      <c r="G51" s="108">
        <v>44160</v>
      </c>
      <c r="H51" s="94" t="s">
        <v>125</v>
      </c>
      <c r="I51" s="97">
        <v>4.2000000000110083</v>
      </c>
      <c r="J51" s="95" t="s">
        <v>150</v>
      </c>
      <c r="K51" s="95" t="s">
        <v>127</v>
      </c>
      <c r="L51" s="96">
        <v>4.5465999999999999E-2</v>
      </c>
      <c r="M51" s="96">
        <v>0.10790000000039812</v>
      </c>
      <c r="N51" s="97">
        <v>138917.26913500001</v>
      </c>
      <c r="O51" s="109">
        <v>78.47</v>
      </c>
      <c r="P51" s="97">
        <v>109.00838015399999</v>
      </c>
      <c r="Q51" s="98">
        <f t="shared" si="0"/>
        <v>1.0581419541941575E-2</v>
      </c>
      <c r="R51" s="98">
        <f>P51/'סכום נכסי הקרן'!$C$42</f>
        <v>8.9991987528812909E-4</v>
      </c>
    </row>
    <row r="52" spans="2:18">
      <c r="B52" s="93" t="s">
        <v>2716</v>
      </c>
      <c r="C52" s="95" t="s">
        <v>2657</v>
      </c>
      <c r="D52" s="94">
        <v>9311</v>
      </c>
      <c r="E52" s="94"/>
      <c r="F52" s="94" t="s">
        <v>614</v>
      </c>
      <c r="G52" s="108">
        <v>44880</v>
      </c>
      <c r="H52" s="94" t="s">
        <v>125</v>
      </c>
      <c r="I52" s="97">
        <v>3.9699999999808542</v>
      </c>
      <c r="J52" s="95" t="s">
        <v>150</v>
      </c>
      <c r="K52" s="95" t="s">
        <v>127</v>
      </c>
      <c r="L52" s="96">
        <v>7.2695999999999997E-2</v>
      </c>
      <c r="M52" s="96">
        <v>0.11599999999953305</v>
      </c>
      <c r="N52" s="97">
        <v>123186.6783</v>
      </c>
      <c r="O52" s="109">
        <v>86.92</v>
      </c>
      <c r="P52" s="97">
        <v>107.07386096499999</v>
      </c>
      <c r="Q52" s="98">
        <f t="shared" si="0"/>
        <v>1.0393636188755086E-2</v>
      </c>
      <c r="R52" s="98">
        <f>P52/'סכום נכסי הקרן'!$C$42</f>
        <v>8.8394943095304287E-4</v>
      </c>
    </row>
    <row r="53" spans="2:18">
      <c r="B53" s="93" t="s">
        <v>2717</v>
      </c>
      <c r="C53" s="95" t="s">
        <v>2658</v>
      </c>
      <c r="D53" s="94" t="s">
        <v>2675</v>
      </c>
      <c r="E53" s="94"/>
      <c r="F53" s="94" t="s">
        <v>614</v>
      </c>
      <c r="G53" s="108">
        <v>45016</v>
      </c>
      <c r="H53" s="94" t="s">
        <v>125</v>
      </c>
      <c r="I53" s="97">
        <v>5.3800000000151993</v>
      </c>
      <c r="J53" s="95" t="s">
        <v>329</v>
      </c>
      <c r="K53" s="95" t="s">
        <v>127</v>
      </c>
      <c r="L53" s="96">
        <v>4.4999999999999998E-2</v>
      </c>
      <c r="M53" s="96">
        <v>4.0100000000104948E-2</v>
      </c>
      <c r="N53" s="97">
        <v>134201.93852299999</v>
      </c>
      <c r="O53" s="109">
        <v>102.95</v>
      </c>
      <c r="P53" s="97">
        <v>138.160894055</v>
      </c>
      <c r="Q53" s="98">
        <f t="shared" si="0"/>
        <v>1.3411247669402705E-2</v>
      </c>
      <c r="R53" s="98">
        <f>P53/'סכום נכסי הקרן'!$C$42</f>
        <v>1.140588772826652E-3</v>
      </c>
    </row>
    <row r="54" spans="2:18">
      <c r="B54" s="93" t="s">
        <v>2718</v>
      </c>
      <c r="C54" s="95" t="s">
        <v>2657</v>
      </c>
      <c r="D54" s="94">
        <v>8811</v>
      </c>
      <c r="E54" s="94"/>
      <c r="F54" s="94" t="s">
        <v>960</v>
      </c>
      <c r="G54" s="108">
        <v>44550</v>
      </c>
      <c r="H54" s="94" t="s">
        <v>2656</v>
      </c>
      <c r="I54" s="97">
        <v>5.0700000000106895</v>
      </c>
      <c r="J54" s="95" t="s">
        <v>313</v>
      </c>
      <c r="K54" s="95" t="s">
        <v>127</v>
      </c>
      <c r="L54" s="96">
        <v>7.3499999999999996E-2</v>
      </c>
      <c r="M54" s="96">
        <v>8.9800000000146291E-2</v>
      </c>
      <c r="N54" s="97">
        <v>187275.306706</v>
      </c>
      <c r="O54" s="109">
        <v>94.91</v>
      </c>
      <c r="P54" s="97">
        <v>177.74243883</v>
      </c>
      <c r="Q54" s="98">
        <f t="shared" si="0"/>
        <v>1.7253419535370497E-2</v>
      </c>
      <c r="R54" s="98">
        <f>P54/'סכום נכסי הקרן'!$C$42</f>
        <v>1.4673546488749665E-3</v>
      </c>
    </row>
    <row r="55" spans="2:18">
      <c r="B55" s="93" t="s">
        <v>2719</v>
      </c>
      <c r="C55" s="95" t="s">
        <v>2658</v>
      </c>
      <c r="D55" s="94" t="s">
        <v>2676</v>
      </c>
      <c r="E55" s="94"/>
      <c r="F55" s="94" t="s">
        <v>614</v>
      </c>
      <c r="G55" s="108">
        <v>44347</v>
      </c>
      <c r="H55" s="94" t="s">
        <v>125</v>
      </c>
      <c r="I55" s="97">
        <v>2.3900000000040187</v>
      </c>
      <c r="J55" s="95" t="s">
        <v>123</v>
      </c>
      <c r="K55" s="95" t="s">
        <v>127</v>
      </c>
      <c r="L55" s="96">
        <v>6.25E-2</v>
      </c>
      <c r="M55" s="96">
        <v>7.0900000000217747E-2</v>
      </c>
      <c r="N55" s="97">
        <v>108594.274141</v>
      </c>
      <c r="O55" s="109">
        <v>98.53</v>
      </c>
      <c r="P55" s="97">
        <v>106.997959663</v>
      </c>
      <c r="Q55" s="98">
        <f t="shared" si="0"/>
        <v>1.03862684660249E-2</v>
      </c>
      <c r="R55" s="98">
        <f>P55/'סכום נכסי הקרן'!$C$42</f>
        <v>8.8332282692376056E-4</v>
      </c>
    </row>
    <row r="56" spans="2:18">
      <c r="B56" s="93" t="s">
        <v>2719</v>
      </c>
      <c r="C56" s="95" t="s">
        <v>2658</v>
      </c>
      <c r="D56" s="94">
        <v>9199</v>
      </c>
      <c r="E56" s="94"/>
      <c r="F56" s="94" t="s">
        <v>614</v>
      </c>
      <c r="G56" s="108">
        <v>44788</v>
      </c>
      <c r="H56" s="94" t="s">
        <v>125</v>
      </c>
      <c r="I56" s="97">
        <v>2.3900000000146946</v>
      </c>
      <c r="J56" s="95" t="s">
        <v>123</v>
      </c>
      <c r="K56" s="95" t="s">
        <v>127</v>
      </c>
      <c r="L56" s="96">
        <v>6.25E-2</v>
      </c>
      <c r="M56" s="96">
        <v>7.0900000000310215E-2</v>
      </c>
      <c r="N56" s="97">
        <v>62161.815654999999</v>
      </c>
      <c r="O56" s="109">
        <v>98.53</v>
      </c>
      <c r="P56" s="97">
        <v>61.248049290000004</v>
      </c>
      <c r="Q56" s="98">
        <f t="shared" si="0"/>
        <v>5.9453347049779597E-3</v>
      </c>
      <c r="R56" s="98">
        <f>P56/'סכום נכסי הקרן'!$C$42</f>
        <v>5.0563394117801184E-4</v>
      </c>
    </row>
    <row r="57" spans="2:18">
      <c r="B57" s="93" t="s">
        <v>2719</v>
      </c>
      <c r="C57" s="95" t="s">
        <v>2658</v>
      </c>
      <c r="D57" s="94">
        <v>9255</v>
      </c>
      <c r="E57" s="94"/>
      <c r="F57" s="94" t="s">
        <v>614</v>
      </c>
      <c r="G57" s="108">
        <v>44825</v>
      </c>
      <c r="H57" s="94" t="s">
        <v>125</v>
      </c>
      <c r="I57" s="97">
        <v>2.3899999999813062</v>
      </c>
      <c r="J57" s="95" t="s">
        <v>123</v>
      </c>
      <c r="K57" s="95" t="s">
        <v>127</v>
      </c>
      <c r="L57" s="96">
        <v>6.25E-2</v>
      </c>
      <c r="M57" s="96">
        <v>7.0899999999257307E-2</v>
      </c>
      <c r="N57" s="97">
        <v>40175.790918999999</v>
      </c>
      <c r="O57" s="109">
        <v>98.53</v>
      </c>
      <c r="P57" s="97">
        <v>39.585214766</v>
      </c>
      <c r="Q57" s="98">
        <f t="shared" si="0"/>
        <v>3.842528111188858E-3</v>
      </c>
      <c r="R57" s="98">
        <f>P57/'סכום נכסי הקרן'!$C$42</f>
        <v>3.2679617369917724E-4</v>
      </c>
    </row>
    <row r="58" spans="2:18">
      <c r="B58" s="93" t="s">
        <v>2719</v>
      </c>
      <c r="C58" s="95" t="s">
        <v>2658</v>
      </c>
      <c r="D58" s="94">
        <v>9287</v>
      </c>
      <c r="E58" s="94"/>
      <c r="F58" s="94" t="s">
        <v>614</v>
      </c>
      <c r="G58" s="108">
        <v>44861</v>
      </c>
      <c r="H58" s="94" t="s">
        <v>125</v>
      </c>
      <c r="I58" s="97">
        <v>2.3900000000088855</v>
      </c>
      <c r="J58" s="95" t="s">
        <v>123</v>
      </c>
      <c r="K58" s="95" t="s">
        <v>127</v>
      </c>
      <c r="L58" s="96">
        <v>6.25E-2</v>
      </c>
      <c r="M58" s="96">
        <v>7.0900000000883881E-2</v>
      </c>
      <c r="N58" s="97">
        <v>21701.875021</v>
      </c>
      <c r="O58" s="109">
        <v>98.53</v>
      </c>
      <c r="P58" s="97">
        <v>21.382861778999999</v>
      </c>
      <c r="Q58" s="98">
        <f t="shared" si="0"/>
        <v>2.0756297008661098E-3</v>
      </c>
      <c r="R58" s="98">
        <f>P58/'סכום נכסי הקרן'!$C$42</f>
        <v>1.7652644941862185E-4</v>
      </c>
    </row>
    <row r="59" spans="2:18">
      <c r="B59" s="93" t="s">
        <v>2719</v>
      </c>
      <c r="C59" s="95" t="s">
        <v>2658</v>
      </c>
      <c r="D59" s="94">
        <v>9339</v>
      </c>
      <c r="E59" s="94"/>
      <c r="F59" s="94" t="s">
        <v>614</v>
      </c>
      <c r="G59" s="108">
        <v>44895</v>
      </c>
      <c r="H59" s="94" t="s">
        <v>125</v>
      </c>
      <c r="I59" s="97">
        <v>2.3899999999881962</v>
      </c>
      <c r="J59" s="95" t="s">
        <v>123</v>
      </c>
      <c r="K59" s="95" t="s">
        <v>127</v>
      </c>
      <c r="L59" s="96">
        <v>6.25E-2</v>
      </c>
      <c r="M59" s="96">
        <v>7.0899999999376087E-2</v>
      </c>
      <c r="N59" s="97">
        <v>30094.031876000005</v>
      </c>
      <c r="O59" s="109">
        <v>98.53</v>
      </c>
      <c r="P59" s="97">
        <v>29.651655565000002</v>
      </c>
      <c r="Q59" s="98">
        <f t="shared" si="0"/>
        <v>2.8782796992594204E-3</v>
      </c>
      <c r="R59" s="98">
        <f>P59/'סכום נכסי הקרן'!$C$42</f>
        <v>2.4478956700800221E-4</v>
      </c>
    </row>
    <row r="60" spans="2:18">
      <c r="B60" s="93" t="s">
        <v>2719</v>
      </c>
      <c r="C60" s="95" t="s">
        <v>2658</v>
      </c>
      <c r="D60" s="94">
        <v>9388</v>
      </c>
      <c r="E60" s="94"/>
      <c r="F60" s="94" t="s">
        <v>614</v>
      </c>
      <c r="G60" s="108">
        <v>44921</v>
      </c>
      <c r="H60" s="94" t="s">
        <v>125</v>
      </c>
      <c r="I60" s="97">
        <v>2.3899999999940551</v>
      </c>
      <c r="J60" s="95" t="s">
        <v>123</v>
      </c>
      <c r="K60" s="95" t="s">
        <v>127</v>
      </c>
      <c r="L60" s="96">
        <v>6.25E-2</v>
      </c>
      <c r="M60" s="96">
        <v>7.0899999999778418E-2</v>
      </c>
      <c r="N60" s="97">
        <v>56342.263841000007</v>
      </c>
      <c r="O60" s="109">
        <v>98.53</v>
      </c>
      <c r="P60" s="97">
        <v>55.514043747000002</v>
      </c>
      <c r="Q60" s="98">
        <f t="shared" si="0"/>
        <v>5.3887360451264389E-3</v>
      </c>
      <c r="R60" s="98">
        <f>P60/'סכום נכסי הקרן'!$C$42</f>
        <v>4.5829679566802373E-4</v>
      </c>
    </row>
    <row r="61" spans="2:18">
      <c r="B61" s="93" t="s">
        <v>2719</v>
      </c>
      <c r="C61" s="95" t="s">
        <v>2658</v>
      </c>
      <c r="D61" s="94">
        <v>9455</v>
      </c>
      <c r="E61" s="94"/>
      <c r="F61" s="94" t="s">
        <v>614</v>
      </c>
      <c r="G61" s="108">
        <v>44957</v>
      </c>
      <c r="H61" s="94" t="s">
        <v>125</v>
      </c>
      <c r="I61" s="97">
        <v>2.3900000000198292</v>
      </c>
      <c r="J61" s="95" t="s">
        <v>123</v>
      </c>
      <c r="K61" s="95" t="s">
        <v>127</v>
      </c>
      <c r="L61" s="96">
        <v>6.25E-2</v>
      </c>
      <c r="M61" s="96">
        <v>7.0900000000198291E-2</v>
      </c>
      <c r="N61" s="97">
        <v>40946.494398000003</v>
      </c>
      <c r="O61" s="109">
        <v>98.53</v>
      </c>
      <c r="P61" s="97">
        <v>40.344588979999997</v>
      </c>
      <c r="Q61" s="98">
        <f t="shared" si="0"/>
        <v>3.916240399513062E-3</v>
      </c>
      <c r="R61" s="98">
        <f>P61/'סכום נכסי הקרן'!$C$42</f>
        <v>3.3306519583302114E-4</v>
      </c>
    </row>
    <row r="62" spans="2:18">
      <c r="B62" s="93" t="s">
        <v>2719</v>
      </c>
      <c r="C62" s="95" t="s">
        <v>2658</v>
      </c>
      <c r="D62" s="94">
        <v>9524</v>
      </c>
      <c r="E62" s="94"/>
      <c r="F62" s="94" t="s">
        <v>614</v>
      </c>
      <c r="G62" s="108">
        <v>45008</v>
      </c>
      <c r="H62" s="94" t="s">
        <v>125</v>
      </c>
      <c r="I62" s="97">
        <v>2.3999999999244981</v>
      </c>
      <c r="J62" s="95" t="s">
        <v>123</v>
      </c>
      <c r="K62" s="95" t="s">
        <v>127</v>
      </c>
      <c r="L62" s="96">
        <v>6.25E-2</v>
      </c>
      <c r="M62" s="96">
        <v>7.0699999998150187E-2</v>
      </c>
      <c r="N62" s="97">
        <v>13442.268251</v>
      </c>
      <c r="O62" s="109">
        <v>98.53</v>
      </c>
      <c r="P62" s="97">
        <v>13.244668234999999</v>
      </c>
      <c r="Q62" s="98">
        <f t="shared" si="0"/>
        <v>1.28565703930625E-3</v>
      </c>
      <c r="R62" s="98">
        <f>P62/'סכום נכסי הקרן'!$C$42</f>
        <v>1.0934150355628854E-4</v>
      </c>
    </row>
    <row r="63" spans="2:18">
      <c r="B63" s="93" t="s">
        <v>2719</v>
      </c>
      <c r="C63" s="95" t="s">
        <v>2658</v>
      </c>
      <c r="D63" s="94">
        <v>8814</v>
      </c>
      <c r="E63" s="94"/>
      <c r="F63" s="94" t="s">
        <v>614</v>
      </c>
      <c r="G63" s="108">
        <v>44558</v>
      </c>
      <c r="H63" s="94" t="s">
        <v>125</v>
      </c>
      <c r="I63" s="97">
        <v>2.3900000000275003</v>
      </c>
      <c r="J63" s="95" t="s">
        <v>123</v>
      </c>
      <c r="K63" s="95" t="s">
        <v>127</v>
      </c>
      <c r="L63" s="96">
        <v>6.25E-2</v>
      </c>
      <c r="M63" s="96">
        <v>7.0900000000962526E-2</v>
      </c>
      <c r="N63" s="97">
        <v>29524.113146000003</v>
      </c>
      <c r="O63" s="109">
        <v>98.53</v>
      </c>
      <c r="P63" s="97">
        <v>29.09011448</v>
      </c>
      <c r="Q63" s="98">
        <f t="shared" si="0"/>
        <v>2.8237710293569068E-3</v>
      </c>
      <c r="R63" s="98">
        <f>P63/'סכום נכסי הקרן'!$C$42</f>
        <v>2.4015375843559295E-4</v>
      </c>
    </row>
    <row r="64" spans="2:18">
      <c r="B64" s="93" t="s">
        <v>2719</v>
      </c>
      <c r="C64" s="95" t="s">
        <v>2658</v>
      </c>
      <c r="D64" s="94">
        <v>9003</v>
      </c>
      <c r="E64" s="94"/>
      <c r="F64" s="94" t="s">
        <v>614</v>
      </c>
      <c r="G64" s="108">
        <v>44644</v>
      </c>
      <c r="H64" s="94" t="s">
        <v>125</v>
      </c>
      <c r="I64" s="97">
        <v>2.3900000000279888</v>
      </c>
      <c r="J64" s="95" t="s">
        <v>123</v>
      </c>
      <c r="K64" s="95" t="s">
        <v>127</v>
      </c>
      <c r="L64" s="96">
        <v>6.25E-2</v>
      </c>
      <c r="M64" s="96">
        <v>7.0900000000543029E-2</v>
      </c>
      <c r="N64" s="97">
        <v>42425.923355999999</v>
      </c>
      <c r="O64" s="109">
        <v>98.53</v>
      </c>
      <c r="P64" s="97">
        <v>41.802270597000003</v>
      </c>
      <c r="Q64" s="98">
        <f t="shared" si="0"/>
        <v>4.0577372342175348E-3</v>
      </c>
      <c r="R64" s="98">
        <f>P64/'סכום נכסי הקרן'!$C$42</f>
        <v>3.4509910237421758E-4</v>
      </c>
    </row>
    <row r="65" spans="2:18">
      <c r="B65" s="93" t="s">
        <v>2719</v>
      </c>
      <c r="C65" s="95" t="s">
        <v>2658</v>
      </c>
      <c r="D65" s="94">
        <v>9096</v>
      </c>
      <c r="E65" s="94"/>
      <c r="F65" s="94" t="s">
        <v>614</v>
      </c>
      <c r="G65" s="108">
        <v>44711</v>
      </c>
      <c r="H65" s="94" t="s">
        <v>125</v>
      </c>
      <c r="I65" s="97">
        <v>2.3899999999685724</v>
      </c>
      <c r="J65" s="95" t="s">
        <v>123</v>
      </c>
      <c r="K65" s="95" t="s">
        <v>127</v>
      </c>
      <c r="L65" s="96">
        <v>6.25E-2</v>
      </c>
      <c r="M65" s="96">
        <v>7.0899999999236754E-2</v>
      </c>
      <c r="N65" s="97">
        <v>42951.323083000003</v>
      </c>
      <c r="O65" s="109">
        <v>98.53</v>
      </c>
      <c r="P65" s="97">
        <v>42.319947047000007</v>
      </c>
      <c r="Q65" s="98">
        <f t="shared" si="0"/>
        <v>4.1079879736257742E-3</v>
      </c>
      <c r="R65" s="98">
        <f>P65/'סכום נכסי הקרן'!$C$42</f>
        <v>3.4937278597235429E-4</v>
      </c>
    </row>
    <row r="66" spans="2:18">
      <c r="B66" s="93" t="s">
        <v>2719</v>
      </c>
      <c r="C66" s="95" t="s">
        <v>2658</v>
      </c>
      <c r="D66" s="94">
        <v>9127</v>
      </c>
      <c r="E66" s="94"/>
      <c r="F66" s="94" t="s">
        <v>614</v>
      </c>
      <c r="G66" s="108">
        <v>44738</v>
      </c>
      <c r="H66" s="94" t="s">
        <v>125</v>
      </c>
      <c r="I66" s="97">
        <v>2.3900000000257813</v>
      </c>
      <c r="J66" s="95" t="s">
        <v>123</v>
      </c>
      <c r="K66" s="95" t="s">
        <v>127</v>
      </c>
      <c r="L66" s="96">
        <v>6.25E-2</v>
      </c>
      <c r="M66" s="96">
        <v>7.0900000001144048E-2</v>
      </c>
      <c r="N66" s="97">
        <v>25194.388011999999</v>
      </c>
      <c r="O66" s="109">
        <v>98.53</v>
      </c>
      <c r="P66" s="97">
        <v>24.824035424000002</v>
      </c>
      <c r="Q66" s="98">
        <f t="shared" si="0"/>
        <v>2.4096636714927358E-3</v>
      </c>
      <c r="R66" s="98">
        <f>P66/'סכום נכסי הקרן'!$C$42</f>
        <v>2.049350961032003E-4</v>
      </c>
    </row>
    <row r="67" spans="2:18">
      <c r="B67" s="93" t="s">
        <v>2720</v>
      </c>
      <c r="C67" s="95" t="s">
        <v>2658</v>
      </c>
      <c r="D67" s="94" t="s">
        <v>2677</v>
      </c>
      <c r="E67" s="94"/>
      <c r="F67" s="94" t="s">
        <v>614</v>
      </c>
      <c r="G67" s="108">
        <v>45016</v>
      </c>
      <c r="H67" s="94" t="s">
        <v>125</v>
      </c>
      <c r="I67" s="97">
        <v>5.5099999999950731</v>
      </c>
      <c r="J67" s="95" t="s">
        <v>329</v>
      </c>
      <c r="K67" s="95" t="s">
        <v>127</v>
      </c>
      <c r="L67" s="96">
        <v>4.5499999999999999E-2</v>
      </c>
      <c r="M67" s="96">
        <v>4.0599999999978112E-2</v>
      </c>
      <c r="N67" s="97">
        <v>283698.564052</v>
      </c>
      <c r="O67" s="109">
        <v>103.02</v>
      </c>
      <c r="P67" s="97">
        <v>292.26624864399997</v>
      </c>
      <c r="Q67" s="98">
        <f t="shared" si="0"/>
        <v>2.8370220624162681E-2</v>
      </c>
      <c r="R67" s="98">
        <f>P67/'סכום נכסי הקרן'!$C$42</f>
        <v>2.4128072140790048E-3</v>
      </c>
    </row>
    <row r="68" spans="2:18">
      <c r="B68" s="93" t="s">
        <v>2721</v>
      </c>
      <c r="C68" s="95" t="s">
        <v>2658</v>
      </c>
      <c r="D68" s="94" t="s">
        <v>2678</v>
      </c>
      <c r="E68" s="94"/>
      <c r="F68" s="94" t="s">
        <v>649</v>
      </c>
      <c r="G68" s="108">
        <v>42326</v>
      </c>
      <c r="H68" s="94" t="s">
        <v>125</v>
      </c>
      <c r="I68" s="97">
        <v>5.8100000003178289</v>
      </c>
      <c r="J68" s="95" t="s">
        <v>691</v>
      </c>
      <c r="K68" s="95" t="s">
        <v>127</v>
      </c>
      <c r="L68" s="96">
        <v>7.5499999999999998E-2</v>
      </c>
      <c r="M68" s="96">
        <v>0.1146000000064053</v>
      </c>
      <c r="N68" s="97">
        <v>9952.6699540000009</v>
      </c>
      <c r="O68" s="109">
        <v>82.51</v>
      </c>
      <c r="P68" s="97">
        <v>8.2119442190000012</v>
      </c>
      <c r="Q68" s="98">
        <f t="shared" si="0"/>
        <v>7.971316233990679E-4</v>
      </c>
      <c r="R68" s="98">
        <f>P68/'סכום נכסי הקרן'!$C$42</f>
        <v>6.7793795366881982E-5</v>
      </c>
    </row>
    <row r="69" spans="2:18">
      <c r="B69" s="93" t="s">
        <v>2721</v>
      </c>
      <c r="C69" s="95" t="s">
        <v>2658</v>
      </c>
      <c r="D69" s="94" t="s">
        <v>2679</v>
      </c>
      <c r="E69" s="94"/>
      <c r="F69" s="94" t="s">
        <v>649</v>
      </c>
      <c r="G69" s="108">
        <v>42606</v>
      </c>
      <c r="H69" s="94" t="s">
        <v>125</v>
      </c>
      <c r="I69" s="97">
        <v>5.8100000000252203</v>
      </c>
      <c r="J69" s="95" t="s">
        <v>691</v>
      </c>
      <c r="K69" s="95" t="s">
        <v>127</v>
      </c>
      <c r="L69" s="96">
        <v>7.5499999999999998E-2</v>
      </c>
      <c r="M69" s="96">
        <v>0.11490000000064643</v>
      </c>
      <c r="N69" s="97">
        <v>41863.694288999999</v>
      </c>
      <c r="O69" s="109">
        <v>82.4</v>
      </c>
      <c r="P69" s="97">
        <v>34.495667973000003</v>
      </c>
      <c r="Q69" s="98">
        <f t="shared" si="0"/>
        <v>3.3484869207868551E-3</v>
      </c>
      <c r="R69" s="98">
        <f>P69/'סכום נכסי הקרן'!$C$42</f>
        <v>2.8477936445241045E-4</v>
      </c>
    </row>
    <row r="70" spans="2:18">
      <c r="B70" s="93" t="s">
        <v>2721</v>
      </c>
      <c r="C70" s="95" t="s">
        <v>2658</v>
      </c>
      <c r="D70" s="94" t="s">
        <v>2680</v>
      </c>
      <c r="E70" s="94"/>
      <c r="F70" s="94" t="s">
        <v>649</v>
      </c>
      <c r="G70" s="108">
        <v>42648</v>
      </c>
      <c r="H70" s="94" t="s">
        <v>125</v>
      </c>
      <c r="I70" s="97">
        <v>5.8100000000000005</v>
      </c>
      <c r="J70" s="95" t="s">
        <v>691</v>
      </c>
      <c r="K70" s="95" t="s">
        <v>127</v>
      </c>
      <c r="L70" s="96">
        <v>7.5499999999999998E-2</v>
      </c>
      <c r="M70" s="96">
        <v>0.11470000000000001</v>
      </c>
      <c r="N70" s="97">
        <v>38401.806209000002</v>
      </c>
      <c r="O70" s="109">
        <v>82.46</v>
      </c>
      <c r="P70" s="97">
        <v>31.666113599999996</v>
      </c>
      <c r="Q70" s="98">
        <f t="shared" si="0"/>
        <v>3.0738226986862217E-3</v>
      </c>
      <c r="R70" s="98">
        <f>P70/'סכום נכסי הקרן'!$C$42</f>
        <v>2.6141994736104745E-4</v>
      </c>
    </row>
    <row r="71" spans="2:18">
      <c r="B71" s="93" t="s">
        <v>2721</v>
      </c>
      <c r="C71" s="95" t="s">
        <v>2658</v>
      </c>
      <c r="D71" s="94" t="s">
        <v>2681</v>
      </c>
      <c r="E71" s="94"/>
      <c r="F71" s="94" t="s">
        <v>649</v>
      </c>
      <c r="G71" s="108">
        <v>42718</v>
      </c>
      <c r="H71" s="94" t="s">
        <v>125</v>
      </c>
      <c r="I71" s="97">
        <v>5.8099999999204401</v>
      </c>
      <c r="J71" s="95" t="s">
        <v>691</v>
      </c>
      <c r="K71" s="95" t="s">
        <v>127</v>
      </c>
      <c r="L71" s="96">
        <v>7.5499999999999998E-2</v>
      </c>
      <c r="M71" s="96">
        <v>0.11469999999813758</v>
      </c>
      <c r="N71" s="97">
        <v>26830.376253999999</v>
      </c>
      <c r="O71" s="109">
        <v>82.45</v>
      </c>
      <c r="P71" s="97">
        <v>22.121634795999999</v>
      </c>
      <c r="Q71" s="98">
        <f t="shared" si="0"/>
        <v>2.1473422355180252E-3</v>
      </c>
      <c r="R71" s="98">
        <f>P71/'סכום נכסי הקרן'!$C$42</f>
        <v>1.8262539814518431E-4</v>
      </c>
    </row>
    <row r="72" spans="2:18">
      <c r="B72" s="93" t="s">
        <v>2721</v>
      </c>
      <c r="C72" s="95" t="s">
        <v>2658</v>
      </c>
      <c r="D72" s="94" t="s">
        <v>2682</v>
      </c>
      <c r="E72" s="94"/>
      <c r="F72" s="94" t="s">
        <v>649</v>
      </c>
      <c r="G72" s="108">
        <v>42900</v>
      </c>
      <c r="H72" s="94" t="s">
        <v>125</v>
      </c>
      <c r="I72" s="97">
        <v>5.7899999999762386</v>
      </c>
      <c r="J72" s="95" t="s">
        <v>691</v>
      </c>
      <c r="K72" s="95" t="s">
        <v>127</v>
      </c>
      <c r="L72" s="96">
        <v>7.5499999999999998E-2</v>
      </c>
      <c r="M72" s="96">
        <v>0.11559999999935615</v>
      </c>
      <c r="N72" s="97">
        <v>31781.599942000001</v>
      </c>
      <c r="O72" s="109">
        <v>82.1</v>
      </c>
      <c r="P72" s="97">
        <v>26.092681777999999</v>
      </c>
      <c r="Q72" s="98">
        <f t="shared" si="0"/>
        <v>2.5328108946976293E-3</v>
      </c>
      <c r="R72" s="98">
        <f>P72/'סכום נכסי הקרן'!$C$42</f>
        <v>2.1540841996200386E-4</v>
      </c>
    </row>
    <row r="73" spans="2:18">
      <c r="B73" s="93" t="s">
        <v>2721</v>
      </c>
      <c r="C73" s="95" t="s">
        <v>2658</v>
      </c>
      <c r="D73" s="94" t="s">
        <v>2683</v>
      </c>
      <c r="E73" s="94"/>
      <c r="F73" s="94" t="s">
        <v>649</v>
      </c>
      <c r="G73" s="108">
        <v>43075</v>
      </c>
      <c r="H73" s="94" t="s">
        <v>125</v>
      </c>
      <c r="I73" s="97">
        <v>5.7899999999703038</v>
      </c>
      <c r="J73" s="95" t="s">
        <v>691</v>
      </c>
      <c r="K73" s="95" t="s">
        <v>127</v>
      </c>
      <c r="L73" s="96">
        <v>7.5499999999999998E-2</v>
      </c>
      <c r="M73" s="96">
        <v>0.11589999999995053</v>
      </c>
      <c r="N73" s="97">
        <v>19720.662805</v>
      </c>
      <c r="O73" s="109">
        <v>81.96</v>
      </c>
      <c r="P73" s="97">
        <v>16.163047711999997</v>
      </c>
      <c r="Q73" s="98">
        <f t="shared" si="0"/>
        <v>1.5689434947613527E-3</v>
      </c>
      <c r="R73" s="98">
        <f>P73/'סכום נכסי הקרן'!$C$42</f>
        <v>1.334342172657758E-4</v>
      </c>
    </row>
    <row r="74" spans="2:18">
      <c r="B74" s="93" t="s">
        <v>2721</v>
      </c>
      <c r="C74" s="95" t="s">
        <v>2658</v>
      </c>
      <c r="D74" s="94" t="s">
        <v>2684</v>
      </c>
      <c r="E74" s="94"/>
      <c r="F74" s="94" t="s">
        <v>649</v>
      </c>
      <c r="G74" s="108">
        <v>43292</v>
      </c>
      <c r="H74" s="94" t="s">
        <v>125</v>
      </c>
      <c r="I74" s="97">
        <v>5.7800000000540397</v>
      </c>
      <c r="J74" s="95" t="s">
        <v>691</v>
      </c>
      <c r="K74" s="95" t="s">
        <v>127</v>
      </c>
      <c r="L74" s="96">
        <v>7.5499999999999998E-2</v>
      </c>
      <c r="M74" s="96">
        <v>0.11600000000104448</v>
      </c>
      <c r="N74" s="97">
        <v>53773.764442</v>
      </c>
      <c r="O74" s="109">
        <v>81.900000000000006</v>
      </c>
      <c r="P74" s="97">
        <v>44.040692129</v>
      </c>
      <c r="Q74" s="98">
        <f t="shared" si="0"/>
        <v>4.2750203211540253E-3</v>
      </c>
      <c r="R74" s="98">
        <f>P74/'סכום נכסי הקרן'!$C$42</f>
        <v>3.6357841582767761E-4</v>
      </c>
    </row>
    <row r="75" spans="2:18">
      <c r="B75" s="99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7"/>
      <c r="O75" s="109"/>
      <c r="P75" s="94"/>
      <c r="Q75" s="98"/>
      <c r="R75" s="94"/>
    </row>
    <row r="76" spans="2:18">
      <c r="B76" s="86" t="s">
        <v>38</v>
      </c>
      <c r="C76" s="88"/>
      <c r="D76" s="87"/>
      <c r="E76" s="87"/>
      <c r="F76" s="87"/>
      <c r="G76" s="106"/>
      <c r="H76" s="87"/>
      <c r="I76" s="90">
        <v>2.2689553850805924</v>
      </c>
      <c r="J76" s="88"/>
      <c r="K76" s="88"/>
      <c r="L76" s="89"/>
      <c r="M76" s="89">
        <v>7.13250916701407E-2</v>
      </c>
      <c r="N76" s="90"/>
      <c r="O76" s="107"/>
      <c r="P76" s="90">
        <v>3609.8377429329994</v>
      </c>
      <c r="Q76" s="91">
        <f t="shared" ref="Q76:Q128" si="2">IFERROR(P76/$P$10,0)</f>
        <v>0.35040615760317656</v>
      </c>
      <c r="R76" s="91">
        <f>P76/'סכום נכסי הקרן'!$C$42</f>
        <v>2.9801054990829915E-2</v>
      </c>
    </row>
    <row r="77" spans="2:18">
      <c r="B77" s="92" t="s">
        <v>36</v>
      </c>
      <c r="C77" s="88"/>
      <c r="D77" s="87"/>
      <c r="E77" s="87"/>
      <c r="F77" s="87"/>
      <c r="G77" s="106"/>
      <c r="H77" s="87"/>
      <c r="I77" s="90">
        <v>2.2689553850805924</v>
      </c>
      <c r="J77" s="88"/>
      <c r="K77" s="88"/>
      <c r="L77" s="89"/>
      <c r="M77" s="89">
        <v>7.1325091670140728E-2</v>
      </c>
      <c r="N77" s="90"/>
      <c r="O77" s="107"/>
      <c r="P77" s="90">
        <v>3609.8377429330003</v>
      </c>
      <c r="Q77" s="91">
        <f t="shared" si="2"/>
        <v>0.35040615760317667</v>
      </c>
      <c r="R77" s="91">
        <f>P77/'סכום נכסי הקרן'!$C$42</f>
        <v>2.9801054990829922E-2</v>
      </c>
    </row>
    <row r="78" spans="2:18">
      <c r="B78" s="93" t="s">
        <v>2722</v>
      </c>
      <c r="C78" s="95" t="s">
        <v>2658</v>
      </c>
      <c r="D78" s="94">
        <v>9327</v>
      </c>
      <c r="E78" s="94"/>
      <c r="F78" s="94" t="s">
        <v>2659</v>
      </c>
      <c r="G78" s="108">
        <v>44880</v>
      </c>
      <c r="H78" s="94" t="s">
        <v>2656</v>
      </c>
      <c r="I78" s="97">
        <v>1.3100000002111702</v>
      </c>
      <c r="J78" s="95" t="s">
        <v>1063</v>
      </c>
      <c r="K78" s="95" t="s">
        <v>132</v>
      </c>
      <c r="L78" s="96">
        <v>5.9416999999999998E-2</v>
      </c>
      <c r="M78" s="96">
        <v>6.209999999909499E-2</v>
      </c>
      <c r="N78" s="97">
        <v>4687.2583670000004</v>
      </c>
      <c r="O78" s="109">
        <v>101.29</v>
      </c>
      <c r="P78" s="97">
        <v>1.6574304149999999</v>
      </c>
      <c r="Q78" s="98">
        <f t="shared" si="2"/>
        <v>1.608864066956396E-4</v>
      </c>
      <c r="R78" s="98">
        <f>P78/'סכום נכסי הקרן'!$C$42</f>
        <v>1.3682934929024539E-5</v>
      </c>
    </row>
    <row r="79" spans="2:18">
      <c r="B79" s="93" t="s">
        <v>2722</v>
      </c>
      <c r="C79" s="95" t="s">
        <v>2658</v>
      </c>
      <c r="D79" s="94">
        <v>9474</v>
      </c>
      <c r="E79" s="94"/>
      <c r="F79" s="94" t="s">
        <v>2659</v>
      </c>
      <c r="G79" s="108">
        <v>44977</v>
      </c>
      <c r="H79" s="94" t="s">
        <v>2656</v>
      </c>
      <c r="I79" s="97">
        <v>1.3100000013453796</v>
      </c>
      <c r="J79" s="95" t="s">
        <v>1063</v>
      </c>
      <c r="K79" s="95" t="s">
        <v>132</v>
      </c>
      <c r="L79" s="96">
        <v>6.1409999999999999E-2</v>
      </c>
      <c r="M79" s="96">
        <v>6.2900000027220473E-2</v>
      </c>
      <c r="N79" s="97">
        <v>1814.5523840000001</v>
      </c>
      <c r="O79" s="109">
        <v>100.91</v>
      </c>
      <c r="P79" s="97">
        <v>0.63922469400000004</v>
      </c>
      <c r="Q79" s="98">
        <f t="shared" si="2"/>
        <v>6.2049400782101491E-5</v>
      </c>
      <c r="R79" s="98">
        <f>P79/'סכום נכסי הקרן'!$C$42</f>
        <v>5.2771264566347564E-6</v>
      </c>
    </row>
    <row r="80" spans="2:18">
      <c r="B80" s="93" t="s">
        <v>2722</v>
      </c>
      <c r="C80" s="95" t="s">
        <v>2658</v>
      </c>
      <c r="D80" s="94">
        <v>8763</v>
      </c>
      <c r="E80" s="94"/>
      <c r="F80" s="94" t="s">
        <v>2659</v>
      </c>
      <c r="G80" s="108">
        <v>44529</v>
      </c>
      <c r="H80" s="94" t="s">
        <v>2656</v>
      </c>
      <c r="I80" s="97">
        <v>3.0099999999796125</v>
      </c>
      <c r="J80" s="95" t="s">
        <v>1063</v>
      </c>
      <c r="K80" s="95" t="s">
        <v>2615</v>
      </c>
      <c r="L80" s="96">
        <v>6.2899999999999998E-2</v>
      </c>
      <c r="M80" s="96">
        <v>7.5499999999490322E-2</v>
      </c>
      <c r="N80" s="97">
        <v>170995.12262000001</v>
      </c>
      <c r="O80" s="109">
        <v>99.34</v>
      </c>
      <c r="P80" s="97">
        <v>58.858763219999993</v>
      </c>
      <c r="Q80" s="98">
        <f t="shared" si="2"/>
        <v>5.7134072304418733E-3</v>
      </c>
      <c r="R80" s="98">
        <f>P80/'סכום נכסי הקרן'!$C$42</f>
        <v>4.859091638801155E-4</v>
      </c>
    </row>
    <row r="81" spans="2:18">
      <c r="B81" s="93" t="s">
        <v>2723</v>
      </c>
      <c r="C81" s="95" t="s">
        <v>2657</v>
      </c>
      <c r="D81" s="94">
        <v>6211</v>
      </c>
      <c r="E81" s="94"/>
      <c r="F81" s="94" t="s">
        <v>476</v>
      </c>
      <c r="G81" s="108">
        <v>43186</v>
      </c>
      <c r="H81" s="94" t="s">
        <v>283</v>
      </c>
      <c r="I81" s="97">
        <v>3.7900000000082854</v>
      </c>
      <c r="J81" s="95" t="s">
        <v>691</v>
      </c>
      <c r="K81" s="95" t="s">
        <v>126</v>
      </c>
      <c r="L81" s="96">
        <v>4.8000000000000001E-2</v>
      </c>
      <c r="M81" s="96">
        <v>6.5100000000130553E-2</v>
      </c>
      <c r="N81" s="97">
        <v>46695.644786999997</v>
      </c>
      <c r="O81" s="109">
        <v>94.38</v>
      </c>
      <c r="P81" s="97">
        <v>159.31793139199999</v>
      </c>
      <c r="Q81" s="98">
        <f t="shared" si="2"/>
        <v>1.5464956641236321E-2</v>
      </c>
      <c r="R81" s="98">
        <f>P81/'סכום נכסי הקרן'!$C$42</f>
        <v>1.3152509260930462E-3</v>
      </c>
    </row>
    <row r="82" spans="2:18">
      <c r="B82" s="93" t="s">
        <v>2723</v>
      </c>
      <c r="C82" s="95" t="s">
        <v>2657</v>
      </c>
      <c r="D82" s="94">
        <v>6831</v>
      </c>
      <c r="E82" s="94"/>
      <c r="F82" s="94" t="s">
        <v>476</v>
      </c>
      <c r="G82" s="108">
        <v>43552</v>
      </c>
      <c r="H82" s="94" t="s">
        <v>283</v>
      </c>
      <c r="I82" s="97">
        <v>3.7799999999968894</v>
      </c>
      <c r="J82" s="95" t="s">
        <v>691</v>
      </c>
      <c r="K82" s="95" t="s">
        <v>126</v>
      </c>
      <c r="L82" s="96">
        <v>4.5999999999999999E-2</v>
      </c>
      <c r="M82" s="96">
        <v>7.1200000000005204E-2</v>
      </c>
      <c r="N82" s="97">
        <v>23288.388756</v>
      </c>
      <c r="O82" s="109">
        <v>91.64</v>
      </c>
      <c r="P82" s="97">
        <v>77.149445357999994</v>
      </c>
      <c r="Q82" s="98">
        <f t="shared" si="2"/>
        <v>7.4888797320702078E-3</v>
      </c>
      <c r="R82" s="98">
        <f>P82/'סכום נכסי הקרן'!$C$42</f>
        <v>6.3690809043337622E-4</v>
      </c>
    </row>
    <row r="83" spans="2:18">
      <c r="B83" s="93" t="s">
        <v>2723</v>
      </c>
      <c r="C83" s="95" t="s">
        <v>2657</v>
      </c>
      <c r="D83" s="94">
        <v>7598</v>
      </c>
      <c r="E83" s="94"/>
      <c r="F83" s="94" t="s">
        <v>476</v>
      </c>
      <c r="G83" s="108">
        <v>43942</v>
      </c>
      <c r="H83" s="94" t="s">
        <v>283</v>
      </c>
      <c r="I83" s="97">
        <v>3.6800000000182642</v>
      </c>
      <c r="J83" s="95" t="s">
        <v>691</v>
      </c>
      <c r="K83" s="95" t="s">
        <v>126</v>
      </c>
      <c r="L83" s="96">
        <v>5.4400000000000004E-2</v>
      </c>
      <c r="M83" s="96">
        <v>8.7200000000469652E-2</v>
      </c>
      <c r="N83" s="97">
        <v>23664.998330999999</v>
      </c>
      <c r="O83" s="109">
        <v>89.6</v>
      </c>
      <c r="P83" s="97">
        <v>76.65187607</v>
      </c>
      <c r="Q83" s="98">
        <f t="shared" si="2"/>
        <v>7.4405807904652137E-3</v>
      </c>
      <c r="R83" s="98">
        <f>P83/'סכום נכסי הקרן'!$C$42</f>
        <v>6.3280040173117219E-4</v>
      </c>
    </row>
    <row r="84" spans="2:18">
      <c r="B84" s="93" t="s">
        <v>2724</v>
      </c>
      <c r="C84" s="95" t="s">
        <v>2658</v>
      </c>
      <c r="D84" s="94" t="s">
        <v>2685</v>
      </c>
      <c r="E84" s="94"/>
      <c r="F84" s="94" t="s">
        <v>936</v>
      </c>
      <c r="G84" s="108">
        <v>43185</v>
      </c>
      <c r="H84" s="94" t="s">
        <v>276</v>
      </c>
      <c r="I84" s="97">
        <v>4.0300000000559253</v>
      </c>
      <c r="J84" s="95" t="s">
        <v>1017</v>
      </c>
      <c r="K84" s="95" t="s">
        <v>134</v>
      </c>
      <c r="L84" s="96">
        <v>4.2199999999999994E-2</v>
      </c>
      <c r="M84" s="96">
        <v>7.0300000001276258E-2</v>
      </c>
      <c r="N84" s="97">
        <v>11527.625089000001</v>
      </c>
      <c r="O84" s="109">
        <v>90.74</v>
      </c>
      <c r="P84" s="97">
        <v>27.894127747999999</v>
      </c>
      <c r="Q84" s="98">
        <f t="shared" si="2"/>
        <v>2.70767685971592E-3</v>
      </c>
      <c r="R84" s="98">
        <f>P84/'סכום נכסי הקרן'!$C$42</f>
        <v>2.3028027688135665E-4</v>
      </c>
    </row>
    <row r="85" spans="2:18">
      <c r="B85" s="93" t="s">
        <v>2725</v>
      </c>
      <c r="C85" s="95" t="s">
        <v>2658</v>
      </c>
      <c r="D85" s="94">
        <v>6812</v>
      </c>
      <c r="E85" s="94"/>
      <c r="F85" s="94" t="s">
        <v>672</v>
      </c>
      <c r="G85" s="108">
        <v>43536</v>
      </c>
      <c r="H85" s="94"/>
      <c r="I85" s="97">
        <v>2.8299999999735621</v>
      </c>
      <c r="J85" s="95" t="s">
        <v>1017</v>
      </c>
      <c r="K85" s="95" t="s">
        <v>126</v>
      </c>
      <c r="L85" s="96">
        <v>7.1569999999999995E-2</v>
      </c>
      <c r="M85" s="96">
        <v>6.9599999999358744E-2</v>
      </c>
      <c r="N85" s="97">
        <v>9659.6057980000005</v>
      </c>
      <c r="O85" s="109">
        <v>101.82</v>
      </c>
      <c r="P85" s="97">
        <v>35.555009618</v>
      </c>
      <c r="Q85" s="98">
        <f t="shared" si="2"/>
        <v>3.4513169818166552E-3</v>
      </c>
      <c r="R85" s="98">
        <f>P85/'סכום נכסי הקרן'!$C$42</f>
        <v>2.935247709955508E-4</v>
      </c>
    </row>
    <row r="86" spans="2:18">
      <c r="B86" s="93" t="s">
        <v>2725</v>
      </c>
      <c r="C86" s="95" t="s">
        <v>2658</v>
      </c>
      <c r="D86" s="94">
        <v>6872</v>
      </c>
      <c r="E86" s="94"/>
      <c r="F86" s="94" t="s">
        <v>672</v>
      </c>
      <c r="G86" s="108">
        <v>43570</v>
      </c>
      <c r="H86" s="94"/>
      <c r="I86" s="97">
        <v>2.8200000000118512</v>
      </c>
      <c r="J86" s="95" t="s">
        <v>1017</v>
      </c>
      <c r="K86" s="95" t="s">
        <v>126</v>
      </c>
      <c r="L86" s="96">
        <v>7.1569999999999995E-2</v>
      </c>
      <c r="M86" s="96">
        <v>6.9600000000529835E-2</v>
      </c>
      <c r="N86" s="97">
        <v>7794.0422580000004</v>
      </c>
      <c r="O86" s="109">
        <v>101.82</v>
      </c>
      <c r="P86" s="97">
        <v>28.688256363000001</v>
      </c>
      <c r="Q86" s="98">
        <f t="shared" si="2"/>
        <v>2.7847627501190685E-3</v>
      </c>
      <c r="R86" s="98">
        <f>P86/'סכום נכסי הקרן'!$C$42</f>
        <v>2.3683621435298884E-4</v>
      </c>
    </row>
    <row r="87" spans="2:18">
      <c r="B87" s="93" t="s">
        <v>2725</v>
      </c>
      <c r="C87" s="95" t="s">
        <v>2658</v>
      </c>
      <c r="D87" s="94">
        <v>7258</v>
      </c>
      <c r="E87" s="94"/>
      <c r="F87" s="94" t="s">
        <v>672</v>
      </c>
      <c r="G87" s="108">
        <v>43774</v>
      </c>
      <c r="H87" s="94"/>
      <c r="I87" s="97">
        <v>2.8299999999843508</v>
      </c>
      <c r="J87" s="95" t="s">
        <v>1017</v>
      </c>
      <c r="K87" s="95" t="s">
        <v>126</v>
      </c>
      <c r="L87" s="96">
        <v>7.1569999999999995E-2</v>
      </c>
      <c r="M87" s="96">
        <v>6.8199999999946553E-2</v>
      </c>
      <c r="N87" s="97">
        <v>7117.9819630000011</v>
      </c>
      <c r="O87" s="109">
        <v>101.82</v>
      </c>
      <c r="P87" s="97">
        <v>26.199818326999999</v>
      </c>
      <c r="Q87" s="98">
        <f t="shared" si="2"/>
        <v>2.5432106160001864E-3</v>
      </c>
      <c r="R87" s="98">
        <f>P87/'סכום נכסי הקרן'!$C$42</f>
        <v>2.1629288691471586E-4</v>
      </c>
    </row>
    <row r="88" spans="2:18">
      <c r="B88" s="93" t="s">
        <v>2726</v>
      </c>
      <c r="C88" s="95" t="s">
        <v>2658</v>
      </c>
      <c r="D88" s="94">
        <v>6861</v>
      </c>
      <c r="E88" s="94"/>
      <c r="F88" s="94" t="s">
        <v>672</v>
      </c>
      <c r="G88" s="108">
        <v>43563</v>
      </c>
      <c r="H88" s="94"/>
      <c r="I88" s="97">
        <v>1.0099999999969709</v>
      </c>
      <c r="J88" s="95" t="s">
        <v>985</v>
      </c>
      <c r="K88" s="95" t="s">
        <v>126</v>
      </c>
      <c r="L88" s="96">
        <v>7.3651999999999995E-2</v>
      </c>
      <c r="M88" s="96">
        <v>7.0199999999999999E-2</v>
      </c>
      <c r="N88" s="97">
        <v>52113.964989</v>
      </c>
      <c r="O88" s="109">
        <v>101.63</v>
      </c>
      <c r="P88" s="97">
        <v>191.46277835799998</v>
      </c>
      <c r="Q88" s="98">
        <f t="shared" si="2"/>
        <v>1.8585249882712145E-2</v>
      </c>
      <c r="R88" s="98">
        <f>P88/'סכום נכסי הקרן'!$C$42</f>
        <v>1.580623061996097E-3</v>
      </c>
    </row>
    <row r="89" spans="2:18">
      <c r="B89" s="93" t="s">
        <v>2727</v>
      </c>
      <c r="C89" s="95" t="s">
        <v>2658</v>
      </c>
      <c r="D89" s="94">
        <v>6932</v>
      </c>
      <c r="E89" s="94"/>
      <c r="F89" s="94" t="s">
        <v>672</v>
      </c>
      <c r="G89" s="108">
        <v>43098</v>
      </c>
      <c r="H89" s="94"/>
      <c r="I89" s="97">
        <v>1.989999999990973</v>
      </c>
      <c r="J89" s="95" t="s">
        <v>1017</v>
      </c>
      <c r="K89" s="95" t="s">
        <v>126</v>
      </c>
      <c r="L89" s="96">
        <v>7.6569999999999999E-2</v>
      </c>
      <c r="M89" s="96">
        <v>6.6199999999642753E-2</v>
      </c>
      <c r="N89" s="97">
        <v>14100.430998</v>
      </c>
      <c r="O89" s="109">
        <v>102.14</v>
      </c>
      <c r="P89" s="97">
        <v>52.063881252999991</v>
      </c>
      <c r="Q89" s="98">
        <f t="shared" si="2"/>
        <v>5.0538295288997965E-3</v>
      </c>
      <c r="R89" s="98">
        <f>P89/'סכום נכסי הקרן'!$C$42</f>
        <v>4.2981394144215673E-4</v>
      </c>
    </row>
    <row r="90" spans="2:18">
      <c r="B90" s="93" t="s">
        <v>2727</v>
      </c>
      <c r="C90" s="95" t="s">
        <v>2658</v>
      </c>
      <c r="D90" s="94">
        <v>9335</v>
      </c>
      <c r="E90" s="94"/>
      <c r="F90" s="94" t="s">
        <v>672</v>
      </c>
      <c r="G90" s="108">
        <v>44064</v>
      </c>
      <c r="H90" s="94"/>
      <c r="I90" s="97">
        <v>2.7499999999954636</v>
      </c>
      <c r="J90" s="95" t="s">
        <v>1017</v>
      </c>
      <c r="K90" s="95" t="s">
        <v>126</v>
      </c>
      <c r="L90" s="96">
        <v>8.3454E-2</v>
      </c>
      <c r="M90" s="96">
        <v>0.10069999999979737</v>
      </c>
      <c r="N90" s="97">
        <v>47292.422588000001</v>
      </c>
      <c r="O90" s="109">
        <v>96.7</v>
      </c>
      <c r="P90" s="97">
        <v>165.32036110499999</v>
      </c>
      <c r="Q90" s="98">
        <f t="shared" si="2"/>
        <v>1.6047611176369676E-2</v>
      </c>
      <c r="R90" s="98">
        <f>P90/'סכום נכסי הקרן'!$C$42</f>
        <v>1.3648040502759536E-3</v>
      </c>
    </row>
    <row r="91" spans="2:18">
      <c r="B91" s="93" t="s">
        <v>2727</v>
      </c>
      <c r="C91" s="95" t="s">
        <v>2658</v>
      </c>
      <c r="D91" s="94" t="s">
        <v>2686</v>
      </c>
      <c r="E91" s="94"/>
      <c r="F91" s="94" t="s">
        <v>672</v>
      </c>
      <c r="G91" s="108">
        <v>42817</v>
      </c>
      <c r="H91" s="94"/>
      <c r="I91" s="97">
        <v>2.0300000000131213</v>
      </c>
      <c r="J91" s="95" t="s">
        <v>1017</v>
      </c>
      <c r="K91" s="95" t="s">
        <v>126</v>
      </c>
      <c r="L91" s="96">
        <v>5.7820000000000003E-2</v>
      </c>
      <c r="M91" s="96">
        <v>7.7300000001204752E-2</v>
      </c>
      <c r="N91" s="97">
        <v>4792.8954890000005</v>
      </c>
      <c r="O91" s="109">
        <v>96.77</v>
      </c>
      <c r="P91" s="97">
        <v>16.766677525999999</v>
      </c>
      <c r="Q91" s="98">
        <f t="shared" si="2"/>
        <v>1.6275377083524057E-3</v>
      </c>
      <c r="R91" s="98">
        <f>P91/'סכום נכסי הקרן'!$C$42</f>
        <v>1.3841748980104009E-4</v>
      </c>
    </row>
    <row r="92" spans="2:18">
      <c r="B92" s="93" t="s">
        <v>2727</v>
      </c>
      <c r="C92" s="95" t="s">
        <v>2658</v>
      </c>
      <c r="D92" s="94">
        <v>7291</v>
      </c>
      <c r="E92" s="94"/>
      <c r="F92" s="94" t="s">
        <v>672</v>
      </c>
      <c r="G92" s="108">
        <v>43798</v>
      </c>
      <c r="H92" s="94"/>
      <c r="I92" s="97">
        <v>1.9900000000728333</v>
      </c>
      <c r="J92" s="95" t="s">
        <v>1017</v>
      </c>
      <c r="K92" s="95" t="s">
        <v>126</v>
      </c>
      <c r="L92" s="96">
        <v>7.6569999999999999E-2</v>
      </c>
      <c r="M92" s="96">
        <v>7.6500000002317423E-2</v>
      </c>
      <c r="N92" s="97">
        <v>829.437139</v>
      </c>
      <c r="O92" s="109">
        <v>100.74</v>
      </c>
      <c r="P92" s="97">
        <v>3.0206035219999996</v>
      </c>
      <c r="Q92" s="98">
        <f t="shared" si="2"/>
        <v>2.932093210723259E-4</v>
      </c>
      <c r="R92" s="98">
        <f>P92/'סכום נכסי הקרן'!$C$42</f>
        <v>2.4936625431667576E-5</v>
      </c>
    </row>
    <row r="93" spans="2:18">
      <c r="B93" s="93" t="s">
        <v>2728</v>
      </c>
      <c r="C93" s="95" t="s">
        <v>2658</v>
      </c>
      <c r="D93" s="94">
        <v>9040</v>
      </c>
      <c r="E93" s="94"/>
      <c r="F93" s="94" t="s">
        <v>672</v>
      </c>
      <c r="G93" s="108">
        <v>44665</v>
      </c>
      <c r="H93" s="94"/>
      <c r="I93" s="97">
        <v>4.3000000000040028</v>
      </c>
      <c r="J93" s="95" t="s">
        <v>1063</v>
      </c>
      <c r="K93" s="95" t="s">
        <v>128</v>
      </c>
      <c r="L93" s="96">
        <v>5.2839999999999998E-2</v>
      </c>
      <c r="M93" s="96">
        <v>6.7600000000032023E-2</v>
      </c>
      <c r="N93" s="97">
        <v>31065.8</v>
      </c>
      <c r="O93" s="109">
        <v>102.27</v>
      </c>
      <c r="P93" s="97">
        <v>124.929903985</v>
      </c>
      <c r="Q93" s="98">
        <f t="shared" si="2"/>
        <v>1.2126918366571617E-2</v>
      </c>
      <c r="R93" s="98">
        <f>P93/'סכום נכסי הקרן'!$C$42</f>
        <v>1.0313601895112071E-3</v>
      </c>
    </row>
    <row r="94" spans="2:18">
      <c r="B94" s="93" t="s">
        <v>2729</v>
      </c>
      <c r="C94" s="95" t="s">
        <v>2658</v>
      </c>
      <c r="D94" s="94">
        <v>9186</v>
      </c>
      <c r="E94" s="94"/>
      <c r="F94" s="94" t="s">
        <v>672</v>
      </c>
      <c r="G94" s="108">
        <v>44778</v>
      </c>
      <c r="H94" s="94"/>
      <c r="I94" s="97">
        <v>3.5599999999994707</v>
      </c>
      <c r="J94" s="95" t="s">
        <v>1050</v>
      </c>
      <c r="K94" s="95" t="s">
        <v>128</v>
      </c>
      <c r="L94" s="96">
        <v>5.842E-2</v>
      </c>
      <c r="M94" s="96">
        <v>6.6399999999899498E-2</v>
      </c>
      <c r="N94" s="97">
        <v>18604.864802</v>
      </c>
      <c r="O94" s="109">
        <v>103.37</v>
      </c>
      <c r="P94" s="97">
        <v>75.623474809000001</v>
      </c>
      <c r="Q94" s="98">
        <f t="shared" si="2"/>
        <v>7.3407541057210731E-3</v>
      </c>
      <c r="R94" s="98">
        <f>P94/'סכום נכסי הקרן'!$C$42</f>
        <v>6.2431042386673803E-4</v>
      </c>
    </row>
    <row r="95" spans="2:18">
      <c r="B95" s="93" t="s">
        <v>2729</v>
      </c>
      <c r="C95" s="95" t="s">
        <v>2658</v>
      </c>
      <c r="D95" s="94">
        <v>9187</v>
      </c>
      <c r="E95" s="94"/>
      <c r="F95" s="94" t="s">
        <v>672</v>
      </c>
      <c r="G95" s="108">
        <v>44778</v>
      </c>
      <c r="H95" s="94"/>
      <c r="I95" s="97">
        <v>3.3500000000036994</v>
      </c>
      <c r="J95" s="95" t="s">
        <v>1050</v>
      </c>
      <c r="K95" s="95" t="s">
        <v>126</v>
      </c>
      <c r="L95" s="96">
        <v>7.9612000000000002E-2</v>
      </c>
      <c r="M95" s="96">
        <v>0.10440000000007822</v>
      </c>
      <c r="N95" s="97">
        <v>51231.837817</v>
      </c>
      <c r="O95" s="109">
        <v>102.18</v>
      </c>
      <c r="P95" s="97">
        <v>189.24052055799999</v>
      </c>
      <c r="Q95" s="98">
        <f t="shared" si="2"/>
        <v>1.8369535805694105E-2</v>
      </c>
      <c r="R95" s="98">
        <f>P95/'סכום נכסי הקרן'!$C$42</f>
        <v>1.5622771884090498E-3</v>
      </c>
    </row>
    <row r="96" spans="2:18">
      <c r="B96" s="93" t="s">
        <v>2730</v>
      </c>
      <c r="C96" s="95" t="s">
        <v>2658</v>
      </c>
      <c r="D96" s="94">
        <v>9047</v>
      </c>
      <c r="E96" s="94"/>
      <c r="F96" s="94" t="s">
        <v>672</v>
      </c>
      <c r="G96" s="108">
        <v>44677</v>
      </c>
      <c r="H96" s="94"/>
      <c r="I96" s="97">
        <v>3.2000000000560975</v>
      </c>
      <c r="J96" s="95" t="s">
        <v>1063</v>
      </c>
      <c r="K96" s="95" t="s">
        <v>2615</v>
      </c>
      <c r="L96" s="96">
        <v>0.10460000000000001</v>
      </c>
      <c r="M96" s="96">
        <v>0.1150000000025244</v>
      </c>
      <c r="N96" s="97">
        <v>52139.461883999997</v>
      </c>
      <c r="O96" s="109">
        <v>98.67</v>
      </c>
      <c r="P96" s="97">
        <v>17.826040635000002</v>
      </c>
      <c r="Q96" s="98">
        <f t="shared" si="2"/>
        <v>1.7303698528879769E-3</v>
      </c>
      <c r="R96" s="98">
        <f>P96/'סכום נכסי הקרן'!$C$42</f>
        <v>1.4716307354046735E-4</v>
      </c>
    </row>
    <row r="97" spans="2:18">
      <c r="B97" s="93" t="s">
        <v>2730</v>
      </c>
      <c r="C97" s="95" t="s">
        <v>2658</v>
      </c>
      <c r="D97" s="94">
        <v>9048</v>
      </c>
      <c r="E97" s="94"/>
      <c r="F97" s="94" t="s">
        <v>672</v>
      </c>
      <c r="G97" s="108">
        <v>44677</v>
      </c>
      <c r="H97" s="94"/>
      <c r="I97" s="97">
        <v>3.4200000000319126</v>
      </c>
      <c r="J97" s="95" t="s">
        <v>1063</v>
      </c>
      <c r="K97" s="95" t="s">
        <v>2615</v>
      </c>
      <c r="L97" s="96">
        <v>6.54E-2</v>
      </c>
      <c r="M97" s="96">
        <v>7.3300000000513788E-2</v>
      </c>
      <c r="N97" s="97">
        <v>167384.99143299999</v>
      </c>
      <c r="O97" s="109">
        <v>98.33</v>
      </c>
      <c r="P97" s="97">
        <v>57.030315978999994</v>
      </c>
      <c r="Q97" s="98">
        <f t="shared" si="2"/>
        <v>5.5359202579724764E-3</v>
      </c>
      <c r="R97" s="98">
        <f>P97/'סכום נכסי הקרן'!$C$42</f>
        <v>4.7081439767253543E-4</v>
      </c>
    </row>
    <row r="98" spans="2:18">
      <c r="B98" s="93" t="s">
        <v>2730</v>
      </c>
      <c r="C98" s="95" t="s">
        <v>2658</v>
      </c>
      <c r="D98" s="94">
        <v>9074</v>
      </c>
      <c r="E98" s="94"/>
      <c r="F98" s="94" t="s">
        <v>672</v>
      </c>
      <c r="G98" s="108">
        <v>44684</v>
      </c>
      <c r="H98" s="94"/>
      <c r="I98" s="97">
        <v>3.350000000502602</v>
      </c>
      <c r="J98" s="95" t="s">
        <v>1063</v>
      </c>
      <c r="K98" s="95" t="s">
        <v>2615</v>
      </c>
      <c r="L98" s="96">
        <v>6.4699999999999994E-2</v>
      </c>
      <c r="M98" s="96">
        <v>8.110000001098791E-2</v>
      </c>
      <c r="N98" s="97">
        <v>8467.4934990000002</v>
      </c>
      <c r="O98" s="109">
        <v>98.33</v>
      </c>
      <c r="P98" s="97">
        <v>2.8849889529999997</v>
      </c>
      <c r="Q98" s="98">
        <f t="shared" si="2"/>
        <v>2.8004524461727433E-4</v>
      </c>
      <c r="R98" s="98">
        <f>P98/'סכום נכסי הקרן'!$C$42</f>
        <v>2.3817057873198034E-5</v>
      </c>
    </row>
    <row r="99" spans="2:18">
      <c r="B99" s="93" t="s">
        <v>2730</v>
      </c>
      <c r="C99" s="95" t="s">
        <v>2658</v>
      </c>
      <c r="D99" s="94">
        <v>9220</v>
      </c>
      <c r="E99" s="94"/>
      <c r="F99" s="94" t="s">
        <v>672</v>
      </c>
      <c r="G99" s="108">
        <v>44811</v>
      </c>
      <c r="H99" s="94"/>
      <c r="I99" s="97">
        <v>3.3899999999203598</v>
      </c>
      <c r="J99" s="95" t="s">
        <v>1063</v>
      </c>
      <c r="K99" s="95" t="s">
        <v>2615</v>
      </c>
      <c r="L99" s="96">
        <v>6.5199999999999994E-2</v>
      </c>
      <c r="M99" s="96">
        <v>7.7499999996486477E-2</v>
      </c>
      <c r="N99" s="97">
        <v>12530.221668</v>
      </c>
      <c r="O99" s="109">
        <v>98.33</v>
      </c>
      <c r="P99" s="97">
        <v>4.2692149060000002</v>
      </c>
      <c r="Q99" s="98">
        <f t="shared" si="2"/>
        <v>4.144117541355743E-4</v>
      </c>
      <c r="R99" s="98">
        <f>P99/'סכום נכסי הקרן'!$C$42</f>
        <v>3.5244550376384655E-5</v>
      </c>
    </row>
    <row r="100" spans="2:18">
      <c r="B100" s="93" t="s">
        <v>2731</v>
      </c>
      <c r="C100" s="95" t="s">
        <v>2658</v>
      </c>
      <c r="D100" s="94" t="s">
        <v>2687</v>
      </c>
      <c r="E100" s="94"/>
      <c r="F100" s="94" t="s">
        <v>672</v>
      </c>
      <c r="G100" s="108">
        <v>42870</v>
      </c>
      <c r="H100" s="94"/>
      <c r="I100" s="97">
        <v>1.1999999999737287</v>
      </c>
      <c r="J100" s="95" t="s">
        <v>1017</v>
      </c>
      <c r="K100" s="95" t="s">
        <v>126</v>
      </c>
      <c r="L100" s="96">
        <v>7.5953999999999994E-2</v>
      </c>
      <c r="M100" s="96">
        <v>8.1199999998922884E-2</v>
      </c>
      <c r="N100" s="97">
        <v>4241.9443279999996</v>
      </c>
      <c r="O100" s="109">
        <v>99.29</v>
      </c>
      <c r="P100" s="97">
        <v>15.225752622</v>
      </c>
      <c r="Q100" s="98">
        <f t="shared" si="2"/>
        <v>1.4779604660448405E-3</v>
      </c>
      <c r="R100" s="98">
        <f>P100/'סכום נכסי הקרן'!$C$42</f>
        <v>1.2569636739304726E-4</v>
      </c>
    </row>
    <row r="101" spans="2:18">
      <c r="B101" s="93" t="s">
        <v>2732</v>
      </c>
      <c r="C101" s="95" t="s">
        <v>2658</v>
      </c>
      <c r="D101" s="94">
        <v>8702</v>
      </c>
      <c r="E101" s="94"/>
      <c r="F101" s="94" t="s">
        <v>672</v>
      </c>
      <c r="G101" s="108">
        <v>44497</v>
      </c>
      <c r="H101" s="94"/>
      <c r="I101" s="97">
        <v>0.30000000265728322</v>
      </c>
      <c r="J101" s="95" t="s">
        <v>985</v>
      </c>
      <c r="K101" s="95" t="s">
        <v>126</v>
      </c>
      <c r="L101" s="96">
        <v>6.6985000000000003E-2</v>
      </c>
      <c r="M101" s="96">
        <v>4.8999999946854327E-2</v>
      </c>
      <c r="N101" s="97">
        <v>41.260694999999998</v>
      </c>
      <c r="O101" s="109">
        <v>100.92</v>
      </c>
      <c r="P101" s="97">
        <v>0.150529682</v>
      </c>
      <c r="Q101" s="98">
        <f t="shared" si="2"/>
        <v>1.4611883201152251E-5</v>
      </c>
      <c r="R101" s="98">
        <f>P101/'סכום נכסי הקרן'!$C$42</f>
        <v>1.2426994370637013E-6</v>
      </c>
    </row>
    <row r="102" spans="2:18">
      <c r="B102" s="93" t="s">
        <v>2732</v>
      </c>
      <c r="C102" s="95" t="s">
        <v>2658</v>
      </c>
      <c r="D102" s="94">
        <v>9118</v>
      </c>
      <c r="E102" s="94"/>
      <c r="F102" s="94" t="s">
        <v>672</v>
      </c>
      <c r="G102" s="108">
        <v>44733</v>
      </c>
      <c r="H102" s="94"/>
      <c r="I102" s="97">
        <v>0.29999999933270155</v>
      </c>
      <c r="J102" s="95" t="s">
        <v>985</v>
      </c>
      <c r="K102" s="95" t="s">
        <v>126</v>
      </c>
      <c r="L102" s="96">
        <v>6.6985000000000003E-2</v>
      </c>
      <c r="M102" s="96">
        <v>4.899999997998105E-2</v>
      </c>
      <c r="N102" s="97">
        <v>164.306364</v>
      </c>
      <c r="O102" s="109">
        <v>100.92</v>
      </c>
      <c r="P102" s="97">
        <v>0.59943200799999996</v>
      </c>
      <c r="Q102" s="98">
        <f t="shared" si="2"/>
        <v>5.8186733483753466E-5</v>
      </c>
      <c r="R102" s="98">
        <f>P102/'סכום נכסי הקרן'!$C$42</f>
        <v>4.9486175018928424E-6</v>
      </c>
    </row>
    <row r="103" spans="2:18">
      <c r="B103" s="93" t="s">
        <v>2732</v>
      </c>
      <c r="C103" s="95" t="s">
        <v>2658</v>
      </c>
      <c r="D103" s="94">
        <v>9233</v>
      </c>
      <c r="E103" s="94"/>
      <c r="F103" s="94" t="s">
        <v>672</v>
      </c>
      <c r="G103" s="108">
        <v>44819</v>
      </c>
      <c r="H103" s="94"/>
      <c r="I103" s="97">
        <v>0.300000001699809</v>
      </c>
      <c r="J103" s="95" t="s">
        <v>985</v>
      </c>
      <c r="K103" s="95" t="s">
        <v>126</v>
      </c>
      <c r="L103" s="96">
        <v>6.6985000000000003E-2</v>
      </c>
      <c r="M103" s="96">
        <v>4.9000000050994273E-2</v>
      </c>
      <c r="N103" s="97">
        <v>32.251085000000003</v>
      </c>
      <c r="O103" s="109">
        <v>100.92</v>
      </c>
      <c r="P103" s="97">
        <v>0.11766027599999999</v>
      </c>
      <c r="Q103" s="98">
        <f t="shared" si="2"/>
        <v>1.1421257173235357E-5</v>
      </c>
      <c r="R103" s="98">
        <f>P103/'סכום נכסי הקרן'!$C$42</f>
        <v>9.7134569612629418E-7</v>
      </c>
    </row>
    <row r="104" spans="2:18">
      <c r="B104" s="93" t="s">
        <v>2732</v>
      </c>
      <c r="C104" s="95" t="s">
        <v>2658</v>
      </c>
      <c r="D104" s="94">
        <v>9276</v>
      </c>
      <c r="E104" s="94"/>
      <c r="F104" s="94" t="s">
        <v>672</v>
      </c>
      <c r="G104" s="108">
        <v>44854</v>
      </c>
      <c r="H104" s="94"/>
      <c r="I104" s="97">
        <v>0.29999998228858105</v>
      </c>
      <c r="J104" s="95" t="s">
        <v>985</v>
      </c>
      <c r="K104" s="95" t="s">
        <v>126</v>
      </c>
      <c r="L104" s="96">
        <v>6.6985000000000003E-2</v>
      </c>
      <c r="M104" s="96">
        <v>4.8999999468657435E-2</v>
      </c>
      <c r="N104" s="97">
        <v>7.7380430000000002</v>
      </c>
      <c r="O104" s="109">
        <v>100.92</v>
      </c>
      <c r="P104" s="97">
        <v>2.8230374999999999E-2</v>
      </c>
      <c r="Q104" s="98">
        <f t="shared" si="2"/>
        <v>2.740316306685139E-6</v>
      </c>
      <c r="R104" s="98">
        <f>P104/'סכום נכסי הקרן'!$C$42</f>
        <v>2.3305616974994462E-7</v>
      </c>
    </row>
    <row r="105" spans="2:18">
      <c r="B105" s="93" t="s">
        <v>2732</v>
      </c>
      <c r="C105" s="95" t="s">
        <v>2658</v>
      </c>
      <c r="D105" s="94">
        <v>9430</v>
      </c>
      <c r="E105" s="94"/>
      <c r="F105" s="94" t="s">
        <v>672</v>
      </c>
      <c r="G105" s="108">
        <v>44950</v>
      </c>
      <c r="H105" s="94"/>
      <c r="I105" s="97">
        <v>0.29999999740716482</v>
      </c>
      <c r="J105" s="95" t="s">
        <v>985</v>
      </c>
      <c r="K105" s="95" t="s">
        <v>126</v>
      </c>
      <c r="L105" s="96">
        <v>6.6985000000000003E-2</v>
      </c>
      <c r="M105" s="96">
        <v>4.8999999922214946E-2</v>
      </c>
      <c r="N105" s="97">
        <v>42.286282</v>
      </c>
      <c r="O105" s="109">
        <v>100.92</v>
      </c>
      <c r="P105" s="97">
        <v>0.15427127799999998</v>
      </c>
      <c r="Q105" s="98">
        <f t="shared" si="2"/>
        <v>1.4975079103857328E-5</v>
      </c>
      <c r="R105" s="98">
        <f>P105/'סכום נכסי הקרן'!$C$42</f>
        <v>1.2735882237876364E-6</v>
      </c>
    </row>
    <row r="106" spans="2:18">
      <c r="B106" s="93" t="s">
        <v>2732</v>
      </c>
      <c r="C106" s="95" t="s">
        <v>2658</v>
      </c>
      <c r="D106" s="94">
        <v>8060</v>
      </c>
      <c r="E106" s="94"/>
      <c r="F106" s="94" t="s">
        <v>672</v>
      </c>
      <c r="G106" s="108">
        <v>44150</v>
      </c>
      <c r="H106" s="94"/>
      <c r="I106" s="97">
        <v>0.29999999999900967</v>
      </c>
      <c r="J106" s="95" t="s">
        <v>985</v>
      </c>
      <c r="K106" s="95" t="s">
        <v>126</v>
      </c>
      <c r="L106" s="96">
        <v>6.6637000000000002E-2</v>
      </c>
      <c r="M106" s="96">
        <v>4.8599999999928693E-2</v>
      </c>
      <c r="N106" s="97">
        <v>55355.793596000003</v>
      </c>
      <c r="O106" s="109">
        <v>100.92</v>
      </c>
      <c r="P106" s="97">
        <v>201.95222250399999</v>
      </c>
      <c r="Q106" s="98">
        <f t="shared" si="2"/>
        <v>1.9603457924275418E-2</v>
      </c>
      <c r="R106" s="98">
        <f>P106/'סכום נכסי הקרן'!$C$42</f>
        <v>1.6672187829340139E-3</v>
      </c>
    </row>
    <row r="107" spans="2:18">
      <c r="B107" s="93" t="s">
        <v>2732</v>
      </c>
      <c r="C107" s="95" t="s">
        <v>2658</v>
      </c>
      <c r="D107" s="94">
        <v>8119</v>
      </c>
      <c r="E107" s="94"/>
      <c r="F107" s="94" t="s">
        <v>672</v>
      </c>
      <c r="G107" s="108">
        <v>44169</v>
      </c>
      <c r="H107" s="94"/>
      <c r="I107" s="97">
        <v>0.30000000041770519</v>
      </c>
      <c r="J107" s="95" t="s">
        <v>985</v>
      </c>
      <c r="K107" s="95" t="s">
        <v>126</v>
      </c>
      <c r="L107" s="96">
        <v>6.6985000000000003E-2</v>
      </c>
      <c r="M107" s="96">
        <v>4.9000000012531152E-2</v>
      </c>
      <c r="N107" s="97">
        <v>131.24251100000001</v>
      </c>
      <c r="O107" s="109">
        <v>100.92</v>
      </c>
      <c r="P107" s="97">
        <v>0.47880652600000001</v>
      </c>
      <c r="Q107" s="98">
        <f t="shared" si="2"/>
        <v>4.64776444147505E-5</v>
      </c>
      <c r="R107" s="98">
        <f>P107/'סכום נכסי הקרן'!$C$42</f>
        <v>3.9527925151839914E-6</v>
      </c>
    </row>
    <row r="108" spans="2:18">
      <c r="B108" s="93" t="s">
        <v>2732</v>
      </c>
      <c r="C108" s="95" t="s">
        <v>2658</v>
      </c>
      <c r="D108" s="94">
        <v>8418</v>
      </c>
      <c r="E108" s="94"/>
      <c r="F108" s="94" t="s">
        <v>672</v>
      </c>
      <c r="G108" s="108">
        <v>44326</v>
      </c>
      <c r="H108" s="94"/>
      <c r="I108" s="97">
        <v>0.30000000098705809</v>
      </c>
      <c r="J108" s="95" t="s">
        <v>985</v>
      </c>
      <c r="K108" s="95" t="s">
        <v>126</v>
      </c>
      <c r="L108" s="96">
        <v>6.6985000000000003E-2</v>
      </c>
      <c r="M108" s="96">
        <v>4.9000000128317553E-2</v>
      </c>
      <c r="N108" s="97">
        <v>27.769736999999999</v>
      </c>
      <c r="O108" s="109">
        <v>100.92</v>
      </c>
      <c r="P108" s="97">
        <v>0.10131115300000001</v>
      </c>
      <c r="Q108" s="98">
        <f t="shared" si="2"/>
        <v>9.8342513910981741E-6</v>
      </c>
      <c r="R108" s="98">
        <f>P108/'סכום נכסי הקרן'!$C$42</f>
        <v>8.3637533228413067E-7</v>
      </c>
    </row>
    <row r="109" spans="2:18">
      <c r="B109" s="93" t="s">
        <v>2733</v>
      </c>
      <c r="C109" s="95" t="s">
        <v>2658</v>
      </c>
      <c r="D109" s="94">
        <v>8718</v>
      </c>
      <c r="E109" s="94"/>
      <c r="F109" s="94" t="s">
        <v>672</v>
      </c>
      <c r="G109" s="108">
        <v>44508</v>
      </c>
      <c r="H109" s="94"/>
      <c r="I109" s="97">
        <v>3.3200000000002361</v>
      </c>
      <c r="J109" s="95" t="s">
        <v>1017</v>
      </c>
      <c r="K109" s="95" t="s">
        <v>126</v>
      </c>
      <c r="L109" s="96">
        <v>8.4090999999999999E-2</v>
      </c>
      <c r="M109" s="96">
        <v>9.0399999999992944E-2</v>
      </c>
      <c r="N109" s="97">
        <v>47208.313277000001</v>
      </c>
      <c r="O109" s="109">
        <v>99.46</v>
      </c>
      <c r="P109" s="97">
        <v>169.73649682799999</v>
      </c>
      <c r="Q109" s="98">
        <f t="shared" si="2"/>
        <v>1.6476284501972742E-2</v>
      </c>
      <c r="R109" s="98">
        <f>P109/'סכום נכסי הקרן'!$C$42</f>
        <v>1.4012615070649009E-3</v>
      </c>
    </row>
    <row r="110" spans="2:18">
      <c r="B110" s="93" t="s">
        <v>2734</v>
      </c>
      <c r="C110" s="95" t="s">
        <v>2658</v>
      </c>
      <c r="D110" s="94">
        <v>9382</v>
      </c>
      <c r="E110" s="94"/>
      <c r="F110" s="94" t="s">
        <v>672</v>
      </c>
      <c r="G110" s="108">
        <v>44341</v>
      </c>
      <c r="H110" s="94"/>
      <c r="I110" s="97">
        <v>0.95000000000631701</v>
      </c>
      <c r="J110" s="95" t="s">
        <v>1063</v>
      </c>
      <c r="K110" s="95" t="s">
        <v>126</v>
      </c>
      <c r="L110" s="96">
        <v>7.2613999999999998E-2</v>
      </c>
      <c r="M110" s="96">
        <v>8.3400000000233732E-2</v>
      </c>
      <c r="N110" s="97">
        <v>17574.29493</v>
      </c>
      <c r="O110" s="109">
        <v>99.67</v>
      </c>
      <c r="P110" s="97">
        <v>63.321422128000002</v>
      </c>
      <c r="Q110" s="98">
        <f t="shared" si="2"/>
        <v>6.1465965514043508E-3</v>
      </c>
      <c r="R110" s="98">
        <f>P110/'סכום נכסי הקרן'!$C$42</f>
        <v>5.2275069333195423E-4</v>
      </c>
    </row>
    <row r="111" spans="2:18">
      <c r="B111" s="93" t="s">
        <v>2734</v>
      </c>
      <c r="C111" s="95" t="s">
        <v>2658</v>
      </c>
      <c r="D111" s="94">
        <v>9410</v>
      </c>
      <c r="E111" s="94"/>
      <c r="F111" s="94" t="s">
        <v>672</v>
      </c>
      <c r="G111" s="108">
        <v>44946</v>
      </c>
      <c r="H111" s="94"/>
      <c r="I111" s="97">
        <v>0.9500000002831146</v>
      </c>
      <c r="J111" s="95" t="s">
        <v>1063</v>
      </c>
      <c r="K111" s="95" t="s">
        <v>126</v>
      </c>
      <c r="L111" s="96">
        <v>7.2613999999999998E-2</v>
      </c>
      <c r="M111" s="96">
        <v>8.3400000071344862E-2</v>
      </c>
      <c r="N111" s="97">
        <v>49.015657000000004</v>
      </c>
      <c r="O111" s="109">
        <v>99.67</v>
      </c>
      <c r="P111" s="97">
        <v>0.17660686100000003</v>
      </c>
      <c r="Q111" s="98">
        <f t="shared" si="2"/>
        <v>1.7143189244591184E-5</v>
      </c>
      <c r="R111" s="98">
        <f>P111/'סכום נכסי הקרן'!$C$42</f>
        <v>1.4579798736722727E-6</v>
      </c>
    </row>
    <row r="112" spans="2:18">
      <c r="B112" s="93" t="s">
        <v>2734</v>
      </c>
      <c r="C112" s="95" t="s">
        <v>2658</v>
      </c>
      <c r="D112" s="94">
        <v>9460</v>
      </c>
      <c r="E112" s="94"/>
      <c r="F112" s="94" t="s">
        <v>672</v>
      </c>
      <c r="G112" s="108">
        <v>44978</v>
      </c>
      <c r="H112" s="94"/>
      <c r="I112" s="97">
        <v>0.95000000186579148</v>
      </c>
      <c r="J112" s="95" t="s">
        <v>1063</v>
      </c>
      <c r="K112" s="95" t="s">
        <v>126</v>
      </c>
      <c r="L112" s="96">
        <v>7.2613999999999998E-2</v>
      </c>
      <c r="M112" s="96">
        <v>8.3399999989219861E-2</v>
      </c>
      <c r="N112" s="97">
        <v>66.938597999999999</v>
      </c>
      <c r="O112" s="109">
        <v>99.67</v>
      </c>
      <c r="P112" s="97">
        <v>0.24118448900000003</v>
      </c>
      <c r="Q112" s="98">
        <f t="shared" si="2"/>
        <v>2.341172542434249E-5</v>
      </c>
      <c r="R112" s="98">
        <f>P112/'סכום נכסי הקרן'!$C$42</f>
        <v>1.9911011883277378E-6</v>
      </c>
    </row>
    <row r="113" spans="2:18">
      <c r="B113" s="93" t="s">
        <v>2734</v>
      </c>
      <c r="C113" s="95" t="s">
        <v>2658</v>
      </c>
      <c r="D113" s="94">
        <v>9511</v>
      </c>
      <c r="E113" s="94"/>
      <c r="F113" s="94" t="s">
        <v>672</v>
      </c>
      <c r="G113" s="108">
        <v>45005</v>
      </c>
      <c r="H113" s="94"/>
      <c r="I113" s="97">
        <v>0.9499999988024006</v>
      </c>
      <c r="J113" s="95" t="s">
        <v>1063</v>
      </c>
      <c r="K113" s="95" t="s">
        <v>126</v>
      </c>
      <c r="L113" s="96">
        <v>7.2568999999999995E-2</v>
      </c>
      <c r="M113" s="96">
        <v>8.3099999850699269E-2</v>
      </c>
      <c r="N113" s="97">
        <v>34.758690999999999</v>
      </c>
      <c r="O113" s="109">
        <v>99.68</v>
      </c>
      <c r="P113" s="97">
        <v>0.125250577</v>
      </c>
      <c r="Q113" s="98">
        <f t="shared" si="2"/>
        <v>1.2158046025772687E-5</v>
      </c>
      <c r="R113" s="98">
        <f>P113/'סכום נכסי הקרן'!$C$42</f>
        <v>1.034007509095806E-6</v>
      </c>
    </row>
    <row r="114" spans="2:18">
      <c r="B114" s="93" t="s">
        <v>2735</v>
      </c>
      <c r="C114" s="95" t="s">
        <v>2658</v>
      </c>
      <c r="D114" s="94">
        <v>8806</v>
      </c>
      <c r="E114" s="94"/>
      <c r="F114" s="94" t="s">
        <v>672</v>
      </c>
      <c r="G114" s="108">
        <v>44137</v>
      </c>
      <c r="H114" s="94"/>
      <c r="I114" s="97">
        <v>0.46000000000111579</v>
      </c>
      <c r="J114" s="95" t="s">
        <v>985</v>
      </c>
      <c r="K114" s="95" t="s">
        <v>126</v>
      </c>
      <c r="L114" s="96">
        <v>6.7805000000000004E-2</v>
      </c>
      <c r="M114" s="96">
        <v>5.2099999999893142E-2</v>
      </c>
      <c r="N114" s="97">
        <v>63535.795925000006</v>
      </c>
      <c r="O114" s="109">
        <v>101.45</v>
      </c>
      <c r="P114" s="97">
        <v>233.01230056900002</v>
      </c>
      <c r="Q114" s="98">
        <f t="shared" si="2"/>
        <v>2.2618452886561006E-2</v>
      </c>
      <c r="R114" s="98">
        <f>P114/'סכום נכסי הקרן'!$C$42</f>
        <v>1.9236355973037548E-3</v>
      </c>
    </row>
    <row r="115" spans="2:18">
      <c r="B115" s="93" t="s">
        <v>2735</v>
      </c>
      <c r="C115" s="95" t="s">
        <v>2658</v>
      </c>
      <c r="D115" s="94">
        <v>9044</v>
      </c>
      <c r="E115" s="94"/>
      <c r="F115" s="94" t="s">
        <v>672</v>
      </c>
      <c r="G115" s="108">
        <v>44679</v>
      </c>
      <c r="H115" s="94"/>
      <c r="I115" s="97">
        <v>0.46000000002990249</v>
      </c>
      <c r="J115" s="95" t="s">
        <v>985</v>
      </c>
      <c r="K115" s="95" t="s">
        <v>126</v>
      </c>
      <c r="L115" s="96">
        <v>6.7805000000000004E-2</v>
      </c>
      <c r="M115" s="96">
        <v>5.2099999986593752E-2</v>
      </c>
      <c r="N115" s="97">
        <v>547.12249399999996</v>
      </c>
      <c r="O115" s="109">
        <v>101.45</v>
      </c>
      <c r="P115" s="97">
        <v>2.0065266889999998</v>
      </c>
      <c r="Q115" s="98">
        <f t="shared" si="2"/>
        <v>1.9477310541094974E-4</v>
      </c>
      <c r="R115" s="98">
        <f>P115/'סכום נכסי הקרן'!$C$42</f>
        <v>1.6564903039346035E-5</v>
      </c>
    </row>
    <row r="116" spans="2:18">
      <c r="B116" s="93" t="s">
        <v>2735</v>
      </c>
      <c r="C116" s="95" t="s">
        <v>2658</v>
      </c>
      <c r="D116" s="94">
        <v>9224</v>
      </c>
      <c r="E116" s="94"/>
      <c r="F116" s="94" t="s">
        <v>672</v>
      </c>
      <c r="G116" s="108">
        <v>44810</v>
      </c>
      <c r="H116" s="94"/>
      <c r="I116" s="97">
        <v>0.4599999999394101</v>
      </c>
      <c r="J116" s="95" t="s">
        <v>985</v>
      </c>
      <c r="K116" s="95" t="s">
        <v>126</v>
      </c>
      <c r="L116" s="96">
        <v>6.7805000000000004E-2</v>
      </c>
      <c r="M116" s="96">
        <v>5.210000000696785E-2</v>
      </c>
      <c r="N116" s="97">
        <v>990.06008099999997</v>
      </c>
      <c r="O116" s="109">
        <v>101.45</v>
      </c>
      <c r="P116" s="97">
        <v>3.6309638069999997</v>
      </c>
      <c r="Q116" s="98">
        <f t="shared" si="2"/>
        <v>3.5245686000648775E-4</v>
      </c>
      <c r="R116" s="98">
        <f>P116/'סכום נכסי הקרן'!$C$42</f>
        <v>2.9975461443926872E-5</v>
      </c>
    </row>
    <row r="117" spans="2:18">
      <c r="B117" s="93" t="s">
        <v>2736</v>
      </c>
      <c r="C117" s="95" t="s">
        <v>2658</v>
      </c>
      <c r="D117" s="94" t="s">
        <v>2688</v>
      </c>
      <c r="E117" s="94"/>
      <c r="F117" s="94" t="s">
        <v>672</v>
      </c>
      <c r="G117" s="108">
        <v>42921</v>
      </c>
      <c r="H117" s="94"/>
      <c r="I117" s="97">
        <v>1.139999999982122</v>
      </c>
      <c r="J117" s="95" t="s">
        <v>1017</v>
      </c>
      <c r="K117" s="95" t="s">
        <v>126</v>
      </c>
      <c r="L117" s="96">
        <v>7.8939999999999996E-2</v>
      </c>
      <c r="M117" s="96">
        <v>0.57130000000068526</v>
      </c>
      <c r="N117" s="97">
        <v>7093.1247869999997</v>
      </c>
      <c r="O117" s="109">
        <v>65.441845000000001</v>
      </c>
      <c r="P117" s="97">
        <v>16.780366845</v>
      </c>
      <c r="Q117" s="98">
        <f t="shared" si="2"/>
        <v>1.6288665275439012E-3</v>
      </c>
      <c r="R117" s="98">
        <f>P117/'סכום נכסי הקרן'!$C$42</f>
        <v>1.3853050212385285E-4</v>
      </c>
    </row>
    <row r="118" spans="2:18">
      <c r="B118" s="93" t="s">
        <v>2736</v>
      </c>
      <c r="C118" s="95" t="s">
        <v>2658</v>
      </c>
      <c r="D118" s="94">
        <v>6497</v>
      </c>
      <c r="E118" s="94"/>
      <c r="F118" s="94" t="s">
        <v>672</v>
      </c>
      <c r="G118" s="108">
        <v>43342</v>
      </c>
      <c r="H118" s="94"/>
      <c r="I118" s="97">
        <v>2.090000000185245</v>
      </c>
      <c r="J118" s="95" t="s">
        <v>1017</v>
      </c>
      <c r="K118" s="95" t="s">
        <v>126</v>
      </c>
      <c r="L118" s="96">
        <v>7.8939999999999996E-2</v>
      </c>
      <c r="M118" s="96">
        <v>0.57130000000003767</v>
      </c>
      <c r="N118" s="97">
        <v>1346.294114</v>
      </c>
      <c r="O118" s="109">
        <v>65.441845000000001</v>
      </c>
      <c r="P118" s="97">
        <v>3.1849582490000001</v>
      </c>
      <c r="Q118" s="98">
        <f t="shared" si="2"/>
        <v>3.0916319835801149E-4</v>
      </c>
      <c r="R118" s="98">
        <f>P118/'סכום נכסי הקרן'!$C$42</f>
        <v>2.6293457679022347E-5</v>
      </c>
    </row>
    <row r="119" spans="2:18">
      <c r="B119" s="93" t="s">
        <v>2737</v>
      </c>
      <c r="C119" s="95" t="s">
        <v>2658</v>
      </c>
      <c r="D119" s="94">
        <v>9405</v>
      </c>
      <c r="E119" s="94"/>
      <c r="F119" s="94" t="s">
        <v>672</v>
      </c>
      <c r="G119" s="108">
        <v>43866</v>
      </c>
      <c r="H119" s="94"/>
      <c r="I119" s="97">
        <v>1.5100000000038774</v>
      </c>
      <c r="J119" s="95" t="s">
        <v>985</v>
      </c>
      <c r="K119" s="95" t="s">
        <v>126</v>
      </c>
      <c r="L119" s="96">
        <v>7.2346000000000008E-2</v>
      </c>
      <c r="M119" s="96">
        <v>7.9000000000224488E-2</v>
      </c>
      <c r="N119" s="97">
        <v>54122.127291999997</v>
      </c>
      <c r="O119" s="109">
        <v>100.18</v>
      </c>
      <c r="P119" s="97">
        <v>196.00366642399999</v>
      </c>
      <c r="Q119" s="98">
        <f t="shared" si="2"/>
        <v>1.9026032890875934E-2</v>
      </c>
      <c r="R119" s="98">
        <f>P119/'סכום נכסי הקרן'!$C$42</f>
        <v>1.6181104131179011E-3</v>
      </c>
    </row>
    <row r="120" spans="2:18">
      <c r="B120" s="93" t="s">
        <v>2737</v>
      </c>
      <c r="C120" s="95" t="s">
        <v>2658</v>
      </c>
      <c r="D120" s="94">
        <v>9439</v>
      </c>
      <c r="E120" s="94"/>
      <c r="F120" s="94" t="s">
        <v>672</v>
      </c>
      <c r="G120" s="108">
        <v>44953</v>
      </c>
      <c r="H120" s="94"/>
      <c r="I120" s="97">
        <v>1.510000000266474</v>
      </c>
      <c r="J120" s="95" t="s">
        <v>985</v>
      </c>
      <c r="K120" s="95" t="s">
        <v>126</v>
      </c>
      <c r="L120" s="96">
        <v>7.1706000000000006E-2</v>
      </c>
      <c r="M120" s="96">
        <v>7.8300000034641604E-2</v>
      </c>
      <c r="N120" s="97">
        <v>155.43438800000001</v>
      </c>
      <c r="O120" s="109">
        <v>100.18</v>
      </c>
      <c r="P120" s="97">
        <v>0.56290673499999999</v>
      </c>
      <c r="Q120" s="98">
        <f t="shared" si="2"/>
        <v>5.4641233248350058E-5</v>
      </c>
      <c r="R120" s="98">
        <f>P120/'סכום נכסי הקרן'!$C$42</f>
        <v>4.6470827109291707E-6</v>
      </c>
    </row>
    <row r="121" spans="2:18">
      <c r="B121" s="93" t="s">
        <v>2737</v>
      </c>
      <c r="C121" s="95" t="s">
        <v>2658</v>
      </c>
      <c r="D121" s="94">
        <v>9447</v>
      </c>
      <c r="E121" s="94"/>
      <c r="F121" s="94" t="s">
        <v>672</v>
      </c>
      <c r="G121" s="108">
        <v>44959</v>
      </c>
      <c r="H121" s="94"/>
      <c r="I121" s="97">
        <v>1.5099999974718066</v>
      </c>
      <c r="J121" s="95" t="s">
        <v>985</v>
      </c>
      <c r="K121" s="95" t="s">
        <v>126</v>
      </c>
      <c r="L121" s="96">
        <v>7.1905999999999998E-2</v>
      </c>
      <c r="M121" s="96">
        <v>7.8499999873590326E-2</v>
      </c>
      <c r="N121" s="97">
        <v>87.37563200000001</v>
      </c>
      <c r="O121" s="109">
        <v>100.18</v>
      </c>
      <c r="P121" s="97">
        <v>0.31643148000000004</v>
      </c>
      <c r="Q121" s="98">
        <f t="shared" si="2"/>
        <v>3.0715934329335424E-5</v>
      </c>
      <c r="R121" s="98">
        <f>P121/'סכום נכסי הקרן'!$C$42</f>
        <v>2.6123035459892481E-6</v>
      </c>
    </row>
    <row r="122" spans="2:18">
      <c r="B122" s="93" t="s">
        <v>2737</v>
      </c>
      <c r="C122" s="95" t="s">
        <v>2658</v>
      </c>
      <c r="D122" s="94">
        <v>9467</v>
      </c>
      <c r="E122" s="94"/>
      <c r="F122" s="94" t="s">
        <v>672</v>
      </c>
      <c r="G122" s="108">
        <v>44966</v>
      </c>
      <c r="H122" s="94"/>
      <c r="I122" s="97">
        <v>1.510000000147715</v>
      </c>
      <c r="J122" s="95" t="s">
        <v>985</v>
      </c>
      <c r="K122" s="95" t="s">
        <v>126</v>
      </c>
      <c r="L122" s="96">
        <v>7.1706000000000006E-2</v>
      </c>
      <c r="M122" s="96">
        <v>7.7800000051911192E-2</v>
      </c>
      <c r="N122" s="97">
        <v>130.91869299999999</v>
      </c>
      <c r="O122" s="109">
        <v>100.13</v>
      </c>
      <c r="P122" s="97">
        <v>0.47388634299999993</v>
      </c>
      <c r="Q122" s="98">
        <f t="shared" si="2"/>
        <v>4.6000043330571654E-5</v>
      </c>
      <c r="R122" s="98">
        <f>P122/'סכום נכסי הקרן'!$C$42</f>
        <v>3.9121738905837585E-6</v>
      </c>
    </row>
    <row r="123" spans="2:18">
      <c r="B123" s="93" t="s">
        <v>2737</v>
      </c>
      <c r="C123" s="95" t="s">
        <v>2658</v>
      </c>
      <c r="D123" s="94">
        <v>9491</v>
      </c>
      <c r="E123" s="94"/>
      <c r="F123" s="94" t="s">
        <v>672</v>
      </c>
      <c r="G123" s="108">
        <v>44986</v>
      </c>
      <c r="H123" s="94"/>
      <c r="I123" s="97">
        <v>1.5100000000596723</v>
      </c>
      <c r="J123" s="95" t="s">
        <v>985</v>
      </c>
      <c r="K123" s="95" t="s">
        <v>126</v>
      </c>
      <c r="L123" s="96">
        <v>7.1706000000000006E-2</v>
      </c>
      <c r="M123" s="96">
        <v>7.7699999994412558E-2</v>
      </c>
      <c r="N123" s="97">
        <v>509.27390600000001</v>
      </c>
      <c r="O123" s="109">
        <v>100.13</v>
      </c>
      <c r="P123" s="97">
        <v>1.8434185389999997</v>
      </c>
      <c r="Q123" s="98">
        <f t="shared" si="2"/>
        <v>1.7894023308111899E-4</v>
      </c>
      <c r="R123" s="98">
        <f>P123/'סכום נכסי הקרן'!$C$42</f>
        <v>1.521836192205661E-5</v>
      </c>
    </row>
    <row r="124" spans="2:18">
      <c r="B124" s="93" t="s">
        <v>2737</v>
      </c>
      <c r="C124" s="95" t="s">
        <v>2658</v>
      </c>
      <c r="D124" s="94">
        <v>9510</v>
      </c>
      <c r="E124" s="94"/>
      <c r="F124" s="94" t="s">
        <v>672</v>
      </c>
      <c r="G124" s="108">
        <v>44994</v>
      </c>
      <c r="H124" s="94"/>
      <c r="I124" s="97">
        <v>1.5200000008892691</v>
      </c>
      <c r="J124" s="95" t="s">
        <v>985</v>
      </c>
      <c r="K124" s="95" t="s">
        <v>126</v>
      </c>
      <c r="L124" s="96">
        <v>7.1706000000000006E-2</v>
      </c>
      <c r="M124" s="96">
        <v>7.6500000080590033E-2</v>
      </c>
      <c r="N124" s="97">
        <v>99.403302999999994</v>
      </c>
      <c r="O124" s="109">
        <v>100.14</v>
      </c>
      <c r="P124" s="97">
        <v>0.35984603399999998</v>
      </c>
      <c r="Q124" s="98">
        <f t="shared" si="2"/>
        <v>3.4930175559700321E-5</v>
      </c>
      <c r="R124" s="98">
        <f>P124/'סכום נכסי הקרן'!$C$42</f>
        <v>2.97071287164086E-6</v>
      </c>
    </row>
    <row r="125" spans="2:18">
      <c r="B125" s="93" t="s">
        <v>2738</v>
      </c>
      <c r="C125" s="95" t="s">
        <v>2658</v>
      </c>
      <c r="D125" s="94">
        <v>8061</v>
      </c>
      <c r="E125" s="94"/>
      <c r="F125" s="94" t="s">
        <v>672</v>
      </c>
      <c r="G125" s="108">
        <v>44136</v>
      </c>
      <c r="H125" s="94"/>
      <c r="I125" s="97">
        <v>4.0000000002165505E-2</v>
      </c>
      <c r="J125" s="95" t="s">
        <v>985</v>
      </c>
      <c r="K125" s="95" t="s">
        <v>126</v>
      </c>
      <c r="L125" s="96">
        <v>6.6089999999999996E-2</v>
      </c>
      <c r="M125" s="96">
        <v>0.12779999999984223</v>
      </c>
      <c r="N125" s="97">
        <v>35646.156669000004</v>
      </c>
      <c r="O125" s="109">
        <v>100.35</v>
      </c>
      <c r="P125" s="97">
        <v>129.30032271799999</v>
      </c>
      <c r="Q125" s="98">
        <f t="shared" si="2"/>
        <v>1.255115395398702E-2</v>
      </c>
      <c r="R125" s="98">
        <f>P125/'סכום נכסי הקרן'!$C$42</f>
        <v>1.0674402291889083E-3</v>
      </c>
    </row>
    <row r="126" spans="2:18">
      <c r="B126" s="93" t="s">
        <v>2738</v>
      </c>
      <c r="C126" s="95" t="s">
        <v>2658</v>
      </c>
      <c r="D126" s="94">
        <v>9119</v>
      </c>
      <c r="E126" s="94"/>
      <c r="F126" s="94" t="s">
        <v>672</v>
      </c>
      <c r="G126" s="108">
        <v>44734</v>
      </c>
      <c r="H126" s="94"/>
      <c r="I126" s="97">
        <v>3.9999999696891046E-2</v>
      </c>
      <c r="J126" s="95" t="s">
        <v>985</v>
      </c>
      <c r="K126" s="95" t="s">
        <v>126</v>
      </c>
      <c r="L126" s="96">
        <v>6.6089999999999996E-2</v>
      </c>
      <c r="M126" s="96">
        <v>0.12779999975145065</v>
      </c>
      <c r="N126" s="97">
        <v>72.761949999999999</v>
      </c>
      <c r="O126" s="109">
        <v>100.35</v>
      </c>
      <c r="P126" s="97">
        <v>0.26393150200000004</v>
      </c>
      <c r="Q126" s="98">
        <f t="shared" si="2"/>
        <v>2.5619772984896641E-5</v>
      </c>
      <c r="R126" s="98">
        <f>P126/'סכום נכסי הקרן'!$C$42</f>
        <v>2.1788894030798335E-6</v>
      </c>
    </row>
    <row r="127" spans="2:18">
      <c r="B127" s="93" t="s">
        <v>2738</v>
      </c>
      <c r="C127" s="95" t="s">
        <v>2658</v>
      </c>
      <c r="D127" s="94">
        <v>9446</v>
      </c>
      <c r="E127" s="94"/>
      <c r="F127" s="94" t="s">
        <v>672</v>
      </c>
      <c r="G127" s="108">
        <v>44958</v>
      </c>
      <c r="H127" s="94"/>
      <c r="I127" s="97">
        <v>3.9999999820298206E-2</v>
      </c>
      <c r="J127" s="95" t="s">
        <v>985</v>
      </c>
      <c r="K127" s="95" t="s">
        <v>126</v>
      </c>
      <c r="L127" s="96">
        <v>6.6089999999999996E-2</v>
      </c>
      <c r="M127" s="96">
        <v>0.12779999999490843</v>
      </c>
      <c r="N127" s="97">
        <v>184.09496799999999</v>
      </c>
      <c r="O127" s="109">
        <v>100.35</v>
      </c>
      <c r="P127" s="97">
        <v>0.66777295300000006</v>
      </c>
      <c r="Q127" s="98">
        <f t="shared" si="2"/>
        <v>6.4820574018913639E-5</v>
      </c>
      <c r="R127" s="98">
        <f>P127/'סכום נכסי הקרן'!$C$42</f>
        <v>5.5128069212254463E-6</v>
      </c>
    </row>
    <row r="128" spans="2:18">
      <c r="B128" s="93" t="s">
        <v>2738</v>
      </c>
      <c r="C128" s="95" t="s">
        <v>2658</v>
      </c>
      <c r="D128" s="94">
        <v>8073</v>
      </c>
      <c r="E128" s="94"/>
      <c r="F128" s="94" t="s">
        <v>672</v>
      </c>
      <c r="G128" s="108">
        <v>44153</v>
      </c>
      <c r="H128" s="94"/>
      <c r="I128" s="97">
        <v>4.0000000952851118E-2</v>
      </c>
      <c r="J128" s="95" t="s">
        <v>985</v>
      </c>
      <c r="K128" s="95" t="s">
        <v>126</v>
      </c>
      <c r="L128" s="96">
        <v>6.6089999999999996E-2</v>
      </c>
      <c r="M128" s="96">
        <v>0.12780000011632722</v>
      </c>
      <c r="N128" s="97">
        <v>138.87666999999999</v>
      </c>
      <c r="O128" s="109">
        <v>100.35</v>
      </c>
      <c r="P128" s="97">
        <v>0.50375131299999998</v>
      </c>
      <c r="Q128" s="98">
        <f t="shared" si="2"/>
        <v>4.8899029415229144E-5</v>
      </c>
      <c r="R128" s="98">
        <f>P128/'סכום נכסי הקרן'!$C$42</f>
        <v>4.1587244772442973E-6</v>
      </c>
    </row>
    <row r="129" spans="2:18">
      <c r="B129" s="93" t="s">
        <v>2738</v>
      </c>
      <c r="C129" s="95" t="s">
        <v>2658</v>
      </c>
      <c r="D129" s="94">
        <v>8531</v>
      </c>
      <c r="E129" s="94"/>
      <c r="F129" s="94" t="s">
        <v>672</v>
      </c>
      <c r="G129" s="108">
        <v>44392</v>
      </c>
      <c r="H129" s="94"/>
      <c r="I129" s="97">
        <v>3.9999999840212949E-2</v>
      </c>
      <c r="J129" s="95" t="s">
        <v>985</v>
      </c>
      <c r="K129" s="95" t="s">
        <v>126</v>
      </c>
      <c r="L129" s="96">
        <v>6.6089999999999996E-2</v>
      </c>
      <c r="M129" s="96">
        <v>0.12780000002876166</v>
      </c>
      <c r="N129" s="97">
        <v>276.05238300000002</v>
      </c>
      <c r="O129" s="109">
        <v>100.35</v>
      </c>
      <c r="P129" s="97">
        <v>1.001332704</v>
      </c>
      <c r="Q129" s="98">
        <f t="shared" ref="Q129:Q157" si="3">IFERROR(P129/$P$10,0)</f>
        <v>9.7199145855778521E-5</v>
      </c>
      <c r="R129" s="98">
        <f>P129/'סכום נכסי הקרן'!$C$42</f>
        <v>8.266513095897418E-6</v>
      </c>
    </row>
    <row r="130" spans="2:18">
      <c r="B130" s="93" t="s">
        <v>2738</v>
      </c>
      <c r="C130" s="95" t="s">
        <v>2658</v>
      </c>
      <c r="D130" s="94">
        <v>9005</v>
      </c>
      <c r="E130" s="94"/>
      <c r="F130" s="94" t="s">
        <v>672</v>
      </c>
      <c r="G130" s="108">
        <v>44649</v>
      </c>
      <c r="H130" s="94"/>
      <c r="I130" s="97">
        <v>4.0000000239414885E-2</v>
      </c>
      <c r="J130" s="95" t="s">
        <v>985</v>
      </c>
      <c r="K130" s="95" t="s">
        <v>126</v>
      </c>
      <c r="L130" s="96">
        <v>6.6089999999999996E-2</v>
      </c>
      <c r="M130" s="96">
        <v>0.12779999994194188</v>
      </c>
      <c r="N130" s="97">
        <v>184.23915</v>
      </c>
      <c r="O130" s="109">
        <v>100.35</v>
      </c>
      <c r="P130" s="97">
        <v>0.66829594599999997</v>
      </c>
      <c r="Q130" s="98">
        <f t="shared" si="3"/>
        <v>6.4871340834663765E-5</v>
      </c>
      <c r="R130" s="98">
        <f>P130/'סכום נכסי הקרן'!$C$42</f>
        <v>5.517124495660289E-6</v>
      </c>
    </row>
    <row r="131" spans="2:18">
      <c r="B131" s="93" t="s">
        <v>2738</v>
      </c>
      <c r="C131" s="95" t="s">
        <v>2658</v>
      </c>
      <c r="D131" s="94">
        <v>9075</v>
      </c>
      <c r="E131" s="94"/>
      <c r="F131" s="94" t="s">
        <v>672</v>
      </c>
      <c r="G131" s="108">
        <v>44699</v>
      </c>
      <c r="H131" s="94"/>
      <c r="I131" s="97">
        <v>3.999999956889301E-2</v>
      </c>
      <c r="J131" s="95" t="s">
        <v>985</v>
      </c>
      <c r="K131" s="95" t="s">
        <v>126</v>
      </c>
      <c r="L131" s="96">
        <v>6.6089999999999996E-2</v>
      </c>
      <c r="M131" s="96">
        <v>0.12779999993389693</v>
      </c>
      <c r="N131" s="97">
        <v>153.47557699999999</v>
      </c>
      <c r="O131" s="109">
        <v>100.35</v>
      </c>
      <c r="P131" s="97">
        <v>0.55670635600000007</v>
      </c>
      <c r="Q131" s="98">
        <f t="shared" si="3"/>
        <v>5.4039363819363452E-5</v>
      </c>
      <c r="R131" s="98">
        <f>P131/'סכום נכסי הקרן'!$C$42</f>
        <v>4.5958954142411892E-6</v>
      </c>
    </row>
    <row r="132" spans="2:18">
      <c r="B132" s="93" t="s">
        <v>2739</v>
      </c>
      <c r="C132" s="95" t="s">
        <v>2658</v>
      </c>
      <c r="D132" s="94">
        <v>6588</v>
      </c>
      <c r="E132" s="94"/>
      <c r="F132" s="94" t="s">
        <v>672</v>
      </c>
      <c r="G132" s="108">
        <v>43397</v>
      </c>
      <c r="H132" s="94"/>
      <c r="I132" s="97">
        <v>0.27000000000104329</v>
      </c>
      <c r="J132" s="95" t="s">
        <v>985</v>
      </c>
      <c r="K132" s="95" t="s">
        <v>126</v>
      </c>
      <c r="L132" s="96">
        <v>6.5189999999999998E-2</v>
      </c>
      <c r="M132" s="96">
        <v>5.1200000000102726E-2</v>
      </c>
      <c r="N132" s="97">
        <v>34172.379999999997</v>
      </c>
      <c r="O132" s="109">
        <v>100.87</v>
      </c>
      <c r="P132" s="97">
        <v>124.60789418099999</v>
      </c>
      <c r="Q132" s="98">
        <f t="shared" si="3"/>
        <v>1.2095660945555649E-2</v>
      </c>
      <c r="R132" s="98">
        <f>P132/'סכום נכסי הקרן'!$C$42</f>
        <v>1.0287018340503897E-3</v>
      </c>
    </row>
    <row r="133" spans="2:18">
      <c r="B133" s="93" t="s">
        <v>2740</v>
      </c>
      <c r="C133" s="95" t="s">
        <v>2658</v>
      </c>
      <c r="D133" s="94" t="s">
        <v>2689</v>
      </c>
      <c r="E133" s="94"/>
      <c r="F133" s="94" t="s">
        <v>672</v>
      </c>
      <c r="G133" s="108">
        <v>44144</v>
      </c>
      <c r="H133" s="94"/>
      <c r="I133" s="97">
        <v>0.2700000000019761</v>
      </c>
      <c r="J133" s="95" t="s">
        <v>985</v>
      </c>
      <c r="K133" s="95" t="s">
        <v>126</v>
      </c>
      <c r="L133" s="96">
        <v>7.6490000000000002E-2</v>
      </c>
      <c r="M133" s="96">
        <v>8.0600000000092209E-2</v>
      </c>
      <c r="N133" s="97">
        <v>41786.517190999999</v>
      </c>
      <c r="O133" s="109">
        <v>100.5</v>
      </c>
      <c r="P133" s="97">
        <v>151.81355601000001</v>
      </c>
      <c r="Q133" s="98">
        <f t="shared" si="3"/>
        <v>1.4736508569583676E-2</v>
      </c>
      <c r="R133" s="98">
        <f>P133/'סכום נכסי הקרן'!$C$42</f>
        <v>1.2532984730032558E-3</v>
      </c>
    </row>
    <row r="134" spans="2:18">
      <c r="B134" s="93" t="s">
        <v>2741</v>
      </c>
      <c r="C134" s="95" t="s">
        <v>2658</v>
      </c>
      <c r="D134" s="94">
        <v>6826</v>
      </c>
      <c r="E134" s="94"/>
      <c r="F134" s="94" t="s">
        <v>672</v>
      </c>
      <c r="G134" s="108">
        <v>43550</v>
      </c>
      <c r="H134" s="94"/>
      <c r="I134" s="97">
        <v>2.3399999999871315</v>
      </c>
      <c r="J134" s="95" t="s">
        <v>1017</v>
      </c>
      <c r="K134" s="95" t="s">
        <v>126</v>
      </c>
      <c r="L134" s="96">
        <v>7.9070000000000001E-2</v>
      </c>
      <c r="M134" s="96">
        <v>8.3099999999665733E-2</v>
      </c>
      <c r="N134" s="97">
        <v>17623.163253999999</v>
      </c>
      <c r="O134" s="109">
        <v>100.02</v>
      </c>
      <c r="P134" s="97">
        <v>63.720479222999998</v>
      </c>
      <c r="Q134" s="98">
        <f t="shared" si="3"/>
        <v>6.1853329360512747E-3</v>
      </c>
      <c r="R134" s="98">
        <f>P134/'סכום נכסי הקרן'!$C$42</f>
        <v>5.2604511354678455E-4</v>
      </c>
    </row>
    <row r="135" spans="2:18">
      <c r="B135" s="93" t="s">
        <v>2742</v>
      </c>
      <c r="C135" s="95" t="s">
        <v>2658</v>
      </c>
      <c r="D135" s="94">
        <v>6528</v>
      </c>
      <c r="E135" s="94"/>
      <c r="F135" s="94" t="s">
        <v>672</v>
      </c>
      <c r="G135" s="108">
        <v>43373</v>
      </c>
      <c r="H135" s="94"/>
      <c r="I135" s="97">
        <v>4.5699999999939864</v>
      </c>
      <c r="J135" s="95" t="s">
        <v>1017</v>
      </c>
      <c r="K135" s="95" t="s">
        <v>129</v>
      </c>
      <c r="L135" s="96">
        <v>3.032E-2</v>
      </c>
      <c r="M135" s="96">
        <v>6.7699999999905003E-2</v>
      </c>
      <c r="N135" s="97">
        <v>30307.916923000001</v>
      </c>
      <c r="O135" s="109">
        <v>84.73</v>
      </c>
      <c r="P135" s="97">
        <v>114.71723611699998</v>
      </c>
      <c r="Q135" s="98">
        <f t="shared" si="3"/>
        <v>1.1135576937581044E-2</v>
      </c>
      <c r="R135" s="98">
        <f>P135/'סכום נכסי הקרן'!$C$42</f>
        <v>9.470493981652042E-4</v>
      </c>
    </row>
    <row r="136" spans="2:18">
      <c r="B136" s="93" t="s">
        <v>2743</v>
      </c>
      <c r="C136" s="95" t="s">
        <v>2658</v>
      </c>
      <c r="D136" s="94">
        <v>8860</v>
      </c>
      <c r="E136" s="94"/>
      <c r="F136" s="94" t="s">
        <v>672</v>
      </c>
      <c r="G136" s="108">
        <v>44585</v>
      </c>
      <c r="H136" s="94"/>
      <c r="I136" s="97">
        <v>2.7900000000792571</v>
      </c>
      <c r="J136" s="95" t="s">
        <v>1063</v>
      </c>
      <c r="K136" s="95" t="s">
        <v>128</v>
      </c>
      <c r="L136" s="96">
        <v>4.607E-2</v>
      </c>
      <c r="M136" s="96">
        <v>6.5299999999886782E-2</v>
      </c>
      <c r="N136" s="97">
        <v>1788.6369700000002</v>
      </c>
      <c r="O136" s="109">
        <v>100.46</v>
      </c>
      <c r="P136" s="97">
        <v>7.0656314359999994</v>
      </c>
      <c r="Q136" s="98">
        <f t="shared" si="3"/>
        <v>6.8585929308760283E-4</v>
      </c>
      <c r="R136" s="98">
        <f>P136/'סכום נכסי הקרן'!$C$42</f>
        <v>5.8330397642219098E-5</v>
      </c>
    </row>
    <row r="137" spans="2:18">
      <c r="B137" s="93" t="s">
        <v>2743</v>
      </c>
      <c r="C137" s="95" t="s">
        <v>2658</v>
      </c>
      <c r="D137" s="94">
        <v>8977</v>
      </c>
      <c r="E137" s="94"/>
      <c r="F137" s="94" t="s">
        <v>672</v>
      </c>
      <c r="G137" s="108">
        <v>44553</v>
      </c>
      <c r="H137" s="94"/>
      <c r="I137" s="97">
        <v>2.7899999992514224</v>
      </c>
      <c r="J137" s="95" t="s">
        <v>1063</v>
      </c>
      <c r="K137" s="95" t="s">
        <v>128</v>
      </c>
      <c r="L137" s="96">
        <v>4.607E-2</v>
      </c>
      <c r="M137" s="96">
        <v>6.5099999982533199E-2</v>
      </c>
      <c r="N137" s="97">
        <v>263.58860299999998</v>
      </c>
      <c r="O137" s="109">
        <v>100.53</v>
      </c>
      <c r="P137" s="97">
        <v>1.0419764819999999</v>
      </c>
      <c r="Q137" s="98">
        <f t="shared" si="3"/>
        <v>1.0114442846781221E-4</v>
      </c>
      <c r="R137" s="98">
        <f>P137/'סכום נכסי הקרן'!$C$42</f>
        <v>8.6020482499592055E-6</v>
      </c>
    </row>
    <row r="138" spans="2:18">
      <c r="B138" s="93" t="s">
        <v>2743</v>
      </c>
      <c r="C138" s="95" t="s">
        <v>2658</v>
      </c>
      <c r="D138" s="94">
        <v>8978</v>
      </c>
      <c r="E138" s="94"/>
      <c r="F138" s="94" t="s">
        <v>672</v>
      </c>
      <c r="G138" s="108">
        <v>44553</v>
      </c>
      <c r="H138" s="94"/>
      <c r="I138" s="97">
        <v>2.7900000001871326</v>
      </c>
      <c r="J138" s="95" t="s">
        <v>1063</v>
      </c>
      <c r="K138" s="95" t="s">
        <v>128</v>
      </c>
      <c r="L138" s="96">
        <v>4.607E-2</v>
      </c>
      <c r="M138" s="96">
        <v>6.609999999812867E-2</v>
      </c>
      <c r="N138" s="97">
        <v>338.89963899999998</v>
      </c>
      <c r="O138" s="109">
        <v>100.25</v>
      </c>
      <c r="P138" s="97">
        <v>1.3359527250000001</v>
      </c>
      <c r="Q138" s="98">
        <f t="shared" si="3"/>
        <v>1.2968063786888937E-4</v>
      </c>
      <c r="R138" s="98">
        <f>P138/'סכום נכסי הקרן'!$C$42</f>
        <v>1.1028972341157392E-5</v>
      </c>
    </row>
    <row r="139" spans="2:18">
      <c r="B139" s="93" t="s">
        <v>2743</v>
      </c>
      <c r="C139" s="95" t="s">
        <v>2658</v>
      </c>
      <c r="D139" s="94">
        <v>8979</v>
      </c>
      <c r="E139" s="94"/>
      <c r="F139" s="94" t="s">
        <v>672</v>
      </c>
      <c r="G139" s="108">
        <v>44553</v>
      </c>
      <c r="H139" s="94"/>
      <c r="I139" s="97">
        <v>2.7899999999744125</v>
      </c>
      <c r="J139" s="95" t="s">
        <v>1063</v>
      </c>
      <c r="K139" s="95" t="s">
        <v>128</v>
      </c>
      <c r="L139" s="96">
        <v>4.607E-2</v>
      </c>
      <c r="M139" s="96">
        <v>6.4999999998400781E-2</v>
      </c>
      <c r="N139" s="97">
        <v>1581.5316080000002</v>
      </c>
      <c r="O139" s="109">
        <v>100.55</v>
      </c>
      <c r="P139" s="97">
        <v>6.2531026040000004</v>
      </c>
      <c r="Q139" s="98">
        <f t="shared" si="3"/>
        <v>6.0698729765780674E-4</v>
      </c>
      <c r="R139" s="98">
        <f>P139/'סכום נכסי הקרן'!$C$42</f>
        <v>5.1622556977781728E-5</v>
      </c>
    </row>
    <row r="140" spans="2:18">
      <c r="B140" s="93" t="s">
        <v>2743</v>
      </c>
      <c r="C140" s="95" t="s">
        <v>2658</v>
      </c>
      <c r="D140" s="94">
        <v>8918</v>
      </c>
      <c r="E140" s="94"/>
      <c r="F140" s="94" t="s">
        <v>672</v>
      </c>
      <c r="G140" s="108">
        <v>44553</v>
      </c>
      <c r="H140" s="94"/>
      <c r="I140" s="97">
        <v>2.7899999998992198</v>
      </c>
      <c r="J140" s="95" t="s">
        <v>1063</v>
      </c>
      <c r="K140" s="95" t="s">
        <v>128</v>
      </c>
      <c r="L140" s="96">
        <v>4.607E-2</v>
      </c>
      <c r="M140" s="96">
        <v>6.5099999997648469E-2</v>
      </c>
      <c r="N140" s="97">
        <v>225.933089</v>
      </c>
      <c r="O140" s="109">
        <v>100.52</v>
      </c>
      <c r="P140" s="97">
        <v>0.89303387099999998</v>
      </c>
      <c r="Q140" s="98">
        <f t="shared" si="3"/>
        <v>8.6686601900380452E-5</v>
      </c>
      <c r="R140" s="98">
        <f>P140/'סכום נכסי הקרן'!$C$42</f>
        <v>7.3724508949040223E-6</v>
      </c>
    </row>
    <row r="141" spans="2:18">
      <c r="B141" s="93" t="s">
        <v>2743</v>
      </c>
      <c r="C141" s="95" t="s">
        <v>2658</v>
      </c>
      <c r="D141" s="94">
        <v>9037</v>
      </c>
      <c r="E141" s="94"/>
      <c r="F141" s="94" t="s">
        <v>672</v>
      </c>
      <c r="G141" s="108">
        <v>44671</v>
      </c>
      <c r="H141" s="94"/>
      <c r="I141" s="97">
        <v>2.7899999995338938</v>
      </c>
      <c r="J141" s="95" t="s">
        <v>1063</v>
      </c>
      <c r="K141" s="95" t="s">
        <v>128</v>
      </c>
      <c r="L141" s="96">
        <v>4.607E-2</v>
      </c>
      <c r="M141" s="96">
        <v>6.5300000003226874E-2</v>
      </c>
      <c r="N141" s="97">
        <v>141.20818399999999</v>
      </c>
      <c r="O141" s="109">
        <v>100.46</v>
      </c>
      <c r="P141" s="97">
        <v>0.55781299399999995</v>
      </c>
      <c r="Q141" s="98">
        <f t="shared" si="3"/>
        <v>5.4146784927194896E-5</v>
      </c>
      <c r="R141" s="98">
        <f>P141/'סכום נכסי הקרן'!$C$42</f>
        <v>4.6050312763606161E-6</v>
      </c>
    </row>
    <row r="142" spans="2:18">
      <c r="B142" s="93" t="s">
        <v>2743</v>
      </c>
      <c r="C142" s="95" t="s">
        <v>2658</v>
      </c>
      <c r="D142" s="94">
        <v>9130</v>
      </c>
      <c r="E142" s="94"/>
      <c r="F142" s="94" t="s">
        <v>672</v>
      </c>
      <c r="G142" s="108">
        <v>44742</v>
      </c>
      <c r="H142" s="94"/>
      <c r="I142" s="97">
        <v>2.7899999998326797</v>
      </c>
      <c r="J142" s="95" t="s">
        <v>1063</v>
      </c>
      <c r="K142" s="95" t="s">
        <v>128</v>
      </c>
      <c r="L142" s="96">
        <v>4.607E-2</v>
      </c>
      <c r="M142" s="96">
        <v>6.5299999994263308E-2</v>
      </c>
      <c r="N142" s="97">
        <v>847.24908900000014</v>
      </c>
      <c r="O142" s="109">
        <v>100.46</v>
      </c>
      <c r="P142" s="97">
        <v>3.3468780640000002</v>
      </c>
      <c r="Q142" s="98">
        <f t="shared" si="3"/>
        <v>3.2488071927014745E-4</v>
      </c>
      <c r="R142" s="98">
        <f>P142/'סכום נכסי הקרן'!$C$42</f>
        <v>2.7630188483714796E-5</v>
      </c>
    </row>
    <row r="143" spans="2:18">
      <c r="B143" s="93" t="s">
        <v>2743</v>
      </c>
      <c r="C143" s="95" t="s">
        <v>2658</v>
      </c>
      <c r="D143" s="94">
        <v>9313</v>
      </c>
      <c r="E143" s="94"/>
      <c r="F143" s="94" t="s">
        <v>672</v>
      </c>
      <c r="G143" s="108">
        <v>44886</v>
      </c>
      <c r="H143" s="94"/>
      <c r="I143" s="97">
        <v>2.810000000381812</v>
      </c>
      <c r="J143" s="95" t="s">
        <v>1063</v>
      </c>
      <c r="K143" s="95" t="s">
        <v>128</v>
      </c>
      <c r="L143" s="96">
        <v>4.6409000000000006E-2</v>
      </c>
      <c r="M143" s="96">
        <v>6.3700000010927724E-2</v>
      </c>
      <c r="N143" s="97">
        <v>385.96902999999998</v>
      </c>
      <c r="O143" s="109">
        <v>100.09</v>
      </c>
      <c r="P143" s="97">
        <v>1.519073382</v>
      </c>
      <c r="Q143" s="98">
        <f t="shared" si="3"/>
        <v>1.4745611986188435E-4</v>
      </c>
      <c r="R143" s="98">
        <f>P143/'סכום נכסי הקרן'!$C$42</f>
        <v>1.2540726928991006E-5</v>
      </c>
    </row>
    <row r="144" spans="2:18">
      <c r="B144" s="93" t="s">
        <v>2743</v>
      </c>
      <c r="C144" s="95" t="s">
        <v>2658</v>
      </c>
      <c r="D144" s="94">
        <v>9496</v>
      </c>
      <c r="E144" s="94"/>
      <c r="F144" s="94" t="s">
        <v>672</v>
      </c>
      <c r="G144" s="108">
        <v>44985</v>
      </c>
      <c r="H144" s="94"/>
      <c r="I144" s="97">
        <v>2.8299999992858802</v>
      </c>
      <c r="J144" s="95" t="s">
        <v>1063</v>
      </c>
      <c r="K144" s="95" t="s">
        <v>128</v>
      </c>
      <c r="L144" s="96">
        <v>5.7419999999999999E-2</v>
      </c>
      <c r="M144" s="96">
        <v>6.6799999985803118E-2</v>
      </c>
      <c r="N144" s="97">
        <v>602.48824300000001</v>
      </c>
      <c r="O144" s="109">
        <v>98.71</v>
      </c>
      <c r="P144" s="97">
        <v>2.338542849</v>
      </c>
      <c r="Q144" s="98">
        <f t="shared" si="3"/>
        <v>2.2700184120815338E-4</v>
      </c>
      <c r="R144" s="98">
        <f>P144/'סכום נכסי הקרן'!$C$42</f>
        <v>1.930586608162531E-5</v>
      </c>
    </row>
    <row r="145" spans="2:18">
      <c r="B145" s="93" t="s">
        <v>2743</v>
      </c>
      <c r="C145" s="95" t="s">
        <v>2658</v>
      </c>
      <c r="D145" s="94">
        <v>8829</v>
      </c>
      <c r="E145" s="94"/>
      <c r="F145" s="94" t="s">
        <v>672</v>
      </c>
      <c r="G145" s="108">
        <v>44553</v>
      </c>
      <c r="H145" s="94"/>
      <c r="I145" s="97">
        <v>2.7900000000213345</v>
      </c>
      <c r="J145" s="95" t="s">
        <v>1063</v>
      </c>
      <c r="K145" s="95" t="s">
        <v>128</v>
      </c>
      <c r="L145" s="96">
        <v>4.6029999999999995E-2</v>
      </c>
      <c r="M145" s="96">
        <v>6.5200000000402977E-2</v>
      </c>
      <c r="N145" s="97">
        <v>17086.190037</v>
      </c>
      <c r="O145" s="109">
        <v>100.46</v>
      </c>
      <c r="P145" s="97">
        <v>67.495371664000004</v>
      </c>
      <c r="Q145" s="98">
        <f t="shared" si="3"/>
        <v>6.5517609169780172E-3</v>
      </c>
      <c r="R145" s="98">
        <f>P145/'סכום נכסי הקרן'!$C$42</f>
        <v>5.5720877940377298E-4</v>
      </c>
    </row>
    <row r="146" spans="2:18">
      <c r="B146" s="93" t="s">
        <v>2744</v>
      </c>
      <c r="C146" s="95" t="s">
        <v>2658</v>
      </c>
      <c r="D146" s="94">
        <v>7770</v>
      </c>
      <c r="E146" s="94"/>
      <c r="F146" s="94" t="s">
        <v>672</v>
      </c>
      <c r="G146" s="108">
        <v>44004</v>
      </c>
      <c r="H146" s="94"/>
      <c r="I146" s="97">
        <v>2.0500000000080343</v>
      </c>
      <c r="J146" s="95" t="s">
        <v>1063</v>
      </c>
      <c r="K146" s="95" t="s">
        <v>130</v>
      </c>
      <c r="L146" s="96">
        <v>6.8784999999999999E-2</v>
      </c>
      <c r="M146" s="96">
        <v>7.4700000000215774E-2</v>
      </c>
      <c r="N146" s="97">
        <v>71035.407726999998</v>
      </c>
      <c r="O146" s="109">
        <v>101.54</v>
      </c>
      <c r="P146" s="97">
        <v>174.257305092</v>
      </c>
      <c r="Q146" s="98">
        <f t="shared" si="3"/>
        <v>1.6915118368162483E-2</v>
      </c>
      <c r="R146" s="98">
        <f>P146/'סכום נכסי הקרן'!$C$42</f>
        <v>1.4385830891615518E-3</v>
      </c>
    </row>
    <row r="147" spans="2:18">
      <c r="B147" s="93" t="s">
        <v>2744</v>
      </c>
      <c r="C147" s="95" t="s">
        <v>2658</v>
      </c>
      <c r="D147" s="94">
        <v>8789</v>
      </c>
      <c r="E147" s="94"/>
      <c r="F147" s="94" t="s">
        <v>672</v>
      </c>
      <c r="G147" s="108">
        <v>44004</v>
      </c>
      <c r="H147" s="94"/>
      <c r="I147" s="97">
        <v>2.0500000000274743</v>
      </c>
      <c r="J147" s="95" t="s">
        <v>1063</v>
      </c>
      <c r="K147" s="95" t="s">
        <v>130</v>
      </c>
      <c r="L147" s="96">
        <v>6.8784999999999999E-2</v>
      </c>
      <c r="M147" s="96">
        <v>7.6100000001653442E-2</v>
      </c>
      <c r="N147" s="97">
        <v>8182.3692259999989</v>
      </c>
      <c r="O147" s="109">
        <v>101.27</v>
      </c>
      <c r="P147" s="97">
        <v>20.018836829000001</v>
      </c>
      <c r="Q147" s="98">
        <f t="shared" si="3"/>
        <v>1.9432240982763327E-3</v>
      </c>
      <c r="R147" s="98">
        <f>P147/'סכום נכסי הקרן'!$C$42</f>
        <v>1.6526572651677024E-4</v>
      </c>
    </row>
    <row r="148" spans="2:18">
      <c r="B148" s="93" t="s">
        <v>2744</v>
      </c>
      <c r="C148" s="95" t="s">
        <v>2658</v>
      </c>
      <c r="D148" s="94">
        <v>8980</v>
      </c>
      <c r="E148" s="94"/>
      <c r="F148" s="94" t="s">
        <v>672</v>
      </c>
      <c r="G148" s="108">
        <v>44627</v>
      </c>
      <c r="H148" s="94"/>
      <c r="I148" s="97">
        <v>2.0499999999508218</v>
      </c>
      <c r="J148" s="95" t="s">
        <v>1063</v>
      </c>
      <c r="K148" s="95" t="s">
        <v>130</v>
      </c>
      <c r="L148" s="96">
        <v>6.8784999999999999E-2</v>
      </c>
      <c r="M148" s="96">
        <v>7.7399999998623015E-2</v>
      </c>
      <c r="N148" s="97">
        <v>8331.0710390000004</v>
      </c>
      <c r="O148" s="109">
        <v>101.03</v>
      </c>
      <c r="P148" s="97">
        <v>20.33434312</v>
      </c>
      <c r="Q148" s="98">
        <f t="shared" si="3"/>
        <v>1.9738502247124514E-3</v>
      </c>
      <c r="R148" s="98">
        <f>P148/'סכום נכסי הקרן'!$C$42</f>
        <v>1.6787039215484522E-4</v>
      </c>
    </row>
    <row r="149" spans="2:18">
      <c r="B149" s="93" t="s">
        <v>2744</v>
      </c>
      <c r="C149" s="95" t="s">
        <v>2658</v>
      </c>
      <c r="D149" s="94">
        <v>9027</v>
      </c>
      <c r="E149" s="94"/>
      <c r="F149" s="94" t="s">
        <v>672</v>
      </c>
      <c r="G149" s="108">
        <v>44658</v>
      </c>
      <c r="H149" s="94"/>
      <c r="I149" s="97">
        <v>2.0499999998838851</v>
      </c>
      <c r="J149" s="95" t="s">
        <v>1063</v>
      </c>
      <c r="K149" s="95" t="s">
        <v>130</v>
      </c>
      <c r="L149" s="96">
        <v>6.8784999999999999E-2</v>
      </c>
      <c r="M149" s="96">
        <v>7.7399999996085281E-2</v>
      </c>
      <c r="N149" s="97">
        <v>1234.9564170000001</v>
      </c>
      <c r="O149" s="109">
        <v>101.03</v>
      </c>
      <c r="P149" s="97">
        <v>3.0142616069999999</v>
      </c>
      <c r="Q149" s="98">
        <f t="shared" si="3"/>
        <v>2.925937127748764E-4</v>
      </c>
      <c r="R149" s="98">
        <f>P149/'סכום נכסי הקרן'!$C$42</f>
        <v>2.4884269682982703E-5</v>
      </c>
    </row>
    <row r="150" spans="2:18">
      <c r="B150" s="93" t="s">
        <v>2744</v>
      </c>
      <c r="C150" s="95" t="s">
        <v>2658</v>
      </c>
      <c r="D150" s="94">
        <v>9126</v>
      </c>
      <c r="E150" s="94"/>
      <c r="F150" s="94" t="s">
        <v>672</v>
      </c>
      <c r="G150" s="108">
        <v>44741</v>
      </c>
      <c r="H150" s="94"/>
      <c r="I150" s="97">
        <v>2.0500000000259706</v>
      </c>
      <c r="J150" s="95" t="s">
        <v>1063</v>
      </c>
      <c r="K150" s="95" t="s">
        <v>130</v>
      </c>
      <c r="L150" s="96">
        <v>6.8784999999999999E-2</v>
      </c>
      <c r="M150" s="96">
        <v>7.7400000001023969E-2</v>
      </c>
      <c r="N150" s="97">
        <v>11042.81898</v>
      </c>
      <c r="O150" s="109">
        <v>101.03</v>
      </c>
      <c r="P150" s="97">
        <v>26.953133526000006</v>
      </c>
      <c r="Q150" s="98">
        <f t="shared" si="3"/>
        <v>2.6163347570678651E-3</v>
      </c>
      <c r="R150" s="98">
        <f>P150/'סכום נכסי הקרן'!$C$42</f>
        <v>2.2251188878392089E-4</v>
      </c>
    </row>
    <row r="151" spans="2:18">
      <c r="B151" s="93" t="s">
        <v>2744</v>
      </c>
      <c r="C151" s="95" t="s">
        <v>2658</v>
      </c>
      <c r="D151" s="94">
        <v>9261</v>
      </c>
      <c r="E151" s="94"/>
      <c r="F151" s="94" t="s">
        <v>672</v>
      </c>
      <c r="G151" s="108">
        <v>44833</v>
      </c>
      <c r="H151" s="94"/>
      <c r="I151" s="97">
        <v>2.0399999999839897</v>
      </c>
      <c r="J151" s="95" t="s">
        <v>1063</v>
      </c>
      <c r="K151" s="95" t="s">
        <v>130</v>
      </c>
      <c r="L151" s="96">
        <v>6.8784999999999999E-2</v>
      </c>
      <c r="M151" s="96">
        <v>7.8100000000010009E-2</v>
      </c>
      <c r="N151" s="97">
        <v>8189.0567909999991</v>
      </c>
      <c r="O151" s="109">
        <v>101.03</v>
      </c>
      <c r="P151" s="97">
        <v>19.987716658</v>
      </c>
      <c r="Q151" s="98">
        <f t="shared" si="3"/>
        <v>1.9402032701060327E-3</v>
      </c>
      <c r="R151" s="98">
        <f>P151/'סכום נכסי הקרן'!$C$42</f>
        <v>1.6500881360451798E-4</v>
      </c>
    </row>
    <row r="152" spans="2:18">
      <c r="B152" s="93" t="s">
        <v>2744</v>
      </c>
      <c r="C152" s="95" t="s">
        <v>2658</v>
      </c>
      <c r="D152" s="94">
        <v>9285</v>
      </c>
      <c r="E152" s="94"/>
      <c r="F152" s="94" t="s">
        <v>672</v>
      </c>
      <c r="G152" s="108">
        <v>44861</v>
      </c>
      <c r="H152" s="94"/>
      <c r="I152" s="97">
        <v>2.0499999998576715</v>
      </c>
      <c r="J152" s="95" t="s">
        <v>1063</v>
      </c>
      <c r="K152" s="95" t="s">
        <v>130</v>
      </c>
      <c r="L152" s="96">
        <v>6.8334999999999993E-2</v>
      </c>
      <c r="M152" s="96">
        <v>7.6199999996697965E-2</v>
      </c>
      <c r="N152" s="97">
        <v>3598.2218269999998</v>
      </c>
      <c r="O152" s="109">
        <v>101.03</v>
      </c>
      <c r="P152" s="97">
        <v>8.7824813450000008</v>
      </c>
      <c r="Q152" s="98">
        <f t="shared" si="3"/>
        <v>8.5251353702745837E-4</v>
      </c>
      <c r="R152" s="98">
        <f>P152/'סכום נכסי הקרן'!$C$42</f>
        <v>7.2503870854214377E-5</v>
      </c>
    </row>
    <row r="153" spans="2:18">
      <c r="B153" s="93" t="s">
        <v>2744</v>
      </c>
      <c r="C153" s="95" t="s">
        <v>2658</v>
      </c>
      <c r="D153" s="94">
        <v>9374</v>
      </c>
      <c r="E153" s="94"/>
      <c r="F153" s="94" t="s">
        <v>672</v>
      </c>
      <c r="G153" s="108">
        <v>44910</v>
      </c>
      <c r="H153" s="94"/>
      <c r="I153" s="97">
        <v>2.0499999999669791</v>
      </c>
      <c r="J153" s="95" t="s">
        <v>1063</v>
      </c>
      <c r="K153" s="95" t="s">
        <v>130</v>
      </c>
      <c r="L153" s="96">
        <v>6.8334999999999993E-2</v>
      </c>
      <c r="M153" s="96">
        <v>7.4999999999999997E-2</v>
      </c>
      <c r="N153" s="97">
        <v>2481.5323199999998</v>
      </c>
      <c r="O153" s="109">
        <v>101.03</v>
      </c>
      <c r="P153" s="97">
        <v>6.0568839840000006</v>
      </c>
      <c r="Q153" s="98">
        <f t="shared" si="3"/>
        <v>5.8794039927047563E-4</v>
      </c>
      <c r="R153" s="98">
        <f>P153/'סכום נכסי הקרן'!$C$42</f>
        <v>5.0002672013064831E-5</v>
      </c>
    </row>
    <row r="154" spans="2:18">
      <c r="B154" s="93" t="s">
        <v>2745</v>
      </c>
      <c r="C154" s="95" t="s">
        <v>2658</v>
      </c>
      <c r="D154" s="94">
        <v>7382</v>
      </c>
      <c r="E154" s="94"/>
      <c r="F154" s="94" t="s">
        <v>672</v>
      </c>
      <c r="G154" s="108">
        <v>43860</v>
      </c>
      <c r="H154" s="94"/>
      <c r="I154" s="97">
        <v>2.950000000001415</v>
      </c>
      <c r="J154" s="95" t="s">
        <v>1017</v>
      </c>
      <c r="K154" s="95" t="s">
        <v>126</v>
      </c>
      <c r="L154" s="96">
        <v>7.5902999999999998E-2</v>
      </c>
      <c r="M154" s="96">
        <v>8.3600000000030192E-2</v>
      </c>
      <c r="N154" s="97">
        <v>29421.532095999995</v>
      </c>
      <c r="O154" s="109">
        <v>99.67</v>
      </c>
      <c r="P154" s="97">
        <v>106.007858763</v>
      </c>
      <c r="Q154" s="98">
        <f t="shared" si="3"/>
        <v>1.0290159588918817E-2</v>
      </c>
      <c r="R154" s="98">
        <f>P154/'סכום נכסי הקרן'!$C$42</f>
        <v>8.7514903810869966E-4</v>
      </c>
    </row>
    <row r="155" spans="2:18">
      <c r="B155" s="93" t="s">
        <v>2746</v>
      </c>
      <c r="C155" s="95" t="s">
        <v>2658</v>
      </c>
      <c r="D155" s="94">
        <v>7823</v>
      </c>
      <c r="E155" s="94"/>
      <c r="F155" s="94" t="s">
        <v>672</v>
      </c>
      <c r="G155" s="108">
        <v>44027</v>
      </c>
      <c r="H155" s="94"/>
      <c r="I155" s="97">
        <v>3.8200000000213996</v>
      </c>
      <c r="J155" s="95" t="s">
        <v>1063</v>
      </c>
      <c r="K155" s="95" t="s">
        <v>128</v>
      </c>
      <c r="L155" s="96">
        <v>2.35E-2</v>
      </c>
      <c r="M155" s="96">
        <v>2.4500000000087091E-2</v>
      </c>
      <c r="N155" s="97">
        <v>20358.454263</v>
      </c>
      <c r="O155" s="109">
        <v>100.4</v>
      </c>
      <c r="P155" s="97">
        <v>80.373724354000004</v>
      </c>
      <c r="Q155" s="98">
        <f t="shared" si="3"/>
        <v>7.8018597867113952E-3</v>
      </c>
      <c r="R155" s="98">
        <f>P155/'סכום נכסי הקרן'!$C$42</f>
        <v>6.6352616096956147E-4</v>
      </c>
    </row>
    <row r="156" spans="2:18">
      <c r="B156" s="93" t="s">
        <v>2746</v>
      </c>
      <c r="C156" s="95" t="s">
        <v>2658</v>
      </c>
      <c r="D156" s="94">
        <v>7993</v>
      </c>
      <c r="E156" s="94"/>
      <c r="F156" s="94" t="s">
        <v>672</v>
      </c>
      <c r="G156" s="108">
        <v>44119</v>
      </c>
      <c r="H156" s="94"/>
      <c r="I156" s="97">
        <v>3.8199999999955203</v>
      </c>
      <c r="J156" s="95" t="s">
        <v>1063</v>
      </c>
      <c r="K156" s="95" t="s">
        <v>128</v>
      </c>
      <c r="L156" s="96">
        <v>2.35E-2</v>
      </c>
      <c r="M156" s="96">
        <v>2.449999999998756E-2</v>
      </c>
      <c r="N156" s="97">
        <v>20358.454275</v>
      </c>
      <c r="O156" s="109">
        <v>100.4</v>
      </c>
      <c r="P156" s="97">
        <v>80.373724398000007</v>
      </c>
      <c r="Q156" s="98">
        <f t="shared" si="3"/>
        <v>7.8018597909824666E-3</v>
      </c>
      <c r="R156" s="98">
        <f>P156/'סכום נכסי הקרן'!$C$42</f>
        <v>6.63526161332804E-4</v>
      </c>
    </row>
    <row r="157" spans="2:18">
      <c r="B157" s="93" t="s">
        <v>2746</v>
      </c>
      <c r="C157" s="95" t="s">
        <v>2658</v>
      </c>
      <c r="D157" s="94">
        <v>8187</v>
      </c>
      <c r="E157" s="94"/>
      <c r="F157" s="94" t="s">
        <v>672</v>
      </c>
      <c r="G157" s="108">
        <v>44211</v>
      </c>
      <c r="H157" s="94"/>
      <c r="I157" s="97">
        <v>3.8200000000079628</v>
      </c>
      <c r="J157" s="95" t="s">
        <v>1063</v>
      </c>
      <c r="K157" s="95" t="s">
        <v>128</v>
      </c>
      <c r="L157" s="96">
        <v>2.35E-2</v>
      </c>
      <c r="M157" s="96">
        <v>2.4500000000049767E-2</v>
      </c>
      <c r="N157" s="97">
        <v>20358.454263</v>
      </c>
      <c r="O157" s="109">
        <v>100.4</v>
      </c>
      <c r="P157" s="97">
        <v>80.37372434800001</v>
      </c>
      <c r="Q157" s="98">
        <f t="shared" si="3"/>
        <v>7.8018597861289774E-3</v>
      </c>
      <c r="R157" s="98">
        <f>P157/'סכום נכסי הקרן'!$C$42</f>
        <v>6.635261609200285E-4</v>
      </c>
    </row>
    <row r="158" spans="2:18">
      <c r="B158" s="100"/>
      <c r="C158" s="100"/>
      <c r="D158" s="100"/>
      <c r="E158" s="100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</row>
    <row r="159" spans="2:18">
      <c r="B159" s="100"/>
      <c r="C159" s="100"/>
      <c r="D159" s="100"/>
      <c r="E159" s="100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</row>
    <row r="160" spans="2:18">
      <c r="B160" s="100"/>
      <c r="C160" s="100"/>
      <c r="D160" s="100"/>
      <c r="E160" s="100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</row>
    <row r="161" spans="2:18">
      <c r="B161" s="116" t="s">
        <v>209</v>
      </c>
      <c r="C161" s="100"/>
      <c r="D161" s="100"/>
      <c r="E161" s="100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</row>
    <row r="162" spans="2:18">
      <c r="B162" s="116" t="s">
        <v>106</v>
      </c>
      <c r="C162" s="100"/>
      <c r="D162" s="100"/>
      <c r="E162" s="100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</row>
    <row r="163" spans="2:18">
      <c r="B163" s="116" t="s">
        <v>192</v>
      </c>
      <c r="C163" s="100"/>
      <c r="D163" s="100"/>
      <c r="E163" s="100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</row>
    <row r="164" spans="2:18">
      <c r="B164" s="116" t="s">
        <v>200</v>
      </c>
      <c r="C164" s="100"/>
      <c r="D164" s="100"/>
      <c r="E164" s="100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</row>
    <row r="165" spans="2:18">
      <c r="B165" s="100"/>
      <c r="C165" s="100"/>
      <c r="D165" s="100"/>
      <c r="E165" s="100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</row>
    <row r="166" spans="2:18">
      <c r="B166" s="100"/>
      <c r="C166" s="100"/>
      <c r="D166" s="100"/>
      <c r="E166" s="100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</row>
    <row r="167" spans="2:18">
      <c r="B167" s="100"/>
      <c r="C167" s="100"/>
      <c r="D167" s="100"/>
      <c r="E167" s="100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</row>
    <row r="168" spans="2:18">
      <c r="B168" s="100"/>
      <c r="C168" s="100"/>
      <c r="D168" s="100"/>
      <c r="E168" s="100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</row>
    <row r="169" spans="2:18">
      <c r="B169" s="100"/>
      <c r="C169" s="100"/>
      <c r="D169" s="100"/>
      <c r="E169" s="100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</row>
    <row r="170" spans="2:18">
      <c r="B170" s="100"/>
      <c r="C170" s="100"/>
      <c r="D170" s="100"/>
      <c r="E170" s="100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</row>
    <row r="171" spans="2:18">
      <c r="B171" s="100"/>
      <c r="C171" s="100"/>
      <c r="D171" s="100"/>
      <c r="E171" s="100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</row>
    <row r="172" spans="2:18">
      <c r="B172" s="100"/>
      <c r="C172" s="100"/>
      <c r="D172" s="100"/>
      <c r="E172" s="100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</row>
    <row r="173" spans="2:18">
      <c r="B173" s="100"/>
      <c r="C173" s="100"/>
      <c r="D173" s="100"/>
      <c r="E173" s="100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</row>
    <row r="174" spans="2:18">
      <c r="B174" s="100"/>
      <c r="C174" s="100"/>
      <c r="D174" s="100"/>
      <c r="E174" s="100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</row>
    <row r="175" spans="2:18">
      <c r="B175" s="100"/>
      <c r="C175" s="100"/>
      <c r="D175" s="100"/>
      <c r="E175" s="100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</row>
    <row r="176" spans="2:18">
      <c r="B176" s="100"/>
      <c r="C176" s="100"/>
      <c r="D176" s="100"/>
      <c r="E176" s="100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</row>
    <row r="177" spans="2:18">
      <c r="B177" s="100"/>
      <c r="C177" s="100"/>
      <c r="D177" s="100"/>
      <c r="E177" s="100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</row>
    <row r="178" spans="2:18">
      <c r="B178" s="100"/>
      <c r="C178" s="100"/>
      <c r="D178" s="100"/>
      <c r="E178" s="100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</row>
    <row r="179" spans="2:18">
      <c r="B179" s="100"/>
      <c r="C179" s="100"/>
      <c r="D179" s="100"/>
      <c r="E179" s="100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</row>
    <row r="180" spans="2:18">
      <c r="B180" s="100"/>
      <c r="C180" s="100"/>
      <c r="D180" s="100"/>
      <c r="E180" s="100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</row>
    <row r="181" spans="2:18">
      <c r="B181" s="100"/>
      <c r="C181" s="100"/>
      <c r="D181" s="100"/>
      <c r="E181" s="100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</row>
    <row r="182" spans="2:18">
      <c r="B182" s="100"/>
      <c r="C182" s="100"/>
      <c r="D182" s="100"/>
      <c r="E182" s="100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</row>
    <row r="183" spans="2:18">
      <c r="B183" s="100"/>
      <c r="C183" s="100"/>
      <c r="D183" s="100"/>
      <c r="E183" s="100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</row>
    <row r="184" spans="2:18">
      <c r="B184" s="100"/>
      <c r="C184" s="100"/>
      <c r="D184" s="100"/>
      <c r="E184" s="100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</row>
    <row r="185" spans="2:18">
      <c r="B185" s="100"/>
      <c r="C185" s="100"/>
      <c r="D185" s="100"/>
      <c r="E185" s="100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</row>
    <row r="186" spans="2:18">
      <c r="B186" s="100"/>
      <c r="C186" s="100"/>
      <c r="D186" s="100"/>
      <c r="E186" s="100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</row>
    <row r="187" spans="2:18">
      <c r="B187" s="100"/>
      <c r="C187" s="100"/>
      <c r="D187" s="100"/>
      <c r="E187" s="100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</row>
    <row r="188" spans="2:18">
      <c r="B188" s="100"/>
      <c r="C188" s="100"/>
      <c r="D188" s="100"/>
      <c r="E188" s="100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</row>
    <row r="189" spans="2:18">
      <c r="B189" s="100"/>
      <c r="C189" s="100"/>
      <c r="D189" s="100"/>
      <c r="E189" s="100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</row>
    <row r="190" spans="2:18">
      <c r="B190" s="100"/>
      <c r="C190" s="100"/>
      <c r="D190" s="100"/>
      <c r="E190" s="100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</row>
    <row r="191" spans="2:18">
      <c r="B191" s="100"/>
      <c r="C191" s="100"/>
      <c r="D191" s="100"/>
      <c r="E191" s="100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</row>
    <row r="192" spans="2:18">
      <c r="B192" s="100"/>
      <c r="C192" s="100"/>
      <c r="D192" s="100"/>
      <c r="E192" s="100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</row>
    <row r="193" spans="2:18">
      <c r="B193" s="100"/>
      <c r="C193" s="100"/>
      <c r="D193" s="100"/>
      <c r="E193" s="100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</row>
    <row r="194" spans="2:18">
      <c r="B194" s="100"/>
      <c r="C194" s="100"/>
      <c r="D194" s="100"/>
      <c r="E194" s="100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</row>
    <row r="195" spans="2:18">
      <c r="B195" s="100"/>
      <c r="C195" s="100"/>
      <c r="D195" s="100"/>
      <c r="E195" s="100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</row>
    <row r="196" spans="2:18">
      <c r="B196" s="100"/>
      <c r="C196" s="100"/>
      <c r="D196" s="100"/>
      <c r="E196" s="100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</row>
    <row r="197" spans="2:18">
      <c r="B197" s="100"/>
      <c r="C197" s="100"/>
      <c r="D197" s="100"/>
      <c r="E197" s="100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</row>
    <row r="198" spans="2:18">
      <c r="B198" s="100"/>
      <c r="C198" s="100"/>
      <c r="D198" s="100"/>
      <c r="E198" s="100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</row>
    <row r="199" spans="2:18">
      <c r="B199" s="100"/>
      <c r="C199" s="100"/>
      <c r="D199" s="100"/>
      <c r="E199" s="100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</row>
    <row r="200" spans="2:18">
      <c r="B200" s="100"/>
      <c r="C200" s="100"/>
      <c r="D200" s="100"/>
      <c r="E200" s="100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</row>
    <row r="201" spans="2:18">
      <c r="B201" s="100"/>
      <c r="C201" s="100"/>
      <c r="D201" s="100"/>
      <c r="E201" s="100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</row>
    <row r="202" spans="2:18">
      <c r="B202" s="100"/>
      <c r="C202" s="100"/>
      <c r="D202" s="100"/>
      <c r="E202" s="100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</row>
    <row r="203" spans="2:18">
      <c r="B203" s="100"/>
      <c r="C203" s="100"/>
      <c r="D203" s="100"/>
      <c r="E203" s="100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</row>
    <row r="204" spans="2:18">
      <c r="B204" s="100"/>
      <c r="C204" s="100"/>
      <c r="D204" s="100"/>
      <c r="E204" s="100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</row>
    <row r="205" spans="2:18">
      <c r="B205" s="100"/>
      <c r="C205" s="100"/>
      <c r="D205" s="100"/>
      <c r="E205" s="100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</row>
    <row r="206" spans="2:18">
      <c r="B206" s="100"/>
      <c r="C206" s="100"/>
      <c r="D206" s="100"/>
      <c r="E206" s="100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</row>
    <row r="207" spans="2:18">
      <c r="B207" s="100"/>
      <c r="C207" s="100"/>
      <c r="D207" s="100"/>
      <c r="E207" s="100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</row>
    <row r="208" spans="2:18">
      <c r="B208" s="100"/>
      <c r="C208" s="100"/>
      <c r="D208" s="100"/>
      <c r="E208" s="100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</row>
    <row r="209" spans="2:18">
      <c r="B209" s="100"/>
      <c r="C209" s="100"/>
      <c r="D209" s="100"/>
      <c r="E209" s="100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</row>
    <row r="210" spans="2:18">
      <c r="B210" s="100"/>
      <c r="C210" s="100"/>
      <c r="D210" s="100"/>
      <c r="E210" s="100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</row>
    <row r="211" spans="2:18">
      <c r="B211" s="100"/>
      <c r="C211" s="100"/>
      <c r="D211" s="100"/>
      <c r="E211" s="100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</row>
    <row r="212" spans="2:18">
      <c r="B212" s="100"/>
      <c r="C212" s="100"/>
      <c r="D212" s="100"/>
      <c r="E212" s="100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</row>
    <row r="213" spans="2:18">
      <c r="B213" s="100"/>
      <c r="C213" s="100"/>
      <c r="D213" s="100"/>
      <c r="E213" s="100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</row>
    <row r="214" spans="2:18">
      <c r="B214" s="100"/>
      <c r="C214" s="100"/>
      <c r="D214" s="100"/>
      <c r="E214" s="100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</row>
    <row r="215" spans="2:18">
      <c r="B215" s="100"/>
      <c r="C215" s="100"/>
      <c r="D215" s="100"/>
      <c r="E215" s="100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</row>
    <row r="216" spans="2:18">
      <c r="B216" s="100"/>
      <c r="C216" s="100"/>
      <c r="D216" s="100"/>
      <c r="E216" s="100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</row>
    <row r="217" spans="2:18">
      <c r="B217" s="100"/>
      <c r="C217" s="100"/>
      <c r="D217" s="100"/>
      <c r="E217" s="100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</row>
    <row r="218" spans="2:18">
      <c r="B218" s="100"/>
      <c r="C218" s="100"/>
      <c r="D218" s="100"/>
      <c r="E218" s="100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</row>
    <row r="219" spans="2:18">
      <c r="B219" s="100"/>
      <c r="C219" s="100"/>
      <c r="D219" s="100"/>
      <c r="E219" s="100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</row>
    <row r="220" spans="2:18">
      <c r="B220" s="100"/>
      <c r="C220" s="100"/>
      <c r="D220" s="100"/>
      <c r="E220" s="100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</row>
    <row r="221" spans="2:18">
      <c r="B221" s="100"/>
      <c r="C221" s="100"/>
      <c r="D221" s="100"/>
      <c r="E221" s="100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</row>
    <row r="222" spans="2:18">
      <c r="B222" s="100"/>
      <c r="C222" s="100"/>
      <c r="D222" s="100"/>
      <c r="E222" s="100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</row>
    <row r="223" spans="2:18">
      <c r="B223" s="100"/>
      <c r="C223" s="100"/>
      <c r="D223" s="100"/>
      <c r="E223" s="100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</row>
    <row r="224" spans="2:18">
      <c r="B224" s="100"/>
      <c r="C224" s="100"/>
      <c r="D224" s="100"/>
      <c r="E224" s="100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</row>
    <row r="225" spans="2:18">
      <c r="B225" s="100"/>
      <c r="C225" s="100"/>
      <c r="D225" s="100"/>
      <c r="E225" s="100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</row>
    <row r="226" spans="2:18">
      <c r="B226" s="100"/>
      <c r="C226" s="100"/>
      <c r="D226" s="100"/>
      <c r="E226" s="100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</row>
    <row r="227" spans="2:18">
      <c r="B227" s="100"/>
      <c r="C227" s="100"/>
      <c r="D227" s="100"/>
      <c r="E227" s="100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</row>
    <row r="228" spans="2:18">
      <c r="B228" s="100"/>
      <c r="C228" s="100"/>
      <c r="D228" s="100"/>
      <c r="E228" s="100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</row>
    <row r="229" spans="2:18">
      <c r="B229" s="100"/>
      <c r="C229" s="100"/>
      <c r="D229" s="100"/>
      <c r="E229" s="100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</row>
    <row r="230" spans="2:18">
      <c r="B230" s="100"/>
      <c r="C230" s="100"/>
      <c r="D230" s="100"/>
      <c r="E230" s="100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</row>
    <row r="231" spans="2:18">
      <c r="B231" s="100"/>
      <c r="C231" s="100"/>
      <c r="D231" s="100"/>
      <c r="E231" s="100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</row>
    <row r="232" spans="2:18">
      <c r="B232" s="100"/>
      <c r="C232" s="100"/>
      <c r="D232" s="100"/>
      <c r="E232" s="100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</row>
    <row r="233" spans="2:18">
      <c r="B233" s="100"/>
      <c r="C233" s="100"/>
      <c r="D233" s="100"/>
      <c r="E233" s="100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</row>
    <row r="234" spans="2:18">
      <c r="B234" s="100"/>
      <c r="C234" s="100"/>
      <c r="D234" s="100"/>
      <c r="E234" s="100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</row>
    <row r="235" spans="2:18">
      <c r="B235" s="100"/>
      <c r="C235" s="100"/>
      <c r="D235" s="100"/>
      <c r="E235" s="100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</row>
    <row r="236" spans="2:18">
      <c r="B236" s="100"/>
      <c r="C236" s="100"/>
      <c r="D236" s="100"/>
      <c r="E236" s="100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</row>
    <row r="237" spans="2:18">
      <c r="B237" s="100"/>
      <c r="C237" s="100"/>
      <c r="D237" s="100"/>
      <c r="E237" s="100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</row>
    <row r="238" spans="2:18">
      <c r="B238" s="100"/>
      <c r="C238" s="100"/>
      <c r="D238" s="100"/>
      <c r="E238" s="100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</row>
    <row r="239" spans="2:18">
      <c r="B239" s="100"/>
      <c r="C239" s="100"/>
      <c r="D239" s="100"/>
      <c r="E239" s="100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</row>
    <row r="240" spans="2:18">
      <c r="B240" s="100"/>
      <c r="C240" s="100"/>
      <c r="D240" s="100"/>
      <c r="E240" s="100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</row>
    <row r="241" spans="2:18">
      <c r="B241" s="100"/>
      <c r="C241" s="100"/>
      <c r="D241" s="100"/>
      <c r="E241" s="100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</row>
    <row r="242" spans="2:18">
      <c r="B242" s="100"/>
      <c r="C242" s="100"/>
      <c r="D242" s="100"/>
      <c r="E242" s="100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</row>
    <row r="243" spans="2:18">
      <c r="B243" s="100"/>
      <c r="C243" s="100"/>
      <c r="D243" s="100"/>
      <c r="E243" s="100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</row>
    <row r="244" spans="2:18">
      <c r="B244" s="100"/>
      <c r="C244" s="100"/>
      <c r="D244" s="100"/>
      <c r="E244" s="100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</row>
    <row r="245" spans="2:18">
      <c r="B245" s="100"/>
      <c r="C245" s="100"/>
      <c r="D245" s="100"/>
      <c r="E245" s="100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</row>
    <row r="246" spans="2:18">
      <c r="B246" s="100"/>
      <c r="C246" s="100"/>
      <c r="D246" s="100"/>
      <c r="E246" s="100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</row>
    <row r="247" spans="2:18">
      <c r="B247" s="100"/>
      <c r="C247" s="100"/>
      <c r="D247" s="100"/>
      <c r="E247" s="100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</row>
    <row r="248" spans="2:18">
      <c r="B248" s="100"/>
      <c r="C248" s="100"/>
      <c r="D248" s="100"/>
      <c r="E248" s="100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</row>
    <row r="249" spans="2:18">
      <c r="B249" s="100"/>
      <c r="C249" s="100"/>
      <c r="D249" s="100"/>
      <c r="E249" s="100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</row>
    <row r="250" spans="2:18">
      <c r="B250" s="100"/>
      <c r="C250" s="100"/>
      <c r="D250" s="100"/>
      <c r="E250" s="100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</row>
    <row r="251" spans="2:18">
      <c r="B251" s="100"/>
      <c r="C251" s="100"/>
      <c r="D251" s="100"/>
      <c r="E251" s="100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</row>
    <row r="252" spans="2:18">
      <c r="B252" s="100"/>
      <c r="C252" s="100"/>
      <c r="D252" s="100"/>
      <c r="E252" s="100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</row>
    <row r="253" spans="2:18">
      <c r="B253" s="100"/>
      <c r="C253" s="100"/>
      <c r="D253" s="100"/>
      <c r="E253" s="100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</row>
    <row r="254" spans="2:18">
      <c r="B254" s="100"/>
      <c r="C254" s="100"/>
      <c r="D254" s="100"/>
      <c r="E254" s="100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</row>
    <row r="255" spans="2:18">
      <c r="B255" s="100"/>
      <c r="C255" s="100"/>
      <c r="D255" s="100"/>
      <c r="E255" s="100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</row>
    <row r="256" spans="2:18">
      <c r="B256" s="100"/>
      <c r="C256" s="100"/>
      <c r="D256" s="100"/>
      <c r="E256" s="100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</row>
    <row r="257" spans="2:18">
      <c r="B257" s="100"/>
      <c r="C257" s="100"/>
      <c r="D257" s="100"/>
      <c r="E257" s="100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</row>
    <row r="258" spans="2:18">
      <c r="B258" s="100"/>
      <c r="C258" s="100"/>
      <c r="D258" s="100"/>
      <c r="E258" s="100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</row>
    <row r="259" spans="2:18">
      <c r="B259" s="100"/>
      <c r="C259" s="100"/>
      <c r="D259" s="100"/>
      <c r="E259" s="100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</row>
    <row r="260" spans="2:18">
      <c r="B260" s="100"/>
      <c r="C260" s="100"/>
      <c r="D260" s="100"/>
      <c r="E260" s="100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</row>
    <row r="261" spans="2:18">
      <c r="B261" s="100"/>
      <c r="C261" s="100"/>
      <c r="D261" s="100"/>
      <c r="E261" s="100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</row>
    <row r="262" spans="2:18">
      <c r="B262" s="100"/>
      <c r="C262" s="100"/>
      <c r="D262" s="100"/>
      <c r="E262" s="100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</row>
    <row r="263" spans="2:18">
      <c r="B263" s="100"/>
      <c r="C263" s="100"/>
      <c r="D263" s="100"/>
      <c r="E263" s="100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</row>
    <row r="264" spans="2:18">
      <c r="B264" s="100"/>
      <c r="C264" s="100"/>
      <c r="D264" s="100"/>
      <c r="E264" s="100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</row>
    <row r="265" spans="2:18">
      <c r="B265" s="100"/>
      <c r="C265" s="100"/>
      <c r="D265" s="100"/>
      <c r="E265" s="100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</row>
    <row r="266" spans="2:18">
      <c r="B266" s="100"/>
      <c r="C266" s="100"/>
      <c r="D266" s="100"/>
      <c r="E266" s="100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</row>
    <row r="267" spans="2:18">
      <c r="B267" s="100"/>
      <c r="C267" s="100"/>
      <c r="D267" s="100"/>
      <c r="E267" s="100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</row>
    <row r="268" spans="2:18">
      <c r="B268" s="100"/>
      <c r="C268" s="100"/>
      <c r="D268" s="100"/>
      <c r="E268" s="100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</row>
    <row r="269" spans="2:18">
      <c r="B269" s="100"/>
      <c r="C269" s="100"/>
      <c r="D269" s="100"/>
      <c r="E269" s="100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</row>
    <row r="270" spans="2:18">
      <c r="B270" s="100"/>
      <c r="C270" s="100"/>
      <c r="D270" s="100"/>
      <c r="E270" s="100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</row>
    <row r="271" spans="2:18">
      <c r="B271" s="100"/>
      <c r="C271" s="100"/>
      <c r="D271" s="100"/>
      <c r="E271" s="100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</row>
    <row r="272" spans="2:18">
      <c r="B272" s="100"/>
      <c r="C272" s="100"/>
      <c r="D272" s="100"/>
      <c r="E272" s="100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</row>
    <row r="273" spans="2:18">
      <c r="B273" s="100"/>
      <c r="C273" s="100"/>
      <c r="D273" s="100"/>
      <c r="E273" s="100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</row>
    <row r="274" spans="2:18">
      <c r="B274" s="100"/>
      <c r="C274" s="100"/>
      <c r="D274" s="100"/>
      <c r="E274" s="100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</row>
    <row r="275" spans="2:18">
      <c r="B275" s="100"/>
      <c r="C275" s="100"/>
      <c r="D275" s="100"/>
      <c r="E275" s="100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</row>
    <row r="276" spans="2:18">
      <c r="B276" s="100"/>
      <c r="C276" s="100"/>
      <c r="D276" s="100"/>
      <c r="E276" s="100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</row>
    <row r="277" spans="2:18">
      <c r="B277" s="100"/>
      <c r="C277" s="100"/>
      <c r="D277" s="100"/>
      <c r="E277" s="100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</row>
    <row r="278" spans="2:18">
      <c r="B278" s="100"/>
      <c r="C278" s="100"/>
      <c r="D278" s="100"/>
      <c r="E278" s="100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</row>
    <row r="279" spans="2:18">
      <c r="B279" s="100"/>
      <c r="C279" s="100"/>
      <c r="D279" s="100"/>
      <c r="E279" s="100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</row>
    <row r="280" spans="2:18">
      <c r="B280" s="100"/>
      <c r="C280" s="100"/>
      <c r="D280" s="100"/>
      <c r="E280" s="100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</row>
    <row r="281" spans="2:18">
      <c r="B281" s="100"/>
      <c r="C281" s="100"/>
      <c r="D281" s="100"/>
      <c r="E281" s="100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</row>
    <row r="282" spans="2:18">
      <c r="B282" s="100"/>
      <c r="C282" s="100"/>
      <c r="D282" s="100"/>
      <c r="E282" s="100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</row>
    <row r="283" spans="2:18">
      <c r="B283" s="100"/>
      <c r="C283" s="100"/>
      <c r="D283" s="100"/>
      <c r="E283" s="100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</row>
    <row r="284" spans="2:18">
      <c r="B284" s="100"/>
      <c r="C284" s="100"/>
      <c r="D284" s="100"/>
      <c r="E284" s="100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</row>
    <row r="285" spans="2:18">
      <c r="B285" s="100"/>
      <c r="C285" s="100"/>
      <c r="D285" s="100"/>
      <c r="E285" s="100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</row>
    <row r="286" spans="2:18">
      <c r="B286" s="100"/>
      <c r="C286" s="100"/>
      <c r="D286" s="100"/>
      <c r="E286" s="100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</row>
    <row r="287" spans="2:18">
      <c r="B287" s="100"/>
      <c r="C287" s="100"/>
      <c r="D287" s="100"/>
      <c r="E287" s="100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</row>
    <row r="288" spans="2:18">
      <c r="B288" s="100"/>
      <c r="C288" s="100"/>
      <c r="D288" s="100"/>
      <c r="E288" s="100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</row>
    <row r="289" spans="2:18">
      <c r="B289" s="100"/>
      <c r="C289" s="100"/>
      <c r="D289" s="100"/>
      <c r="E289" s="100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</row>
    <row r="290" spans="2:18">
      <c r="B290" s="100"/>
      <c r="C290" s="100"/>
      <c r="D290" s="100"/>
      <c r="E290" s="100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</row>
    <row r="291" spans="2:18">
      <c r="B291" s="100"/>
      <c r="C291" s="100"/>
      <c r="D291" s="100"/>
      <c r="E291" s="100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</row>
    <row r="292" spans="2:18">
      <c r="B292" s="100"/>
      <c r="C292" s="100"/>
      <c r="D292" s="100"/>
      <c r="E292" s="100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</row>
    <row r="293" spans="2:18">
      <c r="B293" s="100"/>
      <c r="C293" s="100"/>
      <c r="D293" s="100"/>
      <c r="E293" s="100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</row>
    <row r="294" spans="2:18">
      <c r="B294" s="100"/>
      <c r="C294" s="100"/>
      <c r="D294" s="100"/>
      <c r="E294" s="100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</row>
    <row r="295" spans="2:18">
      <c r="B295" s="100"/>
      <c r="C295" s="100"/>
      <c r="D295" s="100"/>
      <c r="E295" s="100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</row>
    <row r="296" spans="2:18">
      <c r="B296" s="100"/>
      <c r="C296" s="100"/>
      <c r="D296" s="100"/>
      <c r="E296" s="100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</row>
    <row r="297" spans="2:18">
      <c r="B297" s="100"/>
      <c r="C297" s="100"/>
      <c r="D297" s="100"/>
      <c r="E297" s="100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</row>
    <row r="298" spans="2:18">
      <c r="B298" s="100"/>
      <c r="C298" s="100"/>
      <c r="D298" s="100"/>
      <c r="E298" s="100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</row>
    <row r="299" spans="2:18">
      <c r="B299" s="100"/>
      <c r="C299" s="100"/>
      <c r="D299" s="100"/>
      <c r="E299" s="100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</row>
    <row r="300" spans="2:18">
      <c r="B300" s="100"/>
      <c r="C300" s="100"/>
      <c r="D300" s="100"/>
      <c r="E300" s="100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</row>
    <row r="301" spans="2:18">
      <c r="B301" s="100"/>
      <c r="C301" s="100"/>
      <c r="D301" s="100"/>
      <c r="E301" s="100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</row>
    <row r="302" spans="2:18">
      <c r="B302" s="100"/>
      <c r="C302" s="100"/>
      <c r="D302" s="100"/>
      <c r="E302" s="100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</row>
    <row r="303" spans="2:18">
      <c r="B303" s="100"/>
      <c r="C303" s="100"/>
      <c r="D303" s="100"/>
      <c r="E303" s="100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</row>
    <row r="304" spans="2:18">
      <c r="B304" s="100"/>
      <c r="C304" s="100"/>
      <c r="D304" s="100"/>
      <c r="E304" s="100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</row>
    <row r="305" spans="2:18">
      <c r="B305" s="100"/>
      <c r="C305" s="100"/>
      <c r="D305" s="100"/>
      <c r="E305" s="100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</row>
    <row r="306" spans="2:18">
      <c r="B306" s="100"/>
      <c r="C306" s="100"/>
      <c r="D306" s="100"/>
      <c r="E306" s="100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</row>
    <row r="307" spans="2:18">
      <c r="B307" s="100"/>
      <c r="C307" s="100"/>
      <c r="D307" s="100"/>
      <c r="E307" s="100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</row>
    <row r="308" spans="2:18">
      <c r="B308" s="100"/>
      <c r="C308" s="100"/>
      <c r="D308" s="100"/>
      <c r="E308" s="100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</row>
    <row r="309" spans="2:18">
      <c r="B309" s="100"/>
      <c r="C309" s="100"/>
      <c r="D309" s="100"/>
      <c r="E309" s="100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</row>
    <row r="310" spans="2:18">
      <c r="B310" s="100"/>
      <c r="C310" s="100"/>
      <c r="D310" s="100"/>
      <c r="E310" s="100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</row>
    <row r="311" spans="2:18">
      <c r="B311" s="100"/>
      <c r="C311" s="100"/>
      <c r="D311" s="100"/>
      <c r="E311" s="100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</row>
    <row r="312" spans="2:18">
      <c r="B312" s="100"/>
      <c r="C312" s="100"/>
      <c r="D312" s="100"/>
      <c r="E312" s="100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</row>
    <row r="313" spans="2:18">
      <c r="B313" s="100"/>
      <c r="C313" s="100"/>
      <c r="D313" s="100"/>
      <c r="E313" s="100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</row>
    <row r="314" spans="2:18">
      <c r="B314" s="100"/>
      <c r="C314" s="100"/>
      <c r="D314" s="100"/>
      <c r="E314" s="100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</row>
    <row r="315" spans="2:18">
      <c r="B315" s="100"/>
      <c r="C315" s="100"/>
      <c r="D315" s="100"/>
      <c r="E315" s="100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</row>
    <row r="316" spans="2:18">
      <c r="B316" s="100"/>
      <c r="C316" s="100"/>
      <c r="D316" s="100"/>
      <c r="E316" s="100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</row>
    <row r="317" spans="2:18">
      <c r="B317" s="100"/>
      <c r="C317" s="100"/>
      <c r="D317" s="100"/>
      <c r="E317" s="100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</row>
    <row r="318" spans="2:18">
      <c r="B318" s="100"/>
      <c r="C318" s="100"/>
      <c r="D318" s="100"/>
      <c r="E318" s="100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</row>
    <row r="319" spans="2:18">
      <c r="B319" s="100"/>
      <c r="C319" s="100"/>
      <c r="D319" s="100"/>
      <c r="E319" s="100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</row>
    <row r="320" spans="2:18">
      <c r="B320" s="100"/>
      <c r="C320" s="100"/>
      <c r="D320" s="100"/>
      <c r="E320" s="100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</row>
    <row r="321" spans="2:18">
      <c r="B321" s="100"/>
      <c r="C321" s="100"/>
      <c r="D321" s="100"/>
      <c r="E321" s="100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</row>
    <row r="322" spans="2:18">
      <c r="B322" s="100"/>
      <c r="C322" s="100"/>
      <c r="D322" s="100"/>
      <c r="E322" s="100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</row>
    <row r="323" spans="2:18">
      <c r="B323" s="100"/>
      <c r="C323" s="100"/>
      <c r="D323" s="100"/>
      <c r="E323" s="100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</row>
    <row r="324" spans="2:18">
      <c r="B324" s="100"/>
      <c r="C324" s="100"/>
      <c r="D324" s="100"/>
      <c r="E324" s="100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</row>
    <row r="325" spans="2:18">
      <c r="B325" s="100"/>
      <c r="C325" s="100"/>
      <c r="D325" s="100"/>
      <c r="E325" s="100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</row>
    <row r="326" spans="2:18">
      <c r="B326" s="100"/>
      <c r="C326" s="100"/>
      <c r="D326" s="100"/>
      <c r="E326" s="100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</row>
    <row r="327" spans="2:18">
      <c r="B327" s="100"/>
      <c r="C327" s="100"/>
      <c r="D327" s="100"/>
      <c r="E327" s="100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</row>
    <row r="328" spans="2:18">
      <c r="B328" s="100"/>
      <c r="C328" s="100"/>
      <c r="D328" s="100"/>
      <c r="E328" s="100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</row>
    <row r="329" spans="2:18">
      <c r="B329" s="100"/>
      <c r="C329" s="100"/>
      <c r="D329" s="100"/>
      <c r="E329" s="100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1"/>
      <c r="R329" s="101"/>
    </row>
    <row r="330" spans="2:18">
      <c r="B330" s="100"/>
      <c r="C330" s="100"/>
      <c r="D330" s="100"/>
      <c r="E330" s="100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</row>
    <row r="331" spans="2:18">
      <c r="B331" s="100"/>
      <c r="C331" s="100"/>
      <c r="D331" s="100"/>
      <c r="E331" s="100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1"/>
      <c r="R331" s="101"/>
    </row>
    <row r="332" spans="2:18">
      <c r="B332" s="100"/>
      <c r="C332" s="100"/>
      <c r="D332" s="100"/>
      <c r="E332" s="100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</row>
    <row r="333" spans="2:18">
      <c r="B333" s="100"/>
      <c r="C333" s="100"/>
      <c r="D333" s="100"/>
      <c r="E333" s="100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  <c r="Q333" s="101"/>
      <c r="R333" s="101"/>
    </row>
    <row r="334" spans="2:18">
      <c r="B334" s="100"/>
      <c r="C334" s="100"/>
      <c r="D334" s="100"/>
      <c r="E334" s="100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1"/>
      <c r="R334" s="101"/>
    </row>
    <row r="335" spans="2:18">
      <c r="B335" s="100"/>
      <c r="C335" s="100"/>
      <c r="D335" s="100"/>
      <c r="E335" s="100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  <c r="Q335" s="101"/>
      <c r="R335" s="101"/>
    </row>
    <row r="336" spans="2:18">
      <c r="B336" s="100"/>
      <c r="C336" s="100"/>
      <c r="D336" s="100"/>
      <c r="E336" s="100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  <c r="Q336" s="101"/>
      <c r="R336" s="101"/>
    </row>
    <row r="337" spans="2:18">
      <c r="B337" s="100"/>
      <c r="C337" s="100"/>
      <c r="D337" s="100"/>
      <c r="E337" s="100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  <c r="Q337" s="101"/>
      <c r="R337" s="101"/>
    </row>
    <row r="338" spans="2:18">
      <c r="B338" s="100"/>
      <c r="C338" s="100"/>
      <c r="D338" s="100"/>
      <c r="E338" s="100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</row>
    <row r="339" spans="2:18">
      <c r="B339" s="100"/>
      <c r="C339" s="100"/>
      <c r="D339" s="100"/>
      <c r="E339" s="100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  <c r="Q339" s="101"/>
      <c r="R339" s="101"/>
    </row>
    <row r="340" spans="2:18">
      <c r="B340" s="100"/>
      <c r="C340" s="100"/>
      <c r="D340" s="100"/>
      <c r="E340" s="100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  <c r="Q340" s="101"/>
      <c r="R340" s="101"/>
    </row>
    <row r="341" spans="2:18">
      <c r="B341" s="100"/>
      <c r="C341" s="100"/>
      <c r="D341" s="100"/>
      <c r="E341" s="100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</row>
    <row r="342" spans="2:18">
      <c r="B342" s="100"/>
      <c r="C342" s="100"/>
      <c r="D342" s="100"/>
      <c r="E342" s="100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  <c r="Q342" s="101"/>
      <c r="R342" s="101"/>
    </row>
    <row r="343" spans="2:18">
      <c r="B343" s="100"/>
      <c r="C343" s="100"/>
      <c r="D343" s="100"/>
      <c r="E343" s="100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1"/>
      <c r="R343" s="101"/>
    </row>
    <row r="344" spans="2:18">
      <c r="B344" s="100"/>
      <c r="C344" s="100"/>
      <c r="D344" s="100"/>
      <c r="E344" s="100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  <c r="Q344" s="101"/>
      <c r="R344" s="101"/>
    </row>
    <row r="345" spans="2:18">
      <c r="B345" s="100"/>
      <c r="C345" s="100"/>
      <c r="D345" s="100"/>
      <c r="E345" s="100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1"/>
      <c r="R345" s="101"/>
    </row>
    <row r="346" spans="2:18">
      <c r="B346" s="100"/>
      <c r="C346" s="100"/>
      <c r="D346" s="100"/>
      <c r="E346" s="100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</row>
    <row r="347" spans="2:18">
      <c r="B347" s="100"/>
      <c r="C347" s="100"/>
      <c r="D347" s="100"/>
      <c r="E347" s="100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1"/>
      <c r="R347" s="101"/>
    </row>
    <row r="348" spans="2:18">
      <c r="B348" s="100"/>
      <c r="C348" s="100"/>
      <c r="D348" s="100"/>
      <c r="E348" s="100"/>
      <c r="F348" s="101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  <c r="Q348" s="101"/>
      <c r="R348" s="101"/>
    </row>
    <row r="349" spans="2:18">
      <c r="B349" s="100"/>
      <c r="C349" s="100"/>
      <c r="D349" s="100"/>
      <c r="E349" s="100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  <c r="Q349" s="101"/>
      <c r="R349" s="101"/>
    </row>
    <row r="350" spans="2:18">
      <c r="B350" s="100"/>
      <c r="C350" s="100"/>
      <c r="D350" s="100"/>
      <c r="E350" s="100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  <c r="P350" s="101"/>
      <c r="Q350" s="101"/>
      <c r="R350" s="101"/>
    </row>
    <row r="351" spans="2:18">
      <c r="B351" s="100"/>
      <c r="C351" s="100"/>
      <c r="D351" s="100"/>
      <c r="E351" s="100"/>
      <c r="F351" s="101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</row>
    <row r="352" spans="2:18">
      <c r="B352" s="100"/>
      <c r="C352" s="100"/>
      <c r="D352" s="100"/>
      <c r="E352" s="100"/>
      <c r="F352" s="101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  <c r="Q352" s="101"/>
      <c r="R352" s="101"/>
    </row>
    <row r="353" spans="2:18">
      <c r="B353" s="100"/>
      <c r="C353" s="100"/>
      <c r="D353" s="100"/>
      <c r="E353" s="100"/>
      <c r="F353" s="101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  <c r="Q353" s="101"/>
      <c r="R353" s="101"/>
    </row>
    <row r="354" spans="2:18">
      <c r="B354" s="100"/>
      <c r="C354" s="100"/>
      <c r="D354" s="100"/>
      <c r="E354" s="100"/>
      <c r="F354" s="101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  <c r="Q354" s="101"/>
      <c r="R354" s="101"/>
    </row>
    <row r="355" spans="2:18">
      <c r="B355" s="100"/>
      <c r="C355" s="100"/>
      <c r="D355" s="100"/>
      <c r="E355" s="100"/>
      <c r="F355" s="101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  <c r="Q355" s="101"/>
      <c r="R355" s="101"/>
    </row>
    <row r="356" spans="2:18">
      <c r="B356" s="100"/>
      <c r="C356" s="100"/>
      <c r="D356" s="100"/>
      <c r="E356" s="100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</row>
    <row r="357" spans="2:18">
      <c r="B357" s="100"/>
      <c r="C357" s="100"/>
      <c r="D357" s="100"/>
      <c r="E357" s="100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  <c r="Q357" s="101"/>
      <c r="R357" s="101"/>
    </row>
    <row r="358" spans="2:18">
      <c r="B358" s="100"/>
      <c r="C358" s="100"/>
      <c r="D358" s="100"/>
      <c r="E358" s="100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  <c r="Q358" s="101"/>
      <c r="R358" s="101"/>
    </row>
    <row r="359" spans="2:18">
      <c r="B359" s="100"/>
      <c r="C359" s="100"/>
      <c r="D359" s="100"/>
      <c r="E359" s="100"/>
      <c r="F359" s="101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  <c r="Q359" s="101"/>
      <c r="R359" s="101"/>
    </row>
    <row r="360" spans="2:18">
      <c r="B360" s="100"/>
      <c r="C360" s="100"/>
      <c r="D360" s="100"/>
      <c r="E360" s="100"/>
      <c r="F360" s="101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  <c r="Q360" s="101"/>
      <c r="R360" s="101"/>
    </row>
    <row r="361" spans="2:18">
      <c r="B361" s="100"/>
      <c r="C361" s="100"/>
      <c r="D361" s="100"/>
      <c r="E361" s="100"/>
      <c r="F361" s="101"/>
      <c r="G361" s="101"/>
      <c r="H361" s="101"/>
      <c r="I361" s="101"/>
      <c r="J361" s="101"/>
      <c r="K361" s="101"/>
      <c r="L361" s="101"/>
      <c r="M361" s="101"/>
      <c r="N361" s="101"/>
      <c r="O361" s="101"/>
      <c r="P361" s="101"/>
      <c r="Q361" s="101"/>
      <c r="R361" s="101"/>
    </row>
    <row r="362" spans="2:18">
      <c r="B362" s="100"/>
      <c r="C362" s="100"/>
      <c r="D362" s="100"/>
      <c r="E362" s="100"/>
      <c r="F362" s="101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  <c r="Q362" s="101"/>
      <c r="R362" s="101"/>
    </row>
    <row r="363" spans="2:18">
      <c r="B363" s="100"/>
      <c r="C363" s="100"/>
      <c r="D363" s="100"/>
      <c r="E363" s="100"/>
      <c r="F363" s="101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  <c r="Q363" s="101"/>
      <c r="R363" s="101"/>
    </row>
    <row r="364" spans="2:18">
      <c r="B364" s="100"/>
      <c r="C364" s="100"/>
      <c r="D364" s="100"/>
      <c r="E364" s="100"/>
      <c r="F364" s="101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  <c r="Q364" s="101"/>
      <c r="R364" s="101"/>
    </row>
    <row r="365" spans="2:18">
      <c r="B365" s="100"/>
      <c r="C365" s="100"/>
      <c r="D365" s="100"/>
      <c r="E365" s="100"/>
      <c r="F365" s="101"/>
      <c r="G365" s="101"/>
      <c r="H365" s="101"/>
      <c r="I365" s="101"/>
      <c r="J365" s="101"/>
      <c r="K365" s="101"/>
      <c r="L365" s="101"/>
      <c r="M365" s="101"/>
      <c r="N365" s="101"/>
      <c r="O365" s="101"/>
      <c r="P365" s="101"/>
      <c r="Q365" s="101"/>
      <c r="R365" s="101"/>
    </row>
    <row r="366" spans="2:18">
      <c r="B366" s="100"/>
      <c r="C366" s="100"/>
      <c r="D366" s="100"/>
      <c r="E366" s="100"/>
      <c r="F366" s="101"/>
      <c r="G366" s="101"/>
      <c r="H366" s="101"/>
      <c r="I366" s="101"/>
      <c r="J366" s="101"/>
      <c r="K366" s="101"/>
      <c r="L366" s="101"/>
      <c r="M366" s="101"/>
      <c r="N366" s="101"/>
      <c r="O366" s="101"/>
      <c r="P366" s="101"/>
      <c r="Q366" s="101"/>
      <c r="R366" s="101"/>
    </row>
    <row r="367" spans="2:18">
      <c r="B367" s="100"/>
      <c r="C367" s="100"/>
      <c r="D367" s="100"/>
      <c r="E367" s="100"/>
      <c r="F367" s="101"/>
      <c r="G367" s="101"/>
      <c r="H367" s="101"/>
      <c r="I367" s="101"/>
      <c r="J367" s="101"/>
      <c r="K367" s="101"/>
      <c r="L367" s="101"/>
      <c r="M367" s="101"/>
      <c r="N367" s="101"/>
      <c r="O367" s="101"/>
      <c r="P367" s="101"/>
      <c r="Q367" s="101"/>
      <c r="R367" s="101"/>
    </row>
    <row r="368" spans="2:18">
      <c r="B368" s="100"/>
      <c r="C368" s="100"/>
      <c r="D368" s="100"/>
      <c r="E368" s="100"/>
      <c r="F368" s="101"/>
      <c r="G368" s="101"/>
      <c r="H368" s="101"/>
      <c r="I368" s="101"/>
      <c r="J368" s="101"/>
      <c r="K368" s="101"/>
      <c r="L368" s="101"/>
      <c r="M368" s="101"/>
      <c r="N368" s="101"/>
      <c r="O368" s="101"/>
      <c r="P368" s="101"/>
      <c r="Q368" s="101"/>
      <c r="R368" s="101"/>
    </row>
    <row r="369" spans="2:18">
      <c r="B369" s="100"/>
      <c r="C369" s="100"/>
      <c r="D369" s="100"/>
      <c r="E369" s="100"/>
      <c r="F369" s="101"/>
      <c r="G369" s="101"/>
      <c r="H369" s="101"/>
      <c r="I369" s="101"/>
      <c r="J369" s="101"/>
      <c r="K369" s="101"/>
      <c r="L369" s="101"/>
      <c r="M369" s="101"/>
      <c r="N369" s="101"/>
      <c r="O369" s="101"/>
      <c r="P369" s="101"/>
      <c r="Q369" s="101"/>
      <c r="R369" s="101"/>
    </row>
    <row r="370" spans="2:18">
      <c r="B370" s="100"/>
      <c r="C370" s="100"/>
      <c r="D370" s="100"/>
      <c r="E370" s="100"/>
      <c r="F370" s="101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</row>
    <row r="371" spans="2:18">
      <c r="B371" s="100"/>
      <c r="C371" s="100"/>
      <c r="D371" s="100"/>
      <c r="E371" s="100"/>
      <c r="F371" s="101"/>
      <c r="G371" s="101"/>
      <c r="H371" s="101"/>
      <c r="I371" s="101"/>
      <c r="J371" s="101"/>
      <c r="K371" s="101"/>
      <c r="L371" s="101"/>
      <c r="M371" s="101"/>
      <c r="N371" s="101"/>
      <c r="O371" s="101"/>
      <c r="P371" s="101"/>
      <c r="Q371" s="101"/>
      <c r="R371" s="101"/>
    </row>
    <row r="372" spans="2:18">
      <c r="B372" s="100"/>
      <c r="C372" s="100"/>
      <c r="D372" s="100"/>
      <c r="E372" s="100"/>
      <c r="F372" s="101"/>
      <c r="G372" s="101"/>
      <c r="H372" s="101"/>
      <c r="I372" s="101"/>
      <c r="J372" s="101"/>
      <c r="K372" s="101"/>
      <c r="L372" s="101"/>
      <c r="M372" s="101"/>
      <c r="N372" s="101"/>
      <c r="O372" s="101"/>
      <c r="P372" s="101"/>
      <c r="Q372" s="101"/>
      <c r="R372" s="101"/>
    </row>
    <row r="373" spans="2:18">
      <c r="B373" s="100"/>
      <c r="C373" s="100"/>
      <c r="D373" s="100"/>
      <c r="E373" s="100"/>
      <c r="F373" s="101"/>
      <c r="G373" s="101"/>
      <c r="H373" s="101"/>
      <c r="I373" s="101"/>
      <c r="J373" s="101"/>
      <c r="K373" s="101"/>
      <c r="L373" s="101"/>
      <c r="M373" s="101"/>
      <c r="N373" s="101"/>
      <c r="O373" s="101"/>
      <c r="P373" s="101"/>
      <c r="Q373" s="101"/>
      <c r="R373" s="101"/>
    </row>
    <row r="374" spans="2:18">
      <c r="B374" s="100"/>
      <c r="C374" s="100"/>
      <c r="D374" s="100"/>
      <c r="E374" s="100"/>
      <c r="F374" s="101"/>
      <c r="G374" s="101"/>
      <c r="H374" s="101"/>
      <c r="I374" s="101"/>
      <c r="J374" s="101"/>
      <c r="K374" s="101"/>
      <c r="L374" s="101"/>
      <c r="M374" s="101"/>
      <c r="N374" s="101"/>
      <c r="O374" s="101"/>
      <c r="P374" s="101"/>
      <c r="Q374" s="101"/>
      <c r="R374" s="101"/>
    </row>
    <row r="375" spans="2:18">
      <c r="B375" s="100"/>
      <c r="C375" s="100"/>
      <c r="D375" s="100"/>
      <c r="E375" s="100"/>
      <c r="F375" s="101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</row>
    <row r="376" spans="2:18">
      <c r="B376" s="100"/>
      <c r="C376" s="100"/>
      <c r="D376" s="100"/>
      <c r="E376" s="100"/>
      <c r="F376" s="101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  <c r="Q376" s="101"/>
      <c r="R376" s="101"/>
    </row>
    <row r="377" spans="2:18">
      <c r="B377" s="100"/>
      <c r="C377" s="100"/>
      <c r="D377" s="100"/>
      <c r="E377" s="100"/>
      <c r="F377" s="101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  <c r="Q377" s="101"/>
      <c r="R377" s="101"/>
    </row>
    <row r="378" spans="2:18">
      <c r="B378" s="100"/>
      <c r="C378" s="100"/>
      <c r="D378" s="100"/>
      <c r="E378" s="100"/>
      <c r="F378" s="101"/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  <c r="Q378" s="101"/>
      <c r="R378" s="101"/>
    </row>
    <row r="379" spans="2:18">
      <c r="B379" s="100"/>
      <c r="C379" s="100"/>
      <c r="D379" s="100"/>
      <c r="E379" s="100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  <c r="Q379" s="101"/>
      <c r="R379" s="101"/>
    </row>
    <row r="380" spans="2:18">
      <c r="B380" s="100"/>
      <c r="C380" s="100"/>
      <c r="D380" s="100"/>
      <c r="E380" s="100"/>
      <c r="F380" s="101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</row>
    <row r="381" spans="2:18">
      <c r="B381" s="100"/>
      <c r="C381" s="100"/>
      <c r="D381" s="100"/>
      <c r="E381" s="100"/>
      <c r="F381" s="101"/>
      <c r="G381" s="101"/>
      <c r="H381" s="101"/>
      <c r="I381" s="101"/>
      <c r="J381" s="101"/>
      <c r="K381" s="101"/>
      <c r="L381" s="101"/>
      <c r="M381" s="101"/>
      <c r="N381" s="101"/>
      <c r="O381" s="101"/>
      <c r="P381" s="101"/>
      <c r="Q381" s="101"/>
      <c r="R381" s="101"/>
    </row>
    <row r="382" spans="2:18">
      <c r="B382" s="100"/>
      <c r="C382" s="100"/>
      <c r="D382" s="100"/>
      <c r="E382" s="100"/>
      <c r="F382" s="101"/>
      <c r="G382" s="101"/>
      <c r="H382" s="101"/>
      <c r="I382" s="101"/>
      <c r="J382" s="101"/>
      <c r="K382" s="101"/>
      <c r="L382" s="101"/>
      <c r="M382" s="101"/>
      <c r="N382" s="101"/>
      <c r="O382" s="101"/>
      <c r="P382" s="101"/>
      <c r="Q382" s="101"/>
      <c r="R382" s="101"/>
    </row>
    <row r="383" spans="2:18">
      <c r="B383" s="100"/>
      <c r="C383" s="100"/>
      <c r="D383" s="100"/>
      <c r="E383" s="100"/>
      <c r="F383" s="101"/>
      <c r="G383" s="101"/>
      <c r="H383" s="101"/>
      <c r="I383" s="101"/>
      <c r="J383" s="101"/>
      <c r="K383" s="101"/>
      <c r="L383" s="101"/>
      <c r="M383" s="101"/>
      <c r="N383" s="101"/>
      <c r="O383" s="101"/>
      <c r="P383" s="101"/>
      <c r="Q383" s="101"/>
      <c r="R383" s="101"/>
    </row>
    <row r="384" spans="2:18">
      <c r="B384" s="100"/>
      <c r="C384" s="100"/>
      <c r="D384" s="100"/>
      <c r="E384" s="100"/>
      <c r="F384" s="101"/>
      <c r="G384" s="101"/>
      <c r="H384" s="101"/>
      <c r="I384" s="101"/>
      <c r="J384" s="101"/>
      <c r="K384" s="101"/>
      <c r="L384" s="101"/>
      <c r="M384" s="101"/>
      <c r="N384" s="101"/>
      <c r="O384" s="101"/>
      <c r="P384" s="101"/>
      <c r="Q384" s="101"/>
      <c r="R384" s="101"/>
    </row>
    <row r="385" spans="2:18">
      <c r="B385" s="100"/>
      <c r="C385" s="100"/>
      <c r="D385" s="100"/>
      <c r="E385" s="100"/>
      <c r="F385" s="101"/>
      <c r="G385" s="101"/>
      <c r="H385" s="101"/>
      <c r="I385" s="101"/>
      <c r="J385" s="101"/>
      <c r="K385" s="101"/>
      <c r="L385" s="101"/>
      <c r="M385" s="101"/>
      <c r="N385" s="101"/>
      <c r="O385" s="101"/>
      <c r="P385" s="101"/>
      <c r="Q385" s="101"/>
      <c r="R385" s="101"/>
    </row>
    <row r="386" spans="2:18">
      <c r="B386" s="100"/>
      <c r="C386" s="100"/>
      <c r="D386" s="100"/>
      <c r="E386" s="100"/>
      <c r="F386" s="101"/>
      <c r="G386" s="101"/>
      <c r="H386" s="101"/>
      <c r="I386" s="101"/>
      <c r="J386" s="101"/>
      <c r="K386" s="101"/>
      <c r="L386" s="101"/>
      <c r="M386" s="101"/>
      <c r="N386" s="101"/>
      <c r="O386" s="101"/>
      <c r="P386" s="101"/>
      <c r="Q386" s="101"/>
      <c r="R386" s="101"/>
    </row>
    <row r="387" spans="2:18">
      <c r="B387" s="100"/>
      <c r="C387" s="100"/>
      <c r="D387" s="100"/>
      <c r="E387" s="100"/>
      <c r="F387" s="101"/>
      <c r="G387" s="101"/>
      <c r="H387" s="101"/>
      <c r="I387" s="101"/>
      <c r="J387" s="101"/>
      <c r="K387" s="101"/>
      <c r="L387" s="101"/>
      <c r="M387" s="101"/>
      <c r="N387" s="101"/>
      <c r="O387" s="101"/>
      <c r="P387" s="101"/>
      <c r="Q387" s="101"/>
      <c r="R387" s="101"/>
    </row>
    <row r="388" spans="2:18">
      <c r="B388" s="100"/>
      <c r="C388" s="100"/>
      <c r="D388" s="100"/>
      <c r="E388" s="100"/>
      <c r="F388" s="101"/>
      <c r="G388" s="101"/>
      <c r="H388" s="101"/>
      <c r="I388" s="101"/>
      <c r="J388" s="101"/>
      <c r="K388" s="101"/>
      <c r="L388" s="101"/>
      <c r="M388" s="101"/>
      <c r="N388" s="101"/>
      <c r="O388" s="101"/>
      <c r="P388" s="101"/>
      <c r="Q388" s="101"/>
      <c r="R388" s="101"/>
    </row>
    <row r="389" spans="2:18">
      <c r="B389" s="100"/>
      <c r="C389" s="100"/>
      <c r="D389" s="100"/>
      <c r="E389" s="100"/>
      <c r="F389" s="101"/>
      <c r="G389" s="101"/>
      <c r="H389" s="101"/>
      <c r="I389" s="101"/>
      <c r="J389" s="101"/>
      <c r="K389" s="101"/>
      <c r="L389" s="101"/>
      <c r="M389" s="101"/>
      <c r="N389" s="101"/>
      <c r="O389" s="101"/>
      <c r="P389" s="101"/>
      <c r="Q389" s="101"/>
      <c r="R389" s="101"/>
    </row>
    <row r="390" spans="2:18">
      <c r="B390" s="100"/>
      <c r="C390" s="100"/>
      <c r="D390" s="100"/>
      <c r="E390" s="100"/>
      <c r="F390" s="101"/>
      <c r="G390" s="101"/>
      <c r="H390" s="101"/>
      <c r="I390" s="101"/>
      <c r="J390" s="101"/>
      <c r="K390" s="101"/>
      <c r="L390" s="101"/>
      <c r="M390" s="101"/>
      <c r="N390" s="101"/>
      <c r="O390" s="101"/>
      <c r="P390" s="101"/>
      <c r="Q390" s="101"/>
      <c r="R390" s="101"/>
    </row>
    <row r="391" spans="2:18">
      <c r="B391" s="100"/>
      <c r="C391" s="100"/>
      <c r="D391" s="100"/>
      <c r="E391" s="100"/>
      <c r="F391" s="101"/>
      <c r="G391" s="101"/>
      <c r="H391" s="101"/>
      <c r="I391" s="101"/>
      <c r="J391" s="101"/>
      <c r="K391" s="101"/>
      <c r="L391" s="101"/>
      <c r="M391" s="101"/>
      <c r="N391" s="101"/>
      <c r="O391" s="101"/>
      <c r="P391" s="101"/>
      <c r="Q391" s="101"/>
      <c r="R391" s="101"/>
    </row>
    <row r="392" spans="2:18">
      <c r="B392" s="100"/>
      <c r="C392" s="100"/>
      <c r="D392" s="100"/>
      <c r="E392" s="100"/>
      <c r="F392" s="101"/>
      <c r="G392" s="101"/>
      <c r="H392" s="101"/>
      <c r="I392" s="101"/>
      <c r="J392" s="101"/>
      <c r="K392" s="101"/>
      <c r="L392" s="101"/>
      <c r="M392" s="101"/>
      <c r="N392" s="101"/>
      <c r="O392" s="101"/>
      <c r="P392" s="101"/>
      <c r="Q392" s="101"/>
      <c r="R392" s="101"/>
    </row>
    <row r="393" spans="2:18">
      <c r="B393" s="100"/>
      <c r="C393" s="100"/>
      <c r="D393" s="100"/>
      <c r="E393" s="100"/>
      <c r="F393" s="101"/>
      <c r="G393" s="101"/>
      <c r="H393" s="101"/>
      <c r="I393" s="101"/>
      <c r="J393" s="101"/>
      <c r="K393" s="101"/>
      <c r="L393" s="101"/>
      <c r="M393" s="101"/>
      <c r="N393" s="101"/>
      <c r="O393" s="101"/>
      <c r="P393" s="101"/>
      <c r="Q393" s="101"/>
      <c r="R393" s="101"/>
    </row>
    <row r="394" spans="2:18">
      <c r="B394" s="100"/>
      <c r="C394" s="100"/>
      <c r="D394" s="100"/>
      <c r="E394" s="100"/>
      <c r="F394" s="101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</row>
    <row r="395" spans="2:18">
      <c r="B395" s="100"/>
      <c r="C395" s="100"/>
      <c r="D395" s="100"/>
      <c r="E395" s="100"/>
      <c r="F395" s="101"/>
      <c r="G395" s="101"/>
      <c r="H395" s="101"/>
      <c r="I395" s="101"/>
      <c r="J395" s="101"/>
      <c r="K395" s="101"/>
      <c r="L395" s="101"/>
      <c r="M395" s="101"/>
      <c r="N395" s="101"/>
      <c r="O395" s="101"/>
      <c r="P395" s="101"/>
      <c r="Q395" s="101"/>
      <c r="R395" s="101"/>
    </row>
    <row r="396" spans="2:18">
      <c r="B396" s="100"/>
      <c r="C396" s="100"/>
      <c r="D396" s="100"/>
      <c r="E396" s="100"/>
      <c r="F396" s="101"/>
      <c r="G396" s="101"/>
      <c r="H396" s="101"/>
      <c r="I396" s="101"/>
      <c r="J396" s="101"/>
      <c r="K396" s="101"/>
      <c r="L396" s="101"/>
      <c r="M396" s="101"/>
      <c r="N396" s="101"/>
      <c r="O396" s="101"/>
      <c r="P396" s="101"/>
      <c r="Q396" s="101"/>
      <c r="R396" s="101"/>
    </row>
    <row r="397" spans="2:18">
      <c r="B397" s="100"/>
      <c r="C397" s="100"/>
      <c r="D397" s="100"/>
      <c r="E397" s="100"/>
      <c r="F397" s="101"/>
      <c r="G397" s="101"/>
      <c r="H397" s="101"/>
      <c r="I397" s="101"/>
      <c r="J397" s="101"/>
      <c r="K397" s="101"/>
      <c r="L397" s="101"/>
      <c r="M397" s="101"/>
      <c r="N397" s="101"/>
      <c r="O397" s="101"/>
      <c r="P397" s="101"/>
      <c r="Q397" s="101"/>
      <c r="R397" s="101"/>
    </row>
    <row r="398" spans="2:18">
      <c r="B398" s="100"/>
      <c r="C398" s="100"/>
      <c r="D398" s="100"/>
      <c r="E398" s="100"/>
      <c r="F398" s="101"/>
      <c r="G398" s="101"/>
      <c r="H398" s="101"/>
      <c r="I398" s="101"/>
      <c r="J398" s="101"/>
      <c r="K398" s="101"/>
      <c r="L398" s="101"/>
      <c r="M398" s="101"/>
      <c r="N398" s="101"/>
      <c r="O398" s="101"/>
      <c r="P398" s="101"/>
      <c r="Q398" s="101"/>
      <c r="R398" s="101"/>
    </row>
    <row r="399" spans="2:18">
      <c r="B399" s="100"/>
      <c r="C399" s="100"/>
      <c r="D399" s="100"/>
      <c r="E399" s="100"/>
      <c r="F399" s="101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</row>
    <row r="400" spans="2:18">
      <c r="B400" s="100"/>
      <c r="C400" s="100"/>
      <c r="D400" s="100"/>
      <c r="E400" s="100"/>
      <c r="F400" s="101"/>
      <c r="G400" s="101"/>
      <c r="H400" s="101"/>
      <c r="I400" s="101"/>
      <c r="J400" s="101"/>
      <c r="K400" s="101"/>
      <c r="L400" s="101"/>
      <c r="M400" s="101"/>
      <c r="N400" s="101"/>
      <c r="O400" s="101"/>
      <c r="P400" s="101"/>
      <c r="Q400" s="101"/>
      <c r="R400" s="101"/>
    </row>
    <row r="401" spans="2:18">
      <c r="B401" s="100"/>
      <c r="C401" s="100"/>
      <c r="D401" s="100"/>
      <c r="E401" s="100"/>
      <c r="F401" s="101"/>
      <c r="G401" s="101"/>
      <c r="H401" s="101"/>
      <c r="I401" s="101"/>
      <c r="J401" s="101"/>
      <c r="K401" s="101"/>
      <c r="L401" s="101"/>
      <c r="M401" s="101"/>
      <c r="N401" s="101"/>
      <c r="O401" s="101"/>
      <c r="P401" s="101"/>
      <c r="Q401" s="101"/>
      <c r="R401" s="101"/>
    </row>
    <row r="402" spans="2:18">
      <c r="B402" s="100"/>
      <c r="C402" s="100"/>
      <c r="D402" s="100"/>
      <c r="E402" s="100"/>
      <c r="F402" s="101"/>
      <c r="G402" s="101"/>
      <c r="H402" s="101"/>
      <c r="I402" s="101"/>
      <c r="J402" s="101"/>
      <c r="K402" s="101"/>
      <c r="L402" s="101"/>
      <c r="M402" s="101"/>
      <c r="N402" s="101"/>
      <c r="O402" s="101"/>
      <c r="P402" s="101"/>
      <c r="Q402" s="101"/>
      <c r="R402" s="101"/>
    </row>
    <row r="403" spans="2:18">
      <c r="B403" s="100"/>
      <c r="C403" s="100"/>
      <c r="D403" s="100"/>
      <c r="E403" s="100"/>
      <c r="F403" s="101"/>
      <c r="G403" s="101"/>
      <c r="H403" s="101"/>
      <c r="I403" s="101"/>
      <c r="J403" s="101"/>
      <c r="K403" s="101"/>
      <c r="L403" s="101"/>
      <c r="M403" s="101"/>
      <c r="N403" s="101"/>
      <c r="O403" s="101"/>
      <c r="P403" s="101"/>
      <c r="Q403" s="101"/>
      <c r="R403" s="101"/>
    </row>
    <row r="404" spans="2:18">
      <c r="B404" s="100"/>
      <c r="C404" s="100"/>
      <c r="D404" s="100"/>
      <c r="E404" s="100"/>
      <c r="F404" s="101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</row>
    <row r="405" spans="2:18">
      <c r="B405" s="100"/>
      <c r="C405" s="100"/>
      <c r="D405" s="100"/>
      <c r="E405" s="100"/>
      <c r="F405" s="101"/>
      <c r="G405" s="101"/>
      <c r="H405" s="101"/>
      <c r="I405" s="101"/>
      <c r="J405" s="101"/>
      <c r="K405" s="101"/>
      <c r="L405" s="101"/>
      <c r="M405" s="101"/>
      <c r="N405" s="101"/>
      <c r="O405" s="101"/>
      <c r="P405" s="101"/>
      <c r="Q405" s="101"/>
      <c r="R405" s="101"/>
    </row>
    <row r="406" spans="2:18">
      <c r="B406" s="100"/>
      <c r="C406" s="100"/>
      <c r="D406" s="100"/>
      <c r="E406" s="100"/>
      <c r="F406" s="101"/>
      <c r="G406" s="101"/>
      <c r="H406" s="101"/>
      <c r="I406" s="101"/>
      <c r="J406" s="101"/>
      <c r="K406" s="101"/>
      <c r="L406" s="101"/>
      <c r="M406" s="101"/>
      <c r="N406" s="101"/>
      <c r="O406" s="101"/>
      <c r="P406" s="101"/>
      <c r="Q406" s="101"/>
      <c r="R406" s="101"/>
    </row>
    <row r="407" spans="2:18">
      <c r="B407" s="100"/>
      <c r="C407" s="100"/>
      <c r="D407" s="100"/>
      <c r="E407" s="100"/>
      <c r="F407" s="101"/>
      <c r="G407" s="101"/>
      <c r="H407" s="101"/>
      <c r="I407" s="101"/>
      <c r="J407" s="101"/>
      <c r="K407" s="101"/>
      <c r="L407" s="101"/>
      <c r="M407" s="101"/>
      <c r="N407" s="101"/>
      <c r="O407" s="101"/>
      <c r="P407" s="101"/>
      <c r="Q407" s="101"/>
      <c r="R407" s="101"/>
    </row>
    <row r="408" spans="2:18">
      <c r="B408" s="100"/>
      <c r="C408" s="100"/>
      <c r="D408" s="100"/>
      <c r="E408" s="100"/>
      <c r="F408" s="101"/>
      <c r="G408" s="101"/>
      <c r="H408" s="101"/>
      <c r="I408" s="101"/>
      <c r="J408" s="101"/>
      <c r="K408" s="101"/>
      <c r="L408" s="101"/>
      <c r="M408" s="101"/>
      <c r="N408" s="101"/>
      <c r="O408" s="101"/>
      <c r="P408" s="101"/>
      <c r="Q408" s="101"/>
      <c r="R408" s="101"/>
    </row>
    <row r="409" spans="2:18">
      <c r="B409" s="100"/>
      <c r="C409" s="100"/>
      <c r="D409" s="100"/>
      <c r="E409" s="100"/>
      <c r="F409" s="101"/>
      <c r="G409" s="101"/>
      <c r="H409" s="101"/>
      <c r="I409" s="101"/>
      <c r="J409" s="101"/>
      <c r="K409" s="101"/>
      <c r="L409" s="101"/>
      <c r="M409" s="101"/>
      <c r="N409" s="101"/>
      <c r="O409" s="101"/>
      <c r="P409" s="101"/>
      <c r="Q409" s="101"/>
      <c r="R409" s="101"/>
    </row>
    <row r="410" spans="2:18">
      <c r="B410" s="100"/>
      <c r="C410" s="100"/>
      <c r="D410" s="100"/>
      <c r="E410" s="100"/>
      <c r="F410" s="101"/>
      <c r="G410" s="101"/>
      <c r="H410" s="101"/>
      <c r="I410" s="101"/>
      <c r="J410" s="101"/>
      <c r="K410" s="101"/>
      <c r="L410" s="101"/>
      <c r="M410" s="101"/>
      <c r="N410" s="101"/>
      <c r="O410" s="101"/>
      <c r="P410" s="101"/>
      <c r="Q410" s="101"/>
      <c r="R410" s="101"/>
    </row>
    <row r="411" spans="2:18">
      <c r="B411" s="100"/>
      <c r="C411" s="100"/>
      <c r="D411" s="100"/>
      <c r="E411" s="100"/>
      <c r="F411" s="101"/>
      <c r="G411" s="101"/>
      <c r="H411" s="101"/>
      <c r="I411" s="101"/>
      <c r="J411" s="101"/>
      <c r="K411" s="101"/>
      <c r="L411" s="101"/>
      <c r="M411" s="101"/>
      <c r="N411" s="101"/>
      <c r="O411" s="101"/>
      <c r="P411" s="101"/>
      <c r="Q411" s="101"/>
      <c r="R411" s="101"/>
    </row>
    <row r="412" spans="2:18">
      <c r="B412" s="100"/>
      <c r="C412" s="100"/>
      <c r="D412" s="100"/>
      <c r="E412" s="100"/>
      <c r="F412" s="101"/>
      <c r="G412" s="101"/>
      <c r="H412" s="101"/>
      <c r="I412" s="101"/>
      <c r="J412" s="101"/>
      <c r="K412" s="101"/>
      <c r="L412" s="101"/>
      <c r="M412" s="101"/>
      <c r="N412" s="101"/>
      <c r="O412" s="101"/>
      <c r="P412" s="101"/>
      <c r="Q412" s="101"/>
      <c r="R412" s="101"/>
    </row>
    <row r="413" spans="2:18">
      <c r="B413" s="100"/>
      <c r="C413" s="100"/>
      <c r="D413" s="100"/>
      <c r="E413" s="100"/>
      <c r="F413" s="101"/>
      <c r="G413" s="101"/>
      <c r="H413" s="101"/>
      <c r="I413" s="101"/>
      <c r="J413" s="101"/>
      <c r="K413" s="101"/>
      <c r="L413" s="101"/>
      <c r="M413" s="101"/>
      <c r="N413" s="101"/>
      <c r="O413" s="101"/>
      <c r="P413" s="101"/>
      <c r="Q413" s="101"/>
      <c r="R413" s="101"/>
    </row>
    <row r="414" spans="2:18">
      <c r="B414" s="100"/>
      <c r="C414" s="100"/>
      <c r="D414" s="100"/>
      <c r="E414" s="100"/>
      <c r="F414" s="101"/>
      <c r="G414" s="101"/>
      <c r="H414" s="101"/>
      <c r="I414" s="101"/>
      <c r="J414" s="101"/>
      <c r="K414" s="101"/>
      <c r="L414" s="101"/>
      <c r="M414" s="101"/>
      <c r="N414" s="101"/>
      <c r="O414" s="101"/>
      <c r="P414" s="101"/>
      <c r="Q414" s="101"/>
      <c r="R414" s="101"/>
    </row>
    <row r="415" spans="2:18">
      <c r="B415" s="100"/>
      <c r="C415" s="100"/>
      <c r="D415" s="100"/>
      <c r="E415" s="100"/>
      <c r="F415" s="101"/>
      <c r="G415" s="101"/>
      <c r="H415" s="101"/>
      <c r="I415" s="101"/>
      <c r="J415" s="101"/>
      <c r="K415" s="101"/>
      <c r="L415" s="101"/>
      <c r="M415" s="101"/>
      <c r="N415" s="101"/>
      <c r="O415" s="101"/>
      <c r="P415" s="101"/>
      <c r="Q415" s="101"/>
      <c r="R415" s="101"/>
    </row>
    <row r="416" spans="2:18">
      <c r="B416" s="100"/>
      <c r="C416" s="100"/>
      <c r="D416" s="100"/>
      <c r="E416" s="100"/>
      <c r="F416" s="101"/>
      <c r="G416" s="101"/>
      <c r="H416" s="101"/>
      <c r="I416" s="101"/>
      <c r="J416" s="101"/>
      <c r="K416" s="101"/>
      <c r="L416" s="101"/>
      <c r="M416" s="101"/>
      <c r="N416" s="101"/>
      <c r="O416" s="101"/>
      <c r="P416" s="101"/>
      <c r="Q416" s="101"/>
      <c r="R416" s="101"/>
    </row>
    <row r="417" spans="2:18">
      <c r="B417" s="100"/>
      <c r="C417" s="100"/>
      <c r="D417" s="100"/>
      <c r="E417" s="100"/>
      <c r="F417" s="101"/>
      <c r="G417" s="101"/>
      <c r="H417" s="101"/>
      <c r="I417" s="101"/>
      <c r="J417" s="101"/>
      <c r="K417" s="101"/>
      <c r="L417" s="101"/>
      <c r="M417" s="101"/>
      <c r="N417" s="101"/>
      <c r="O417" s="101"/>
      <c r="P417" s="101"/>
      <c r="Q417" s="101"/>
      <c r="R417" s="101"/>
    </row>
    <row r="418" spans="2:18">
      <c r="B418" s="100"/>
      <c r="C418" s="100"/>
      <c r="D418" s="100"/>
      <c r="E418" s="100"/>
      <c r="F418" s="101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</row>
    <row r="419" spans="2:18">
      <c r="B419" s="100"/>
      <c r="C419" s="100"/>
      <c r="D419" s="100"/>
      <c r="E419" s="100"/>
      <c r="F419" s="101"/>
      <c r="G419" s="101"/>
      <c r="H419" s="101"/>
      <c r="I419" s="101"/>
      <c r="J419" s="101"/>
      <c r="K419" s="101"/>
      <c r="L419" s="101"/>
      <c r="M419" s="101"/>
      <c r="N419" s="101"/>
      <c r="O419" s="101"/>
      <c r="P419" s="101"/>
      <c r="Q419" s="101"/>
      <c r="R419" s="101"/>
    </row>
    <row r="420" spans="2:18">
      <c r="B420" s="100"/>
      <c r="C420" s="100"/>
      <c r="D420" s="100"/>
      <c r="E420" s="100"/>
      <c r="F420" s="101"/>
      <c r="G420" s="101"/>
      <c r="H420" s="101"/>
      <c r="I420" s="101"/>
      <c r="J420" s="101"/>
      <c r="K420" s="101"/>
      <c r="L420" s="101"/>
      <c r="M420" s="101"/>
      <c r="N420" s="101"/>
      <c r="O420" s="101"/>
      <c r="P420" s="101"/>
      <c r="Q420" s="101"/>
      <c r="R420" s="101"/>
    </row>
    <row r="421" spans="2:18">
      <c r="B421" s="100"/>
      <c r="C421" s="100"/>
      <c r="D421" s="100"/>
      <c r="E421" s="100"/>
      <c r="F421" s="101"/>
      <c r="G421" s="101"/>
      <c r="H421" s="101"/>
      <c r="I421" s="101"/>
      <c r="J421" s="101"/>
      <c r="K421" s="101"/>
      <c r="L421" s="101"/>
      <c r="M421" s="101"/>
      <c r="N421" s="101"/>
      <c r="O421" s="101"/>
      <c r="P421" s="101"/>
      <c r="Q421" s="101"/>
      <c r="R421" s="101"/>
    </row>
    <row r="422" spans="2:18">
      <c r="B422" s="100"/>
      <c r="C422" s="100"/>
      <c r="D422" s="100"/>
      <c r="E422" s="100"/>
      <c r="F422" s="101"/>
      <c r="G422" s="101"/>
      <c r="H422" s="101"/>
      <c r="I422" s="101"/>
      <c r="J422" s="101"/>
      <c r="K422" s="101"/>
      <c r="L422" s="101"/>
      <c r="M422" s="101"/>
      <c r="N422" s="101"/>
      <c r="O422" s="101"/>
      <c r="P422" s="101"/>
      <c r="Q422" s="101"/>
      <c r="R422" s="101"/>
    </row>
    <row r="423" spans="2:18">
      <c r="B423" s="100"/>
      <c r="C423" s="100"/>
      <c r="D423" s="100"/>
      <c r="E423" s="100"/>
      <c r="F423" s="101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</row>
    <row r="424" spans="2:18">
      <c r="B424" s="100"/>
      <c r="C424" s="100"/>
      <c r="D424" s="100"/>
      <c r="E424" s="100"/>
      <c r="F424" s="101"/>
      <c r="G424" s="101"/>
      <c r="H424" s="101"/>
      <c r="I424" s="101"/>
      <c r="J424" s="101"/>
      <c r="K424" s="101"/>
      <c r="L424" s="101"/>
      <c r="M424" s="101"/>
      <c r="N424" s="101"/>
      <c r="O424" s="101"/>
      <c r="P424" s="101"/>
      <c r="Q424" s="101"/>
      <c r="R424" s="101"/>
    </row>
    <row r="425" spans="2:18">
      <c r="B425" s="100"/>
      <c r="C425" s="100"/>
      <c r="D425" s="100"/>
      <c r="E425" s="100"/>
      <c r="F425" s="101"/>
      <c r="G425" s="101"/>
      <c r="H425" s="101"/>
      <c r="I425" s="101"/>
      <c r="J425" s="101"/>
      <c r="K425" s="101"/>
      <c r="L425" s="101"/>
      <c r="M425" s="101"/>
      <c r="N425" s="101"/>
      <c r="O425" s="101"/>
      <c r="P425" s="101"/>
      <c r="Q425" s="101"/>
      <c r="R425" s="101"/>
    </row>
    <row r="426" spans="2:18">
      <c r="B426" s="100"/>
      <c r="C426" s="100"/>
      <c r="D426" s="100"/>
      <c r="E426" s="100"/>
      <c r="F426" s="101"/>
      <c r="G426" s="101"/>
      <c r="H426" s="101"/>
      <c r="I426" s="101"/>
      <c r="J426" s="101"/>
      <c r="K426" s="101"/>
      <c r="L426" s="101"/>
      <c r="M426" s="101"/>
      <c r="N426" s="101"/>
      <c r="O426" s="101"/>
      <c r="P426" s="101"/>
      <c r="Q426" s="101"/>
      <c r="R426" s="101"/>
    </row>
    <row r="427" spans="2:18">
      <c r="B427" s="100"/>
      <c r="C427" s="100"/>
      <c r="D427" s="100"/>
      <c r="E427" s="100"/>
      <c r="F427" s="101"/>
      <c r="G427" s="101"/>
      <c r="H427" s="101"/>
      <c r="I427" s="101"/>
      <c r="J427" s="101"/>
      <c r="K427" s="101"/>
      <c r="L427" s="101"/>
      <c r="M427" s="101"/>
      <c r="N427" s="101"/>
      <c r="O427" s="101"/>
      <c r="P427" s="101"/>
      <c r="Q427" s="101"/>
      <c r="R427" s="101"/>
    </row>
    <row r="428" spans="2:18">
      <c r="B428" s="100"/>
      <c r="C428" s="100"/>
      <c r="D428" s="100"/>
      <c r="E428" s="100"/>
      <c r="F428" s="101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</row>
    <row r="429" spans="2:18">
      <c r="B429" s="100"/>
      <c r="C429" s="100"/>
      <c r="D429" s="100"/>
      <c r="E429" s="100"/>
      <c r="F429" s="101"/>
      <c r="G429" s="101"/>
      <c r="H429" s="101"/>
      <c r="I429" s="101"/>
      <c r="J429" s="101"/>
      <c r="K429" s="101"/>
      <c r="L429" s="101"/>
      <c r="M429" s="101"/>
      <c r="N429" s="101"/>
      <c r="O429" s="101"/>
      <c r="P429" s="101"/>
      <c r="Q429" s="101"/>
      <c r="R429" s="101"/>
    </row>
    <row r="430" spans="2:18">
      <c r="B430" s="100"/>
      <c r="C430" s="100"/>
      <c r="D430" s="100"/>
      <c r="E430" s="100"/>
      <c r="F430" s="101"/>
      <c r="G430" s="101"/>
      <c r="H430" s="101"/>
      <c r="I430" s="101"/>
      <c r="J430" s="101"/>
      <c r="K430" s="101"/>
      <c r="L430" s="101"/>
      <c r="M430" s="101"/>
      <c r="N430" s="101"/>
      <c r="O430" s="101"/>
      <c r="P430" s="101"/>
      <c r="Q430" s="101"/>
      <c r="R430" s="101"/>
    </row>
    <row r="431" spans="2:18">
      <c r="B431" s="100"/>
      <c r="C431" s="100"/>
      <c r="D431" s="100"/>
      <c r="E431" s="100"/>
      <c r="F431" s="101"/>
      <c r="G431" s="101"/>
      <c r="H431" s="101"/>
      <c r="I431" s="101"/>
      <c r="J431" s="101"/>
      <c r="K431" s="101"/>
      <c r="L431" s="101"/>
      <c r="M431" s="101"/>
      <c r="N431" s="101"/>
      <c r="O431" s="101"/>
      <c r="P431" s="101"/>
      <c r="Q431" s="101"/>
      <c r="R431" s="101"/>
    </row>
    <row r="432" spans="2:18">
      <c r="B432" s="100"/>
      <c r="C432" s="100"/>
      <c r="D432" s="100"/>
      <c r="E432" s="100"/>
      <c r="F432" s="101"/>
      <c r="G432" s="101"/>
      <c r="H432" s="101"/>
      <c r="I432" s="101"/>
      <c r="J432" s="101"/>
      <c r="K432" s="101"/>
      <c r="L432" s="101"/>
      <c r="M432" s="101"/>
      <c r="N432" s="101"/>
      <c r="O432" s="101"/>
      <c r="P432" s="101"/>
      <c r="Q432" s="101"/>
      <c r="R432" s="101"/>
    </row>
    <row r="433" spans="2:18">
      <c r="B433" s="100"/>
      <c r="C433" s="100"/>
      <c r="D433" s="100"/>
      <c r="E433" s="100"/>
      <c r="F433" s="101"/>
      <c r="G433" s="101"/>
      <c r="H433" s="101"/>
      <c r="I433" s="101"/>
      <c r="J433" s="101"/>
      <c r="K433" s="101"/>
      <c r="L433" s="101"/>
      <c r="M433" s="101"/>
      <c r="N433" s="101"/>
      <c r="O433" s="101"/>
      <c r="P433" s="101"/>
      <c r="Q433" s="101"/>
      <c r="R433" s="101"/>
    </row>
    <row r="434" spans="2:18">
      <c r="B434" s="100"/>
      <c r="C434" s="100"/>
      <c r="D434" s="100"/>
      <c r="E434" s="100"/>
      <c r="F434" s="101"/>
      <c r="G434" s="101"/>
      <c r="H434" s="101"/>
      <c r="I434" s="101"/>
      <c r="J434" s="101"/>
      <c r="K434" s="101"/>
      <c r="L434" s="101"/>
      <c r="M434" s="101"/>
      <c r="N434" s="101"/>
      <c r="O434" s="101"/>
      <c r="P434" s="101"/>
      <c r="Q434" s="101"/>
      <c r="R434" s="101"/>
    </row>
    <row r="435" spans="2:18">
      <c r="B435" s="100"/>
      <c r="C435" s="100"/>
      <c r="D435" s="100"/>
      <c r="E435" s="100"/>
      <c r="F435" s="101"/>
      <c r="G435" s="101"/>
      <c r="H435" s="101"/>
      <c r="I435" s="101"/>
      <c r="J435" s="101"/>
      <c r="K435" s="101"/>
      <c r="L435" s="101"/>
      <c r="M435" s="101"/>
      <c r="N435" s="101"/>
      <c r="O435" s="101"/>
      <c r="P435" s="101"/>
      <c r="Q435" s="101"/>
      <c r="R435" s="101"/>
    </row>
    <row r="436" spans="2:18">
      <c r="B436" s="100"/>
      <c r="C436" s="100"/>
      <c r="D436" s="100"/>
      <c r="E436" s="100"/>
      <c r="F436" s="101"/>
      <c r="G436" s="101"/>
      <c r="H436" s="101"/>
      <c r="I436" s="101"/>
      <c r="J436" s="101"/>
      <c r="K436" s="101"/>
      <c r="L436" s="101"/>
      <c r="M436" s="101"/>
      <c r="N436" s="101"/>
      <c r="O436" s="101"/>
      <c r="P436" s="101"/>
      <c r="Q436" s="101"/>
      <c r="R436" s="101"/>
    </row>
    <row r="437" spans="2:18">
      <c r="B437" s="100"/>
      <c r="C437" s="100"/>
      <c r="D437" s="100"/>
      <c r="E437" s="100"/>
      <c r="F437" s="101"/>
      <c r="G437" s="101"/>
      <c r="H437" s="101"/>
      <c r="I437" s="101"/>
      <c r="J437" s="101"/>
      <c r="K437" s="101"/>
      <c r="L437" s="101"/>
      <c r="M437" s="101"/>
      <c r="N437" s="101"/>
      <c r="O437" s="101"/>
      <c r="P437" s="101"/>
      <c r="Q437" s="101"/>
      <c r="R437" s="101"/>
    </row>
    <row r="438" spans="2:18">
      <c r="B438" s="100"/>
      <c r="C438" s="100"/>
      <c r="D438" s="100"/>
      <c r="E438" s="100"/>
      <c r="F438" s="101"/>
      <c r="G438" s="101"/>
      <c r="H438" s="101"/>
      <c r="I438" s="101"/>
      <c r="J438" s="101"/>
      <c r="K438" s="101"/>
      <c r="L438" s="101"/>
      <c r="M438" s="101"/>
      <c r="N438" s="101"/>
      <c r="O438" s="101"/>
      <c r="P438" s="101"/>
      <c r="Q438" s="101"/>
      <c r="R438" s="101"/>
    </row>
    <row r="439" spans="2:18">
      <c r="B439" s="100"/>
      <c r="C439" s="100"/>
      <c r="D439" s="100"/>
      <c r="E439" s="100"/>
      <c r="F439" s="101"/>
      <c r="G439" s="101"/>
      <c r="H439" s="101"/>
      <c r="I439" s="101"/>
      <c r="J439" s="101"/>
      <c r="K439" s="101"/>
      <c r="L439" s="101"/>
      <c r="M439" s="101"/>
      <c r="N439" s="101"/>
      <c r="O439" s="101"/>
      <c r="P439" s="101"/>
      <c r="Q439" s="101"/>
      <c r="R439" s="101"/>
    </row>
    <row r="440" spans="2:18">
      <c r="B440" s="100"/>
      <c r="C440" s="100"/>
      <c r="D440" s="100"/>
      <c r="E440" s="100"/>
      <c r="F440" s="101"/>
      <c r="G440" s="101"/>
      <c r="H440" s="101"/>
      <c r="I440" s="101"/>
      <c r="J440" s="101"/>
      <c r="K440" s="101"/>
      <c r="L440" s="101"/>
      <c r="M440" s="101"/>
      <c r="N440" s="101"/>
      <c r="O440" s="101"/>
      <c r="P440" s="101"/>
      <c r="Q440" s="101"/>
      <c r="R440" s="101"/>
    </row>
    <row r="441" spans="2:18">
      <c r="B441" s="100"/>
      <c r="C441" s="100"/>
      <c r="D441" s="100"/>
      <c r="E441" s="100"/>
      <c r="F441" s="101"/>
      <c r="G441" s="101"/>
      <c r="H441" s="101"/>
      <c r="I441" s="101"/>
      <c r="J441" s="101"/>
      <c r="K441" s="101"/>
      <c r="L441" s="101"/>
      <c r="M441" s="101"/>
      <c r="N441" s="101"/>
      <c r="O441" s="101"/>
      <c r="P441" s="101"/>
      <c r="Q441" s="101"/>
      <c r="R441" s="101"/>
    </row>
    <row r="442" spans="2:18">
      <c r="B442" s="100"/>
      <c r="C442" s="100"/>
      <c r="D442" s="100"/>
      <c r="E442" s="100"/>
      <c r="F442" s="101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</row>
    <row r="443" spans="2:18">
      <c r="B443" s="100"/>
      <c r="C443" s="100"/>
      <c r="D443" s="100"/>
      <c r="E443" s="100"/>
      <c r="F443" s="101"/>
      <c r="G443" s="101"/>
      <c r="H443" s="101"/>
      <c r="I443" s="101"/>
      <c r="J443" s="101"/>
      <c r="K443" s="101"/>
      <c r="L443" s="101"/>
      <c r="M443" s="101"/>
      <c r="N443" s="101"/>
      <c r="O443" s="101"/>
      <c r="P443" s="101"/>
      <c r="Q443" s="101"/>
      <c r="R443" s="101"/>
    </row>
    <row r="444" spans="2:18">
      <c r="B444" s="100"/>
      <c r="C444" s="100"/>
      <c r="D444" s="100"/>
      <c r="E444" s="100"/>
      <c r="F444" s="101"/>
      <c r="G444" s="101"/>
      <c r="H444" s="101"/>
      <c r="I444" s="101"/>
      <c r="J444" s="101"/>
      <c r="K444" s="101"/>
      <c r="L444" s="101"/>
      <c r="M444" s="101"/>
      <c r="N444" s="101"/>
      <c r="O444" s="101"/>
      <c r="P444" s="101"/>
      <c r="Q444" s="101"/>
      <c r="R444" s="101"/>
    </row>
    <row r="445" spans="2:18">
      <c r="B445" s="100"/>
      <c r="C445" s="100"/>
      <c r="D445" s="100"/>
      <c r="E445" s="100"/>
      <c r="F445" s="101"/>
      <c r="G445" s="101"/>
      <c r="H445" s="101"/>
      <c r="I445" s="101"/>
      <c r="J445" s="101"/>
      <c r="K445" s="101"/>
      <c r="L445" s="101"/>
      <c r="M445" s="101"/>
      <c r="N445" s="101"/>
      <c r="O445" s="101"/>
      <c r="P445" s="101"/>
      <c r="Q445" s="101"/>
      <c r="R445" s="101"/>
    </row>
    <row r="446" spans="2:18">
      <c r="B446" s="100"/>
      <c r="C446" s="100"/>
      <c r="D446" s="100"/>
      <c r="E446" s="100"/>
      <c r="F446" s="101"/>
      <c r="G446" s="101"/>
      <c r="H446" s="101"/>
      <c r="I446" s="101"/>
      <c r="J446" s="101"/>
      <c r="K446" s="101"/>
      <c r="L446" s="101"/>
      <c r="M446" s="101"/>
      <c r="N446" s="101"/>
      <c r="O446" s="101"/>
      <c r="P446" s="101"/>
      <c r="Q446" s="101"/>
      <c r="R446" s="101"/>
    </row>
    <row r="447" spans="2:18">
      <c r="B447" s="100"/>
      <c r="C447" s="100"/>
      <c r="D447" s="100"/>
      <c r="E447" s="100"/>
      <c r="F447" s="101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</row>
    <row r="448" spans="2:18">
      <c r="B448" s="100"/>
      <c r="C448" s="100"/>
      <c r="D448" s="100"/>
      <c r="E448" s="100"/>
      <c r="F448" s="101"/>
      <c r="G448" s="101"/>
      <c r="H448" s="101"/>
      <c r="I448" s="101"/>
      <c r="J448" s="101"/>
      <c r="K448" s="101"/>
      <c r="L448" s="101"/>
      <c r="M448" s="101"/>
      <c r="N448" s="101"/>
      <c r="O448" s="101"/>
      <c r="P448" s="101"/>
      <c r="Q448" s="101"/>
      <c r="R448" s="101"/>
    </row>
    <row r="449" spans="2:18">
      <c r="B449" s="100"/>
      <c r="C449" s="100"/>
      <c r="D449" s="100"/>
      <c r="E449" s="100"/>
      <c r="F449" s="101"/>
      <c r="G449" s="101"/>
      <c r="H449" s="101"/>
      <c r="I449" s="101"/>
      <c r="J449" s="101"/>
      <c r="K449" s="101"/>
      <c r="L449" s="101"/>
      <c r="M449" s="101"/>
      <c r="N449" s="101"/>
      <c r="O449" s="101"/>
      <c r="P449" s="101"/>
      <c r="Q449" s="101"/>
      <c r="R449" s="101"/>
    </row>
    <row r="450" spans="2:18">
      <c r="B450" s="100"/>
      <c r="C450" s="100"/>
      <c r="D450" s="100"/>
      <c r="E450" s="100"/>
      <c r="F450" s="101"/>
      <c r="G450" s="101"/>
      <c r="H450" s="101"/>
      <c r="I450" s="101"/>
      <c r="J450" s="101"/>
      <c r="K450" s="101"/>
      <c r="L450" s="101"/>
      <c r="M450" s="101"/>
      <c r="N450" s="101"/>
      <c r="O450" s="101"/>
      <c r="P450" s="101"/>
      <c r="Q450" s="101"/>
      <c r="R450" s="101"/>
    </row>
    <row r="451" spans="2:18">
      <c r="B451" s="100"/>
      <c r="C451" s="100"/>
      <c r="D451" s="100"/>
      <c r="E451" s="100"/>
      <c r="F451" s="101"/>
      <c r="G451" s="101"/>
      <c r="H451" s="101"/>
      <c r="I451" s="101"/>
      <c r="J451" s="101"/>
      <c r="K451" s="101"/>
      <c r="L451" s="101"/>
      <c r="M451" s="101"/>
      <c r="N451" s="101"/>
      <c r="O451" s="101"/>
      <c r="P451" s="101"/>
      <c r="Q451" s="101"/>
      <c r="R451" s="101"/>
    </row>
    <row r="452" spans="2:18">
      <c r="B452" s="100"/>
      <c r="C452" s="100"/>
      <c r="D452" s="100"/>
      <c r="E452" s="100"/>
      <c r="F452" s="101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</row>
    <row r="453" spans="2:18">
      <c r="B453" s="100"/>
      <c r="C453" s="100"/>
      <c r="D453" s="100"/>
      <c r="E453" s="100"/>
      <c r="F453" s="101"/>
      <c r="G453" s="101"/>
      <c r="H453" s="101"/>
      <c r="I453" s="101"/>
      <c r="J453" s="101"/>
      <c r="K453" s="101"/>
      <c r="L453" s="101"/>
      <c r="M453" s="101"/>
      <c r="N453" s="101"/>
      <c r="O453" s="101"/>
      <c r="P453" s="101"/>
      <c r="Q453" s="101"/>
      <c r="R453" s="101"/>
    </row>
    <row r="454" spans="2:18">
      <c r="B454" s="100"/>
      <c r="C454" s="100"/>
      <c r="D454" s="100"/>
      <c r="E454" s="100"/>
      <c r="F454" s="101"/>
      <c r="G454" s="101"/>
      <c r="H454" s="101"/>
      <c r="I454" s="101"/>
      <c r="J454" s="101"/>
      <c r="K454" s="101"/>
      <c r="L454" s="101"/>
      <c r="M454" s="101"/>
      <c r="N454" s="101"/>
      <c r="O454" s="101"/>
      <c r="P454" s="101"/>
      <c r="Q454" s="101"/>
      <c r="R454" s="101"/>
    </row>
    <row r="455" spans="2:18">
      <c r="B455" s="100"/>
      <c r="C455" s="100"/>
      <c r="D455" s="100"/>
      <c r="E455" s="100"/>
      <c r="F455" s="101"/>
      <c r="G455" s="101"/>
      <c r="H455" s="101"/>
      <c r="I455" s="101"/>
      <c r="J455" s="101"/>
      <c r="K455" s="101"/>
      <c r="L455" s="101"/>
      <c r="M455" s="101"/>
      <c r="N455" s="101"/>
      <c r="O455" s="101"/>
      <c r="P455" s="101"/>
      <c r="Q455" s="101"/>
      <c r="R455" s="101"/>
    </row>
    <row r="456" spans="2:18">
      <c r="B456" s="100"/>
      <c r="C456" s="100"/>
      <c r="D456" s="100"/>
      <c r="E456" s="100"/>
      <c r="F456" s="101"/>
      <c r="G456" s="101"/>
      <c r="H456" s="101"/>
      <c r="I456" s="101"/>
      <c r="J456" s="101"/>
      <c r="K456" s="101"/>
      <c r="L456" s="101"/>
      <c r="M456" s="101"/>
      <c r="N456" s="101"/>
      <c r="O456" s="101"/>
      <c r="P456" s="101"/>
      <c r="Q456" s="101"/>
      <c r="R456" s="101"/>
    </row>
    <row r="457" spans="2:18">
      <c r="B457" s="100"/>
      <c r="C457" s="100"/>
      <c r="D457" s="100"/>
      <c r="E457" s="100"/>
      <c r="F457" s="101"/>
      <c r="G457" s="101"/>
      <c r="H457" s="101"/>
      <c r="I457" s="101"/>
      <c r="J457" s="101"/>
      <c r="K457" s="101"/>
      <c r="L457" s="101"/>
      <c r="M457" s="101"/>
      <c r="N457" s="101"/>
      <c r="O457" s="101"/>
      <c r="P457" s="101"/>
      <c r="Q457" s="101"/>
      <c r="R457" s="101"/>
    </row>
    <row r="458" spans="2:18">
      <c r="B458" s="100"/>
      <c r="C458" s="100"/>
      <c r="D458" s="100"/>
      <c r="E458" s="100"/>
      <c r="F458" s="101"/>
      <c r="G458" s="101"/>
      <c r="H458" s="101"/>
      <c r="I458" s="101"/>
      <c r="J458" s="101"/>
      <c r="K458" s="101"/>
      <c r="L458" s="101"/>
      <c r="M458" s="101"/>
      <c r="N458" s="101"/>
      <c r="O458" s="101"/>
      <c r="P458" s="101"/>
      <c r="Q458" s="101"/>
      <c r="R458" s="101"/>
    </row>
    <row r="459" spans="2:18">
      <c r="B459" s="100"/>
      <c r="C459" s="100"/>
      <c r="D459" s="100"/>
      <c r="E459" s="100"/>
      <c r="F459" s="101"/>
      <c r="G459" s="101"/>
      <c r="H459" s="101"/>
      <c r="I459" s="101"/>
      <c r="J459" s="101"/>
      <c r="K459" s="101"/>
      <c r="L459" s="101"/>
      <c r="M459" s="101"/>
      <c r="N459" s="101"/>
      <c r="O459" s="101"/>
      <c r="P459" s="101"/>
      <c r="Q459" s="101"/>
      <c r="R459" s="101"/>
    </row>
    <row r="460" spans="2:18">
      <c r="B460" s="100"/>
      <c r="C460" s="100"/>
      <c r="D460" s="100"/>
      <c r="E460" s="100"/>
      <c r="F460" s="101"/>
      <c r="G460" s="101"/>
      <c r="H460" s="101"/>
      <c r="I460" s="101"/>
      <c r="J460" s="101"/>
      <c r="K460" s="101"/>
      <c r="L460" s="101"/>
      <c r="M460" s="101"/>
      <c r="N460" s="101"/>
      <c r="O460" s="101"/>
      <c r="P460" s="101"/>
      <c r="Q460" s="101"/>
      <c r="R460" s="101"/>
    </row>
    <row r="461" spans="2:18">
      <c r="B461" s="100"/>
      <c r="C461" s="100"/>
      <c r="D461" s="100"/>
      <c r="E461" s="100"/>
      <c r="F461" s="101"/>
      <c r="G461" s="101"/>
      <c r="H461" s="101"/>
      <c r="I461" s="101"/>
      <c r="J461" s="101"/>
      <c r="K461" s="101"/>
      <c r="L461" s="101"/>
      <c r="M461" s="101"/>
      <c r="N461" s="101"/>
      <c r="O461" s="101"/>
      <c r="P461" s="101"/>
      <c r="Q461" s="101"/>
      <c r="R461" s="101"/>
    </row>
    <row r="462" spans="2:18">
      <c r="B462" s="100"/>
      <c r="C462" s="100"/>
      <c r="D462" s="100"/>
      <c r="E462" s="100"/>
      <c r="F462" s="101"/>
      <c r="G462" s="101"/>
      <c r="H462" s="101"/>
      <c r="I462" s="101"/>
      <c r="J462" s="101"/>
      <c r="K462" s="101"/>
      <c r="L462" s="101"/>
      <c r="M462" s="101"/>
      <c r="N462" s="101"/>
      <c r="O462" s="101"/>
      <c r="P462" s="101"/>
      <c r="Q462" s="101"/>
      <c r="R462" s="101"/>
    </row>
    <row r="463" spans="2:18">
      <c r="B463" s="100"/>
      <c r="C463" s="100"/>
      <c r="D463" s="100"/>
      <c r="E463" s="100"/>
      <c r="F463" s="101"/>
      <c r="G463" s="101"/>
      <c r="H463" s="101"/>
      <c r="I463" s="101"/>
      <c r="J463" s="101"/>
      <c r="K463" s="101"/>
      <c r="L463" s="101"/>
      <c r="M463" s="101"/>
      <c r="N463" s="101"/>
      <c r="O463" s="101"/>
      <c r="P463" s="101"/>
      <c r="Q463" s="101"/>
      <c r="R463" s="101"/>
    </row>
    <row r="464" spans="2:18">
      <c r="B464" s="100"/>
      <c r="C464" s="100"/>
      <c r="D464" s="100"/>
      <c r="E464" s="100"/>
      <c r="F464" s="101"/>
      <c r="G464" s="101"/>
      <c r="H464" s="101"/>
      <c r="I464" s="101"/>
      <c r="J464" s="101"/>
      <c r="K464" s="101"/>
      <c r="L464" s="101"/>
      <c r="M464" s="101"/>
      <c r="N464" s="101"/>
      <c r="O464" s="101"/>
      <c r="P464" s="101"/>
      <c r="Q464" s="101"/>
      <c r="R464" s="101"/>
    </row>
    <row r="465" spans="2:18">
      <c r="B465" s="100"/>
      <c r="C465" s="100"/>
      <c r="D465" s="100"/>
      <c r="E465" s="100"/>
      <c r="F465" s="101"/>
      <c r="G465" s="101"/>
      <c r="H465" s="101"/>
      <c r="I465" s="101"/>
      <c r="J465" s="101"/>
      <c r="K465" s="101"/>
      <c r="L465" s="101"/>
      <c r="M465" s="101"/>
      <c r="N465" s="101"/>
      <c r="O465" s="101"/>
      <c r="P465" s="101"/>
      <c r="Q465" s="101"/>
      <c r="R465" s="101"/>
    </row>
    <row r="466" spans="2:18">
      <c r="B466" s="100"/>
      <c r="C466" s="100"/>
      <c r="D466" s="100"/>
      <c r="E466" s="100"/>
      <c r="F466" s="101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</row>
    <row r="467" spans="2:18">
      <c r="B467" s="100"/>
      <c r="C467" s="100"/>
      <c r="D467" s="100"/>
      <c r="E467" s="100"/>
      <c r="F467" s="101"/>
      <c r="G467" s="101"/>
      <c r="H467" s="101"/>
      <c r="I467" s="101"/>
      <c r="J467" s="101"/>
      <c r="K467" s="101"/>
      <c r="L467" s="101"/>
      <c r="M467" s="101"/>
      <c r="N467" s="101"/>
      <c r="O467" s="101"/>
      <c r="P467" s="101"/>
      <c r="Q467" s="101"/>
      <c r="R467" s="101"/>
    </row>
    <row r="468" spans="2:18">
      <c r="B468" s="100"/>
      <c r="C468" s="100"/>
      <c r="D468" s="100"/>
      <c r="E468" s="100"/>
      <c r="F468" s="101"/>
      <c r="G468" s="101"/>
      <c r="H468" s="101"/>
      <c r="I468" s="101"/>
      <c r="J468" s="101"/>
      <c r="K468" s="101"/>
      <c r="L468" s="101"/>
      <c r="M468" s="101"/>
      <c r="N468" s="101"/>
      <c r="O468" s="101"/>
      <c r="P468" s="101"/>
      <c r="Q468" s="101"/>
      <c r="R468" s="101"/>
    </row>
    <row r="469" spans="2:18">
      <c r="B469" s="100"/>
      <c r="C469" s="100"/>
      <c r="D469" s="100"/>
      <c r="E469" s="100"/>
      <c r="F469" s="101"/>
      <c r="G469" s="101"/>
      <c r="H469" s="101"/>
      <c r="I469" s="101"/>
      <c r="J469" s="101"/>
      <c r="K469" s="101"/>
      <c r="L469" s="101"/>
      <c r="M469" s="101"/>
      <c r="N469" s="101"/>
      <c r="O469" s="101"/>
      <c r="P469" s="101"/>
      <c r="Q469" s="101"/>
      <c r="R469" s="101"/>
    </row>
    <row r="470" spans="2:18">
      <c r="B470" s="100"/>
      <c r="C470" s="100"/>
      <c r="D470" s="100"/>
      <c r="E470" s="100"/>
      <c r="F470" s="101"/>
      <c r="G470" s="101"/>
      <c r="H470" s="101"/>
      <c r="I470" s="101"/>
      <c r="J470" s="101"/>
      <c r="K470" s="101"/>
      <c r="L470" s="101"/>
      <c r="M470" s="101"/>
      <c r="N470" s="101"/>
      <c r="O470" s="101"/>
      <c r="P470" s="101"/>
      <c r="Q470" s="101"/>
      <c r="R470" s="101"/>
    </row>
    <row r="471" spans="2:18">
      <c r="B471" s="100"/>
      <c r="C471" s="100"/>
      <c r="D471" s="100"/>
      <c r="E471" s="100"/>
      <c r="F471" s="101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</row>
    <row r="472" spans="2:18">
      <c r="B472" s="100"/>
      <c r="C472" s="100"/>
      <c r="D472" s="100"/>
      <c r="E472" s="100"/>
      <c r="F472" s="101"/>
      <c r="G472" s="101"/>
      <c r="H472" s="101"/>
      <c r="I472" s="101"/>
      <c r="J472" s="101"/>
      <c r="K472" s="101"/>
      <c r="L472" s="101"/>
      <c r="M472" s="101"/>
      <c r="N472" s="101"/>
      <c r="O472" s="101"/>
      <c r="P472" s="101"/>
      <c r="Q472" s="101"/>
      <c r="R472" s="101"/>
    </row>
    <row r="473" spans="2:18">
      <c r="B473" s="100"/>
      <c r="C473" s="100"/>
      <c r="D473" s="100"/>
      <c r="E473" s="100"/>
      <c r="F473" s="101"/>
      <c r="G473" s="101"/>
      <c r="H473" s="101"/>
      <c r="I473" s="101"/>
      <c r="J473" s="101"/>
      <c r="K473" s="101"/>
      <c r="L473" s="101"/>
      <c r="M473" s="101"/>
      <c r="N473" s="101"/>
      <c r="O473" s="101"/>
      <c r="P473" s="101"/>
      <c r="Q473" s="101"/>
      <c r="R473" s="101"/>
    </row>
    <row r="474" spans="2:18">
      <c r="B474" s="100"/>
      <c r="C474" s="100"/>
      <c r="D474" s="100"/>
      <c r="E474" s="100"/>
      <c r="F474" s="101"/>
      <c r="G474" s="101"/>
      <c r="H474" s="101"/>
      <c r="I474" s="101"/>
      <c r="J474" s="101"/>
      <c r="K474" s="101"/>
      <c r="L474" s="101"/>
      <c r="M474" s="101"/>
      <c r="N474" s="101"/>
      <c r="O474" s="101"/>
      <c r="P474" s="101"/>
      <c r="Q474" s="101"/>
      <c r="R474" s="101"/>
    </row>
    <row r="475" spans="2:18">
      <c r="B475" s="100"/>
      <c r="C475" s="100"/>
      <c r="D475" s="100"/>
      <c r="E475" s="100"/>
      <c r="F475" s="101"/>
      <c r="G475" s="101"/>
      <c r="H475" s="101"/>
      <c r="I475" s="101"/>
      <c r="J475" s="101"/>
      <c r="K475" s="101"/>
      <c r="L475" s="101"/>
      <c r="M475" s="101"/>
      <c r="N475" s="101"/>
      <c r="O475" s="101"/>
      <c r="P475" s="101"/>
      <c r="Q475" s="101"/>
      <c r="R475" s="101"/>
    </row>
    <row r="476" spans="2:18">
      <c r="B476" s="100"/>
      <c r="C476" s="100"/>
      <c r="D476" s="100"/>
      <c r="E476" s="100"/>
      <c r="F476" s="101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</row>
    <row r="477" spans="2:18">
      <c r="B477" s="100"/>
      <c r="C477" s="100"/>
      <c r="D477" s="100"/>
      <c r="E477" s="100"/>
      <c r="F477" s="101"/>
      <c r="G477" s="101"/>
      <c r="H477" s="101"/>
      <c r="I477" s="101"/>
      <c r="J477" s="101"/>
      <c r="K477" s="101"/>
      <c r="L477" s="101"/>
      <c r="M477" s="101"/>
      <c r="N477" s="101"/>
      <c r="O477" s="101"/>
      <c r="P477" s="101"/>
      <c r="Q477" s="101"/>
      <c r="R477" s="101"/>
    </row>
    <row r="478" spans="2:18">
      <c r="B478" s="100"/>
      <c r="C478" s="100"/>
      <c r="D478" s="100"/>
      <c r="E478" s="100"/>
      <c r="F478" s="101"/>
      <c r="G478" s="101"/>
      <c r="H478" s="101"/>
      <c r="I478" s="101"/>
      <c r="J478" s="101"/>
      <c r="K478" s="101"/>
      <c r="L478" s="101"/>
      <c r="M478" s="101"/>
      <c r="N478" s="101"/>
      <c r="O478" s="101"/>
      <c r="P478" s="101"/>
      <c r="Q478" s="101"/>
      <c r="R478" s="101"/>
    </row>
    <row r="479" spans="2:18">
      <c r="B479" s="100"/>
      <c r="C479" s="100"/>
      <c r="D479" s="100"/>
      <c r="E479" s="100"/>
      <c r="F479" s="101"/>
      <c r="G479" s="101"/>
      <c r="H479" s="101"/>
      <c r="I479" s="101"/>
      <c r="J479" s="101"/>
      <c r="K479" s="101"/>
      <c r="L479" s="101"/>
      <c r="M479" s="101"/>
      <c r="N479" s="101"/>
      <c r="O479" s="101"/>
      <c r="P479" s="101"/>
      <c r="Q479" s="101"/>
      <c r="R479" s="101"/>
    </row>
    <row r="480" spans="2:18">
      <c r="B480" s="100"/>
      <c r="C480" s="100"/>
      <c r="D480" s="100"/>
      <c r="E480" s="100"/>
      <c r="F480" s="101"/>
      <c r="G480" s="101"/>
      <c r="H480" s="101"/>
      <c r="I480" s="101"/>
      <c r="J480" s="101"/>
      <c r="K480" s="101"/>
      <c r="L480" s="101"/>
      <c r="M480" s="101"/>
      <c r="N480" s="101"/>
      <c r="O480" s="101"/>
      <c r="P480" s="101"/>
      <c r="Q480" s="101"/>
      <c r="R480" s="101"/>
    </row>
    <row r="481" spans="2:18">
      <c r="B481" s="100"/>
      <c r="C481" s="100"/>
      <c r="D481" s="100"/>
      <c r="E481" s="100"/>
      <c r="F481" s="101"/>
      <c r="G481" s="101"/>
      <c r="H481" s="101"/>
      <c r="I481" s="101"/>
      <c r="J481" s="101"/>
      <c r="K481" s="101"/>
      <c r="L481" s="101"/>
      <c r="M481" s="101"/>
      <c r="N481" s="101"/>
      <c r="O481" s="101"/>
      <c r="P481" s="101"/>
      <c r="Q481" s="101"/>
      <c r="R481" s="101"/>
    </row>
    <row r="482" spans="2:18">
      <c r="B482" s="100"/>
      <c r="C482" s="100"/>
      <c r="D482" s="100"/>
      <c r="E482" s="100"/>
      <c r="F482" s="101"/>
      <c r="G482" s="101"/>
      <c r="H482" s="101"/>
      <c r="I482" s="101"/>
      <c r="J482" s="101"/>
      <c r="K482" s="101"/>
      <c r="L482" s="101"/>
      <c r="M482" s="101"/>
      <c r="N482" s="101"/>
      <c r="O482" s="101"/>
      <c r="P482" s="101"/>
      <c r="Q482" s="101"/>
      <c r="R482" s="101"/>
    </row>
    <row r="483" spans="2:18">
      <c r="B483" s="100"/>
      <c r="C483" s="100"/>
      <c r="D483" s="100"/>
      <c r="E483" s="100"/>
      <c r="F483" s="101"/>
      <c r="G483" s="101"/>
      <c r="H483" s="101"/>
      <c r="I483" s="101"/>
      <c r="J483" s="101"/>
      <c r="K483" s="101"/>
      <c r="L483" s="101"/>
      <c r="M483" s="101"/>
      <c r="N483" s="101"/>
      <c r="O483" s="101"/>
      <c r="P483" s="101"/>
      <c r="Q483" s="101"/>
      <c r="R483" s="101"/>
    </row>
    <row r="484" spans="2:18">
      <c r="B484" s="100"/>
      <c r="C484" s="100"/>
      <c r="D484" s="100"/>
      <c r="E484" s="100"/>
      <c r="F484" s="101"/>
      <c r="G484" s="101"/>
      <c r="H484" s="101"/>
      <c r="I484" s="101"/>
      <c r="J484" s="101"/>
      <c r="K484" s="101"/>
      <c r="L484" s="101"/>
      <c r="M484" s="101"/>
      <c r="N484" s="101"/>
      <c r="O484" s="101"/>
      <c r="P484" s="101"/>
      <c r="Q484" s="101"/>
      <c r="R484" s="101"/>
    </row>
    <row r="485" spans="2:18">
      <c r="B485" s="100"/>
      <c r="C485" s="100"/>
      <c r="D485" s="100"/>
      <c r="E485" s="100"/>
      <c r="F485" s="101"/>
      <c r="G485" s="101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</row>
    <row r="486" spans="2:18">
      <c r="B486" s="100"/>
      <c r="C486" s="100"/>
      <c r="D486" s="100"/>
      <c r="E486" s="100"/>
      <c r="F486" s="101"/>
      <c r="G486" s="101"/>
      <c r="H486" s="101"/>
      <c r="I486" s="101"/>
      <c r="J486" s="101"/>
      <c r="K486" s="101"/>
      <c r="L486" s="101"/>
      <c r="M486" s="101"/>
      <c r="N486" s="101"/>
      <c r="O486" s="101"/>
      <c r="P486" s="101"/>
      <c r="Q486" s="101"/>
      <c r="R486" s="101"/>
    </row>
    <row r="487" spans="2:18">
      <c r="B487" s="100"/>
      <c r="C487" s="100"/>
      <c r="D487" s="100"/>
      <c r="E487" s="100"/>
      <c r="F487" s="101"/>
      <c r="G487" s="101"/>
      <c r="H487" s="101"/>
      <c r="I487" s="101"/>
      <c r="J487" s="101"/>
      <c r="K487" s="101"/>
      <c r="L487" s="101"/>
      <c r="M487" s="101"/>
      <c r="N487" s="101"/>
      <c r="O487" s="101"/>
      <c r="P487" s="101"/>
      <c r="Q487" s="101"/>
      <c r="R487" s="101"/>
    </row>
    <row r="488" spans="2:18">
      <c r="B488" s="100"/>
      <c r="C488" s="100"/>
      <c r="D488" s="100"/>
      <c r="E488" s="100"/>
      <c r="F488" s="101"/>
      <c r="G488" s="101"/>
      <c r="H488" s="101"/>
      <c r="I488" s="101"/>
      <c r="J488" s="101"/>
      <c r="K488" s="101"/>
      <c r="L488" s="101"/>
      <c r="M488" s="101"/>
      <c r="N488" s="101"/>
      <c r="O488" s="101"/>
      <c r="P488" s="101"/>
      <c r="Q488" s="101"/>
      <c r="R488" s="101"/>
    </row>
    <row r="489" spans="2:18">
      <c r="B489" s="100"/>
      <c r="C489" s="100"/>
      <c r="D489" s="100"/>
      <c r="E489" s="100"/>
      <c r="F489" s="101"/>
      <c r="G489" s="101"/>
      <c r="H489" s="101"/>
      <c r="I489" s="101"/>
      <c r="J489" s="101"/>
      <c r="K489" s="101"/>
      <c r="L489" s="101"/>
      <c r="M489" s="101"/>
      <c r="N489" s="101"/>
      <c r="O489" s="101"/>
      <c r="P489" s="101"/>
      <c r="Q489" s="101"/>
      <c r="R489" s="101"/>
    </row>
    <row r="490" spans="2:18">
      <c r="B490" s="100"/>
      <c r="C490" s="100"/>
      <c r="D490" s="100"/>
      <c r="E490" s="100"/>
      <c r="F490" s="101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</row>
    <row r="491" spans="2:18">
      <c r="B491" s="100"/>
      <c r="C491" s="100"/>
      <c r="D491" s="100"/>
      <c r="E491" s="100"/>
      <c r="F491" s="101"/>
      <c r="G491" s="101"/>
      <c r="H491" s="101"/>
      <c r="I491" s="101"/>
      <c r="J491" s="101"/>
      <c r="K491" s="101"/>
      <c r="L491" s="101"/>
      <c r="M491" s="101"/>
      <c r="N491" s="101"/>
      <c r="O491" s="101"/>
      <c r="P491" s="101"/>
      <c r="Q491" s="101"/>
      <c r="R491" s="101"/>
    </row>
    <row r="492" spans="2:18">
      <c r="B492" s="100"/>
      <c r="C492" s="100"/>
      <c r="D492" s="100"/>
      <c r="E492" s="100"/>
      <c r="F492" s="101"/>
      <c r="G492" s="101"/>
      <c r="H492" s="101"/>
      <c r="I492" s="101"/>
      <c r="J492" s="101"/>
      <c r="K492" s="101"/>
      <c r="L492" s="101"/>
      <c r="M492" s="101"/>
      <c r="N492" s="101"/>
      <c r="O492" s="101"/>
      <c r="P492" s="101"/>
      <c r="Q492" s="101"/>
      <c r="R492" s="101"/>
    </row>
    <row r="493" spans="2:18">
      <c r="B493" s="100"/>
      <c r="C493" s="100"/>
      <c r="D493" s="100"/>
      <c r="E493" s="100"/>
      <c r="F493" s="101"/>
      <c r="G493" s="101"/>
      <c r="H493" s="101"/>
      <c r="I493" s="101"/>
      <c r="J493" s="101"/>
      <c r="K493" s="101"/>
      <c r="L493" s="101"/>
      <c r="M493" s="101"/>
      <c r="N493" s="101"/>
      <c r="O493" s="101"/>
      <c r="P493" s="101"/>
      <c r="Q493" s="101"/>
      <c r="R493" s="101"/>
    </row>
    <row r="494" spans="2:18">
      <c r="B494" s="100"/>
      <c r="C494" s="100"/>
      <c r="D494" s="100"/>
      <c r="E494" s="100"/>
      <c r="F494" s="101"/>
      <c r="G494" s="101"/>
      <c r="H494" s="101"/>
      <c r="I494" s="101"/>
      <c r="J494" s="101"/>
      <c r="K494" s="101"/>
      <c r="L494" s="101"/>
      <c r="M494" s="101"/>
      <c r="N494" s="101"/>
      <c r="O494" s="101"/>
      <c r="P494" s="101"/>
      <c r="Q494" s="101"/>
      <c r="R494" s="101"/>
    </row>
    <row r="495" spans="2:18">
      <c r="B495" s="100"/>
      <c r="C495" s="100"/>
      <c r="D495" s="100"/>
      <c r="E495" s="100"/>
      <c r="F495" s="101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</row>
    <row r="496" spans="2:18">
      <c r="B496" s="100"/>
      <c r="C496" s="100"/>
      <c r="D496" s="100"/>
      <c r="E496" s="100"/>
      <c r="F496" s="101"/>
      <c r="G496" s="101"/>
      <c r="H496" s="101"/>
      <c r="I496" s="101"/>
      <c r="J496" s="101"/>
      <c r="K496" s="101"/>
      <c r="L496" s="101"/>
      <c r="M496" s="101"/>
      <c r="N496" s="101"/>
      <c r="O496" s="101"/>
      <c r="P496" s="101"/>
      <c r="Q496" s="101"/>
      <c r="R496" s="101"/>
    </row>
    <row r="497" spans="2:18">
      <c r="B497" s="100"/>
      <c r="C497" s="100"/>
      <c r="D497" s="100"/>
      <c r="E497" s="100"/>
      <c r="F497" s="101"/>
      <c r="G497" s="101"/>
      <c r="H497" s="101"/>
      <c r="I497" s="101"/>
      <c r="J497" s="101"/>
      <c r="K497" s="101"/>
      <c r="L497" s="101"/>
      <c r="M497" s="101"/>
      <c r="N497" s="101"/>
      <c r="O497" s="101"/>
      <c r="P497" s="101"/>
      <c r="Q497" s="101"/>
      <c r="R497" s="101"/>
    </row>
    <row r="498" spans="2:18">
      <c r="B498" s="100"/>
      <c r="C498" s="100"/>
      <c r="D498" s="100"/>
      <c r="E498" s="100"/>
      <c r="F498" s="101"/>
      <c r="G498" s="101"/>
      <c r="H498" s="101"/>
      <c r="I498" s="101"/>
      <c r="J498" s="101"/>
      <c r="K498" s="101"/>
      <c r="L498" s="101"/>
      <c r="M498" s="101"/>
      <c r="N498" s="101"/>
      <c r="O498" s="101"/>
      <c r="P498" s="101"/>
      <c r="Q498" s="101"/>
      <c r="R498" s="101"/>
    </row>
    <row r="499" spans="2:18">
      <c r="B499" s="100"/>
      <c r="C499" s="100"/>
      <c r="D499" s="100"/>
      <c r="E499" s="100"/>
      <c r="F499" s="101"/>
      <c r="G499" s="101"/>
      <c r="H499" s="101"/>
      <c r="I499" s="101"/>
      <c r="J499" s="101"/>
      <c r="K499" s="101"/>
      <c r="L499" s="101"/>
      <c r="M499" s="101"/>
      <c r="N499" s="101"/>
      <c r="O499" s="101"/>
      <c r="P499" s="101"/>
      <c r="Q499" s="101"/>
      <c r="R499" s="101"/>
    </row>
    <row r="500" spans="2:18">
      <c r="B500" s="100"/>
      <c r="C500" s="100"/>
      <c r="D500" s="100"/>
      <c r="E500" s="100"/>
      <c r="F500" s="101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</row>
    <row r="501" spans="2:18">
      <c r="B501" s="100"/>
      <c r="C501" s="100"/>
      <c r="D501" s="100"/>
      <c r="E501" s="100"/>
      <c r="F501" s="101"/>
      <c r="G501" s="101"/>
      <c r="H501" s="101"/>
      <c r="I501" s="101"/>
      <c r="J501" s="101"/>
      <c r="K501" s="101"/>
      <c r="L501" s="101"/>
      <c r="M501" s="101"/>
      <c r="N501" s="101"/>
      <c r="O501" s="101"/>
      <c r="P501" s="101"/>
      <c r="Q501" s="101"/>
      <c r="R501" s="101"/>
    </row>
    <row r="502" spans="2:18">
      <c r="B502" s="100"/>
      <c r="C502" s="100"/>
      <c r="D502" s="100"/>
      <c r="E502" s="100"/>
      <c r="F502" s="101"/>
      <c r="G502" s="101"/>
      <c r="H502" s="101"/>
      <c r="I502" s="101"/>
      <c r="J502" s="101"/>
      <c r="K502" s="101"/>
      <c r="L502" s="101"/>
      <c r="M502" s="101"/>
      <c r="N502" s="101"/>
      <c r="O502" s="101"/>
      <c r="P502" s="101"/>
      <c r="Q502" s="101"/>
      <c r="R502" s="101"/>
    </row>
    <row r="503" spans="2:18">
      <c r="B503" s="100"/>
      <c r="C503" s="100"/>
      <c r="D503" s="100"/>
      <c r="E503" s="100"/>
      <c r="F503" s="101"/>
      <c r="G503" s="101"/>
      <c r="H503" s="101"/>
      <c r="I503" s="101"/>
      <c r="J503" s="101"/>
      <c r="K503" s="101"/>
      <c r="L503" s="101"/>
      <c r="M503" s="101"/>
      <c r="N503" s="101"/>
      <c r="O503" s="101"/>
      <c r="P503" s="101"/>
      <c r="Q503" s="101"/>
      <c r="R503" s="101"/>
    </row>
    <row r="504" spans="2:18">
      <c r="B504" s="100"/>
      <c r="C504" s="100"/>
      <c r="D504" s="100"/>
      <c r="E504" s="100"/>
      <c r="F504" s="101"/>
      <c r="G504" s="101"/>
      <c r="H504" s="101"/>
      <c r="I504" s="101"/>
      <c r="J504" s="101"/>
      <c r="K504" s="101"/>
      <c r="L504" s="101"/>
      <c r="M504" s="101"/>
      <c r="N504" s="101"/>
      <c r="O504" s="101"/>
      <c r="P504" s="101"/>
      <c r="Q504" s="101"/>
      <c r="R504" s="101"/>
    </row>
    <row r="505" spans="2:18">
      <c r="B505" s="100"/>
      <c r="C505" s="100"/>
      <c r="D505" s="100"/>
      <c r="E505" s="100"/>
      <c r="F505" s="101"/>
      <c r="G505" s="101"/>
      <c r="H505" s="101"/>
      <c r="I505" s="101"/>
      <c r="J505" s="101"/>
      <c r="K505" s="101"/>
      <c r="L505" s="101"/>
      <c r="M505" s="101"/>
      <c r="N505" s="101"/>
      <c r="O505" s="101"/>
      <c r="P505" s="101"/>
      <c r="Q505" s="101"/>
      <c r="R505" s="101"/>
    </row>
    <row r="506" spans="2:18">
      <c r="B506" s="100"/>
      <c r="C506" s="100"/>
      <c r="D506" s="100"/>
      <c r="E506" s="100"/>
      <c r="F506" s="101"/>
      <c r="G506" s="101"/>
      <c r="H506" s="101"/>
      <c r="I506" s="101"/>
      <c r="J506" s="101"/>
      <c r="K506" s="101"/>
      <c r="L506" s="101"/>
      <c r="M506" s="101"/>
      <c r="N506" s="101"/>
      <c r="O506" s="101"/>
      <c r="P506" s="101"/>
      <c r="Q506" s="101"/>
      <c r="R506" s="101"/>
    </row>
    <row r="507" spans="2:18">
      <c r="B507" s="100"/>
      <c r="C507" s="100"/>
      <c r="D507" s="100"/>
      <c r="E507" s="100"/>
      <c r="F507" s="101"/>
      <c r="G507" s="101"/>
      <c r="H507" s="101"/>
      <c r="I507" s="101"/>
      <c r="J507" s="101"/>
      <c r="K507" s="101"/>
      <c r="L507" s="101"/>
      <c r="M507" s="101"/>
      <c r="N507" s="101"/>
      <c r="O507" s="101"/>
      <c r="P507" s="101"/>
      <c r="Q507" s="101"/>
      <c r="R507" s="101"/>
    </row>
    <row r="508" spans="2:18">
      <c r="B508" s="100"/>
      <c r="C508" s="100"/>
      <c r="D508" s="100"/>
      <c r="E508" s="100"/>
      <c r="F508" s="101"/>
      <c r="G508" s="101"/>
      <c r="H508" s="101"/>
      <c r="I508" s="101"/>
      <c r="J508" s="101"/>
      <c r="K508" s="101"/>
      <c r="L508" s="101"/>
      <c r="M508" s="101"/>
      <c r="N508" s="101"/>
      <c r="O508" s="101"/>
      <c r="P508" s="101"/>
      <c r="Q508" s="101"/>
      <c r="R508" s="101"/>
    </row>
    <row r="509" spans="2:18">
      <c r="B509" s="100"/>
      <c r="C509" s="100"/>
      <c r="D509" s="100"/>
      <c r="E509" s="100"/>
      <c r="F509" s="101"/>
      <c r="G509" s="101"/>
      <c r="H509" s="101"/>
      <c r="I509" s="101"/>
      <c r="J509" s="101"/>
      <c r="K509" s="101"/>
      <c r="L509" s="101"/>
      <c r="M509" s="101"/>
      <c r="N509" s="101"/>
      <c r="O509" s="101"/>
      <c r="P509" s="101"/>
      <c r="Q509" s="101"/>
      <c r="R509" s="101"/>
    </row>
    <row r="510" spans="2:18">
      <c r="B510" s="100"/>
      <c r="C510" s="100"/>
      <c r="D510" s="100"/>
      <c r="E510" s="100"/>
      <c r="F510" s="101"/>
      <c r="G510" s="101"/>
      <c r="H510" s="101"/>
      <c r="I510" s="101"/>
      <c r="J510" s="101"/>
      <c r="K510" s="101"/>
      <c r="L510" s="101"/>
      <c r="M510" s="101"/>
      <c r="N510" s="101"/>
      <c r="O510" s="101"/>
      <c r="P510" s="101"/>
      <c r="Q510" s="101"/>
      <c r="R510" s="101"/>
    </row>
    <row r="511" spans="2:18">
      <c r="B511" s="100"/>
      <c r="C511" s="100"/>
      <c r="D511" s="100"/>
      <c r="E511" s="100"/>
      <c r="F511" s="101"/>
      <c r="G511" s="101"/>
      <c r="H511" s="101"/>
      <c r="I511" s="101"/>
      <c r="J511" s="101"/>
      <c r="K511" s="101"/>
      <c r="L511" s="101"/>
      <c r="M511" s="101"/>
      <c r="N511" s="101"/>
      <c r="O511" s="101"/>
      <c r="P511" s="101"/>
      <c r="Q511" s="101"/>
      <c r="R511" s="101"/>
    </row>
    <row r="512" spans="2:18">
      <c r="B512" s="100"/>
      <c r="C512" s="100"/>
      <c r="D512" s="100"/>
      <c r="E512" s="100"/>
      <c r="F512" s="101"/>
      <c r="G512" s="101"/>
      <c r="H512" s="101"/>
      <c r="I512" s="101"/>
      <c r="J512" s="101"/>
      <c r="K512" s="101"/>
      <c r="L512" s="101"/>
      <c r="M512" s="101"/>
      <c r="N512" s="101"/>
      <c r="O512" s="101"/>
      <c r="P512" s="101"/>
      <c r="Q512" s="101"/>
      <c r="R512" s="101"/>
    </row>
    <row r="513" spans="2:18">
      <c r="B513" s="100"/>
      <c r="C513" s="100"/>
      <c r="D513" s="100"/>
      <c r="E513" s="100"/>
      <c r="F513" s="101"/>
      <c r="G513" s="101"/>
      <c r="H513" s="101"/>
      <c r="I513" s="101"/>
      <c r="J513" s="101"/>
      <c r="K513" s="101"/>
      <c r="L513" s="101"/>
      <c r="M513" s="101"/>
      <c r="N513" s="101"/>
      <c r="O513" s="101"/>
      <c r="P513" s="101"/>
      <c r="Q513" s="101"/>
      <c r="R513" s="101"/>
    </row>
    <row r="514" spans="2:18">
      <c r="B514" s="100"/>
      <c r="C514" s="100"/>
      <c r="D514" s="100"/>
      <c r="E514" s="100"/>
      <c r="F514" s="101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</row>
    <row r="515" spans="2:18">
      <c r="B515" s="100"/>
      <c r="C515" s="100"/>
      <c r="D515" s="100"/>
      <c r="E515" s="100"/>
      <c r="F515" s="101"/>
      <c r="G515" s="101"/>
      <c r="H515" s="101"/>
      <c r="I515" s="101"/>
      <c r="J515" s="101"/>
      <c r="K515" s="101"/>
      <c r="L515" s="101"/>
      <c r="M515" s="101"/>
      <c r="N515" s="101"/>
      <c r="O515" s="101"/>
      <c r="P515" s="101"/>
      <c r="Q515" s="101"/>
      <c r="R515" s="101"/>
    </row>
    <row r="516" spans="2:18">
      <c r="B516" s="100"/>
      <c r="C516" s="100"/>
      <c r="D516" s="100"/>
      <c r="E516" s="100"/>
      <c r="F516" s="101"/>
      <c r="G516" s="101"/>
      <c r="H516" s="101"/>
      <c r="I516" s="101"/>
      <c r="J516" s="101"/>
      <c r="K516" s="101"/>
      <c r="L516" s="101"/>
      <c r="M516" s="101"/>
      <c r="N516" s="101"/>
      <c r="O516" s="101"/>
      <c r="P516" s="101"/>
      <c r="Q516" s="101"/>
      <c r="R516" s="101"/>
    </row>
    <row r="517" spans="2:18">
      <c r="B517" s="100"/>
      <c r="C517" s="100"/>
      <c r="D517" s="100"/>
      <c r="E517" s="100"/>
      <c r="F517" s="101"/>
      <c r="G517" s="101"/>
      <c r="H517" s="101"/>
      <c r="I517" s="101"/>
      <c r="J517" s="101"/>
      <c r="K517" s="101"/>
      <c r="L517" s="101"/>
      <c r="M517" s="101"/>
      <c r="N517" s="101"/>
      <c r="O517" s="101"/>
      <c r="P517" s="101"/>
      <c r="Q517" s="101"/>
      <c r="R517" s="101"/>
    </row>
    <row r="518" spans="2:18">
      <c r="B518" s="100"/>
      <c r="C518" s="100"/>
      <c r="D518" s="100"/>
      <c r="E518" s="100"/>
      <c r="F518" s="101"/>
      <c r="G518" s="101"/>
      <c r="H518" s="101"/>
      <c r="I518" s="101"/>
      <c r="J518" s="101"/>
      <c r="K518" s="101"/>
      <c r="L518" s="101"/>
      <c r="M518" s="101"/>
      <c r="N518" s="101"/>
      <c r="O518" s="101"/>
      <c r="P518" s="101"/>
      <c r="Q518" s="101"/>
      <c r="R518" s="101"/>
    </row>
    <row r="519" spans="2:18">
      <c r="B519" s="100"/>
      <c r="C519" s="100"/>
      <c r="D519" s="100"/>
      <c r="E519" s="100"/>
      <c r="F519" s="101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</row>
    <row r="520" spans="2:18">
      <c r="B520" s="100"/>
      <c r="C520" s="100"/>
      <c r="D520" s="100"/>
      <c r="E520" s="100"/>
      <c r="F520" s="101"/>
      <c r="G520" s="101"/>
      <c r="H520" s="101"/>
      <c r="I520" s="101"/>
      <c r="J520" s="101"/>
      <c r="K520" s="101"/>
      <c r="L520" s="101"/>
      <c r="M520" s="101"/>
      <c r="N520" s="101"/>
      <c r="O520" s="101"/>
      <c r="P520" s="101"/>
      <c r="Q520" s="101"/>
      <c r="R520" s="101"/>
    </row>
    <row r="521" spans="2:18">
      <c r="B521" s="100"/>
      <c r="C521" s="100"/>
      <c r="D521" s="100"/>
      <c r="E521" s="100"/>
      <c r="F521" s="101"/>
      <c r="G521" s="101"/>
      <c r="H521" s="101"/>
      <c r="I521" s="101"/>
      <c r="J521" s="101"/>
      <c r="K521" s="101"/>
      <c r="L521" s="101"/>
      <c r="M521" s="101"/>
      <c r="N521" s="101"/>
      <c r="O521" s="101"/>
      <c r="P521" s="101"/>
      <c r="Q521" s="101"/>
      <c r="R521" s="101"/>
    </row>
    <row r="522" spans="2:18">
      <c r="B522" s="100"/>
      <c r="C522" s="100"/>
      <c r="D522" s="100"/>
      <c r="E522" s="100"/>
      <c r="F522" s="101"/>
      <c r="G522" s="101"/>
      <c r="H522" s="101"/>
      <c r="I522" s="101"/>
      <c r="J522" s="101"/>
      <c r="K522" s="101"/>
      <c r="L522" s="101"/>
      <c r="M522" s="101"/>
      <c r="N522" s="101"/>
      <c r="O522" s="101"/>
      <c r="P522" s="101"/>
      <c r="Q522" s="101"/>
      <c r="R522" s="101"/>
    </row>
    <row r="523" spans="2:18">
      <c r="B523" s="100"/>
      <c r="C523" s="100"/>
      <c r="D523" s="100"/>
      <c r="E523" s="100"/>
      <c r="F523" s="101"/>
      <c r="G523" s="101"/>
      <c r="H523" s="101"/>
      <c r="I523" s="101"/>
      <c r="J523" s="101"/>
      <c r="K523" s="101"/>
      <c r="L523" s="101"/>
      <c r="M523" s="101"/>
      <c r="N523" s="101"/>
      <c r="O523" s="101"/>
      <c r="P523" s="101"/>
      <c r="Q523" s="101"/>
      <c r="R523" s="101"/>
    </row>
    <row r="524" spans="2:18">
      <c r="B524" s="100"/>
      <c r="C524" s="100"/>
      <c r="D524" s="100"/>
      <c r="E524" s="100"/>
      <c r="F524" s="101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</row>
    <row r="525" spans="2:18">
      <c r="B525" s="100"/>
      <c r="C525" s="100"/>
      <c r="D525" s="100"/>
      <c r="E525" s="100"/>
      <c r="F525" s="101"/>
      <c r="G525" s="101"/>
      <c r="H525" s="101"/>
      <c r="I525" s="101"/>
      <c r="J525" s="101"/>
      <c r="K525" s="101"/>
      <c r="L525" s="101"/>
      <c r="M525" s="101"/>
      <c r="N525" s="101"/>
      <c r="O525" s="101"/>
      <c r="P525" s="101"/>
      <c r="Q525" s="101"/>
      <c r="R525" s="101"/>
    </row>
    <row r="526" spans="2:18">
      <c r="B526" s="100"/>
      <c r="C526" s="100"/>
      <c r="D526" s="100"/>
      <c r="E526" s="100"/>
      <c r="F526" s="101"/>
      <c r="G526" s="101"/>
      <c r="H526" s="101"/>
      <c r="I526" s="101"/>
      <c r="J526" s="101"/>
      <c r="K526" s="101"/>
      <c r="L526" s="101"/>
      <c r="M526" s="101"/>
      <c r="N526" s="101"/>
      <c r="O526" s="101"/>
      <c r="P526" s="101"/>
      <c r="Q526" s="101"/>
      <c r="R526" s="101"/>
    </row>
    <row r="527" spans="2:18">
      <c r="B527" s="100"/>
      <c r="C527" s="100"/>
      <c r="D527" s="100"/>
      <c r="E527" s="100"/>
      <c r="F527" s="101"/>
      <c r="G527" s="101"/>
      <c r="H527" s="101"/>
      <c r="I527" s="101"/>
      <c r="J527" s="101"/>
      <c r="K527" s="101"/>
      <c r="L527" s="101"/>
      <c r="M527" s="101"/>
      <c r="N527" s="101"/>
      <c r="O527" s="101"/>
      <c r="P527" s="101"/>
      <c r="Q527" s="101"/>
      <c r="R527" s="101"/>
    </row>
    <row r="528" spans="2:18">
      <c r="B528" s="100"/>
      <c r="C528" s="100"/>
      <c r="D528" s="100"/>
      <c r="E528" s="100"/>
      <c r="F528" s="101"/>
      <c r="G528" s="101"/>
      <c r="H528" s="101"/>
      <c r="I528" s="101"/>
      <c r="J528" s="101"/>
      <c r="K528" s="101"/>
      <c r="L528" s="101"/>
      <c r="M528" s="101"/>
      <c r="N528" s="101"/>
      <c r="O528" s="101"/>
      <c r="P528" s="101"/>
      <c r="Q528" s="101"/>
      <c r="R528" s="101"/>
    </row>
    <row r="529" spans="2:18">
      <c r="B529" s="100"/>
      <c r="C529" s="100"/>
      <c r="D529" s="100"/>
      <c r="E529" s="100"/>
      <c r="F529" s="101"/>
      <c r="G529" s="101"/>
      <c r="H529" s="101"/>
      <c r="I529" s="101"/>
      <c r="J529" s="101"/>
      <c r="K529" s="101"/>
      <c r="L529" s="101"/>
      <c r="M529" s="101"/>
      <c r="N529" s="101"/>
      <c r="O529" s="101"/>
      <c r="P529" s="101"/>
      <c r="Q529" s="101"/>
      <c r="R529" s="101"/>
    </row>
    <row r="530" spans="2:18">
      <c r="B530" s="100"/>
      <c r="C530" s="100"/>
      <c r="D530" s="100"/>
      <c r="E530" s="100"/>
      <c r="F530" s="101"/>
      <c r="G530" s="101"/>
      <c r="H530" s="101"/>
      <c r="I530" s="101"/>
      <c r="J530" s="101"/>
      <c r="K530" s="101"/>
      <c r="L530" s="101"/>
      <c r="M530" s="101"/>
      <c r="N530" s="101"/>
      <c r="O530" s="101"/>
      <c r="P530" s="101"/>
      <c r="Q530" s="101"/>
      <c r="R530" s="101"/>
    </row>
    <row r="531" spans="2:18">
      <c r="B531" s="100"/>
      <c r="C531" s="100"/>
      <c r="D531" s="100"/>
      <c r="E531" s="100"/>
      <c r="F531" s="101"/>
      <c r="G531" s="101"/>
      <c r="H531" s="101"/>
      <c r="I531" s="101"/>
      <c r="J531" s="101"/>
      <c r="K531" s="101"/>
      <c r="L531" s="101"/>
      <c r="M531" s="101"/>
      <c r="N531" s="101"/>
      <c r="O531" s="101"/>
      <c r="P531" s="101"/>
      <c r="Q531" s="101"/>
      <c r="R531" s="101"/>
    </row>
    <row r="532" spans="2:18">
      <c r="B532" s="100"/>
      <c r="C532" s="100"/>
      <c r="D532" s="100"/>
      <c r="E532" s="100"/>
      <c r="F532" s="101"/>
      <c r="G532" s="101"/>
      <c r="H532" s="101"/>
      <c r="I532" s="101"/>
      <c r="J532" s="101"/>
      <c r="K532" s="101"/>
      <c r="L532" s="101"/>
      <c r="M532" s="101"/>
      <c r="N532" s="101"/>
      <c r="O532" s="101"/>
      <c r="P532" s="101"/>
      <c r="Q532" s="101"/>
      <c r="R532" s="101"/>
    </row>
    <row r="533" spans="2:18">
      <c r="B533" s="100"/>
      <c r="C533" s="100"/>
      <c r="D533" s="100"/>
      <c r="E533" s="100"/>
      <c r="F533" s="101"/>
      <c r="G533" s="101"/>
      <c r="H533" s="101"/>
      <c r="I533" s="101"/>
      <c r="J533" s="101"/>
      <c r="K533" s="101"/>
      <c r="L533" s="101"/>
      <c r="M533" s="101"/>
      <c r="N533" s="101"/>
      <c r="O533" s="101"/>
      <c r="P533" s="101"/>
      <c r="Q533" s="101"/>
      <c r="R533" s="101"/>
    </row>
    <row r="534" spans="2:18">
      <c r="B534" s="100"/>
      <c r="C534" s="100"/>
      <c r="D534" s="100"/>
      <c r="E534" s="100"/>
      <c r="F534" s="101"/>
      <c r="G534" s="101"/>
      <c r="H534" s="101"/>
      <c r="I534" s="101"/>
      <c r="J534" s="101"/>
      <c r="K534" s="101"/>
      <c r="L534" s="101"/>
      <c r="M534" s="101"/>
      <c r="N534" s="101"/>
      <c r="O534" s="101"/>
      <c r="P534" s="101"/>
      <c r="Q534" s="101"/>
      <c r="R534" s="101"/>
    </row>
    <row r="535" spans="2:18">
      <c r="B535" s="100"/>
      <c r="C535" s="100"/>
      <c r="D535" s="100"/>
      <c r="E535" s="100"/>
      <c r="F535" s="101"/>
      <c r="G535" s="101"/>
      <c r="H535" s="101"/>
      <c r="I535" s="101"/>
      <c r="J535" s="101"/>
      <c r="K535" s="101"/>
      <c r="L535" s="101"/>
      <c r="M535" s="101"/>
      <c r="N535" s="101"/>
      <c r="O535" s="101"/>
      <c r="P535" s="101"/>
      <c r="Q535" s="101"/>
      <c r="R535" s="101"/>
    </row>
    <row r="536" spans="2:18">
      <c r="B536" s="100"/>
      <c r="C536" s="100"/>
      <c r="D536" s="100"/>
      <c r="E536" s="100"/>
      <c r="F536" s="101"/>
      <c r="G536" s="101"/>
      <c r="H536" s="101"/>
      <c r="I536" s="101"/>
      <c r="J536" s="101"/>
      <c r="K536" s="101"/>
      <c r="L536" s="101"/>
      <c r="M536" s="101"/>
      <c r="N536" s="101"/>
      <c r="O536" s="101"/>
      <c r="P536" s="101"/>
      <c r="Q536" s="101"/>
      <c r="R536" s="101"/>
    </row>
    <row r="537" spans="2:18">
      <c r="B537" s="100"/>
      <c r="C537" s="100"/>
      <c r="D537" s="100"/>
      <c r="E537" s="100"/>
      <c r="F537" s="101"/>
      <c r="G537" s="101"/>
      <c r="H537" s="101"/>
      <c r="I537" s="101"/>
      <c r="J537" s="101"/>
      <c r="K537" s="101"/>
      <c r="L537" s="101"/>
      <c r="M537" s="101"/>
      <c r="N537" s="101"/>
      <c r="O537" s="101"/>
      <c r="P537" s="101"/>
      <c r="Q537" s="101"/>
      <c r="R537" s="101"/>
    </row>
    <row r="538" spans="2:18">
      <c r="B538" s="100"/>
      <c r="C538" s="100"/>
      <c r="D538" s="100"/>
      <c r="E538" s="100"/>
      <c r="F538" s="101"/>
      <c r="G538" s="101"/>
      <c r="H538" s="101"/>
      <c r="I538" s="101"/>
      <c r="J538" s="101"/>
      <c r="K538" s="101"/>
      <c r="L538" s="101"/>
      <c r="M538" s="101"/>
      <c r="N538" s="101"/>
      <c r="O538" s="101"/>
      <c r="P538" s="101"/>
      <c r="Q538" s="101"/>
      <c r="R538" s="101"/>
    </row>
    <row r="539" spans="2:18">
      <c r="B539" s="100"/>
      <c r="C539" s="100"/>
      <c r="D539" s="100"/>
      <c r="E539" s="100"/>
      <c r="F539" s="101"/>
      <c r="G539" s="101"/>
      <c r="H539" s="101"/>
      <c r="I539" s="101"/>
      <c r="J539" s="101"/>
      <c r="K539" s="101"/>
      <c r="L539" s="101"/>
      <c r="M539" s="101"/>
      <c r="N539" s="101"/>
      <c r="O539" s="101"/>
      <c r="P539" s="101"/>
      <c r="Q539" s="101"/>
      <c r="R539" s="101"/>
    </row>
    <row r="540" spans="2:18">
      <c r="B540" s="100"/>
      <c r="C540" s="100"/>
      <c r="D540" s="100"/>
      <c r="E540" s="100"/>
      <c r="F540" s="101"/>
      <c r="G540" s="101"/>
      <c r="H540" s="101"/>
      <c r="I540" s="101"/>
      <c r="J540" s="101"/>
      <c r="K540" s="101"/>
      <c r="L540" s="101"/>
      <c r="M540" s="101"/>
      <c r="N540" s="101"/>
      <c r="O540" s="101"/>
      <c r="P540" s="101"/>
      <c r="Q540" s="101"/>
      <c r="R540" s="101"/>
    </row>
    <row r="541" spans="2:18">
      <c r="B541" s="100"/>
      <c r="C541" s="100"/>
      <c r="D541" s="100"/>
      <c r="E541" s="100"/>
      <c r="F541" s="101"/>
      <c r="G541" s="101"/>
      <c r="H541" s="101"/>
      <c r="I541" s="101"/>
      <c r="J541" s="101"/>
      <c r="K541" s="101"/>
      <c r="L541" s="101"/>
      <c r="M541" s="101"/>
      <c r="N541" s="101"/>
      <c r="O541" s="101"/>
      <c r="P541" s="101"/>
      <c r="Q541" s="101"/>
      <c r="R541" s="101"/>
    </row>
    <row r="542" spans="2:18">
      <c r="B542" s="100"/>
      <c r="C542" s="100"/>
      <c r="D542" s="100"/>
      <c r="E542" s="100"/>
      <c r="F542" s="101"/>
      <c r="G542" s="101"/>
      <c r="H542" s="101"/>
      <c r="I542" s="101"/>
      <c r="J542" s="101"/>
      <c r="K542" s="101"/>
      <c r="L542" s="101"/>
      <c r="M542" s="101"/>
      <c r="N542" s="101"/>
      <c r="O542" s="101"/>
      <c r="P542" s="101"/>
      <c r="Q542" s="101"/>
      <c r="R542" s="101"/>
    </row>
    <row r="543" spans="2:18">
      <c r="B543" s="100"/>
      <c r="C543" s="100"/>
      <c r="D543" s="100"/>
      <c r="E543" s="100"/>
      <c r="F543" s="101"/>
      <c r="G543" s="101"/>
      <c r="H543" s="101"/>
      <c r="I543" s="101"/>
      <c r="J543" s="101"/>
      <c r="K543" s="101"/>
      <c r="L543" s="101"/>
      <c r="M543" s="101"/>
      <c r="N543" s="101"/>
      <c r="O543" s="101"/>
      <c r="P543" s="101"/>
      <c r="Q543" s="101"/>
      <c r="R543" s="101"/>
    </row>
    <row r="544" spans="2:18">
      <c r="B544" s="100"/>
      <c r="C544" s="100"/>
      <c r="D544" s="100"/>
      <c r="E544" s="100"/>
      <c r="F544" s="101"/>
      <c r="G544" s="101"/>
      <c r="H544" s="101"/>
      <c r="I544" s="101"/>
      <c r="J544" s="101"/>
      <c r="K544" s="101"/>
      <c r="L544" s="101"/>
      <c r="M544" s="101"/>
      <c r="N544" s="101"/>
      <c r="O544" s="101"/>
      <c r="P544" s="101"/>
      <c r="Q544" s="101"/>
      <c r="R544" s="101"/>
    </row>
    <row r="545" spans="2:18">
      <c r="B545" s="100"/>
      <c r="C545" s="100"/>
      <c r="D545" s="100"/>
      <c r="E545" s="100"/>
      <c r="F545" s="101"/>
      <c r="G545" s="101"/>
      <c r="H545" s="101"/>
      <c r="I545" s="101"/>
      <c r="J545" s="101"/>
      <c r="K545" s="101"/>
      <c r="L545" s="101"/>
      <c r="M545" s="101"/>
      <c r="N545" s="101"/>
      <c r="O545" s="101"/>
      <c r="P545" s="101"/>
      <c r="Q545" s="101"/>
      <c r="R545" s="101"/>
    </row>
    <row r="546" spans="2:18">
      <c r="B546" s="100"/>
      <c r="C546" s="100"/>
      <c r="D546" s="100"/>
      <c r="E546" s="100"/>
      <c r="F546" s="101"/>
      <c r="G546" s="101"/>
      <c r="H546" s="101"/>
      <c r="I546" s="101"/>
      <c r="J546" s="101"/>
      <c r="K546" s="101"/>
      <c r="L546" s="101"/>
      <c r="M546" s="101"/>
      <c r="N546" s="101"/>
      <c r="O546" s="101"/>
      <c r="P546" s="101"/>
      <c r="Q546" s="101"/>
      <c r="R546" s="101"/>
    </row>
    <row r="547" spans="2:18">
      <c r="B547" s="100"/>
      <c r="C547" s="100"/>
      <c r="D547" s="100"/>
      <c r="E547" s="100"/>
      <c r="F547" s="101"/>
      <c r="G547" s="101"/>
      <c r="H547" s="101"/>
      <c r="I547" s="101"/>
      <c r="J547" s="101"/>
      <c r="K547" s="101"/>
      <c r="L547" s="101"/>
      <c r="M547" s="101"/>
      <c r="N547" s="101"/>
      <c r="O547" s="101"/>
      <c r="P547" s="101"/>
      <c r="Q547" s="101"/>
      <c r="R547" s="101"/>
    </row>
    <row r="548" spans="2:18">
      <c r="B548" s="100"/>
      <c r="C548" s="100"/>
      <c r="D548" s="100"/>
      <c r="E548" s="100"/>
      <c r="F548" s="101"/>
      <c r="G548" s="101"/>
      <c r="H548" s="101"/>
      <c r="I548" s="101"/>
      <c r="J548" s="101"/>
      <c r="K548" s="101"/>
      <c r="L548" s="101"/>
      <c r="M548" s="101"/>
      <c r="N548" s="101"/>
      <c r="O548" s="101"/>
      <c r="P548" s="101"/>
      <c r="Q548" s="101"/>
      <c r="R548" s="101"/>
    </row>
    <row r="549" spans="2:18">
      <c r="B549" s="100"/>
      <c r="C549" s="100"/>
      <c r="D549" s="100"/>
      <c r="E549" s="100"/>
      <c r="F549" s="101"/>
      <c r="G549" s="101"/>
      <c r="H549" s="101"/>
      <c r="I549" s="101"/>
      <c r="J549" s="101"/>
      <c r="K549" s="101"/>
      <c r="L549" s="101"/>
      <c r="M549" s="101"/>
      <c r="N549" s="101"/>
      <c r="O549" s="101"/>
      <c r="P549" s="101"/>
      <c r="Q549" s="101"/>
      <c r="R549" s="101"/>
    </row>
    <row r="550" spans="2:18">
      <c r="B550" s="100"/>
      <c r="C550" s="100"/>
      <c r="D550" s="100"/>
      <c r="E550" s="100"/>
      <c r="F550" s="101"/>
      <c r="G550" s="101"/>
      <c r="H550" s="101"/>
      <c r="I550" s="101"/>
      <c r="J550" s="101"/>
      <c r="K550" s="101"/>
      <c r="L550" s="101"/>
      <c r="M550" s="101"/>
      <c r="N550" s="101"/>
      <c r="O550" s="101"/>
      <c r="P550" s="101"/>
      <c r="Q550" s="101"/>
      <c r="R550" s="101"/>
    </row>
    <row r="551" spans="2:18">
      <c r="B551" s="100"/>
      <c r="C551" s="100"/>
      <c r="D551" s="100"/>
      <c r="E551" s="100"/>
      <c r="F551" s="101"/>
      <c r="G551" s="101"/>
      <c r="H551" s="101"/>
      <c r="I551" s="101"/>
      <c r="J551" s="101"/>
      <c r="K551" s="101"/>
      <c r="L551" s="101"/>
      <c r="M551" s="101"/>
      <c r="N551" s="101"/>
      <c r="O551" s="101"/>
      <c r="P551" s="101"/>
      <c r="Q551" s="101"/>
      <c r="R551" s="101"/>
    </row>
    <row r="552" spans="2:18">
      <c r="B552" s="100"/>
      <c r="C552" s="100"/>
      <c r="D552" s="100"/>
      <c r="E552" s="100"/>
      <c r="F552" s="101"/>
      <c r="G552" s="101"/>
      <c r="H552" s="101"/>
      <c r="I552" s="101"/>
      <c r="J552" s="101"/>
      <c r="K552" s="101"/>
      <c r="L552" s="101"/>
      <c r="M552" s="101"/>
      <c r="N552" s="101"/>
      <c r="O552" s="101"/>
      <c r="P552" s="101"/>
      <c r="Q552" s="101"/>
      <c r="R552" s="101"/>
    </row>
    <row r="553" spans="2:18">
      <c r="B553" s="100"/>
      <c r="C553" s="100"/>
      <c r="D553" s="100"/>
      <c r="E553" s="100"/>
      <c r="F553" s="101"/>
      <c r="G553" s="101"/>
      <c r="H553" s="101"/>
      <c r="I553" s="101"/>
      <c r="J553" s="101"/>
      <c r="K553" s="101"/>
      <c r="L553" s="101"/>
      <c r="M553" s="101"/>
      <c r="N553" s="101"/>
      <c r="O553" s="101"/>
      <c r="P553" s="101"/>
      <c r="Q553" s="101"/>
      <c r="R553" s="101"/>
    </row>
    <row r="554" spans="2:18">
      <c r="B554" s="100"/>
      <c r="C554" s="100"/>
      <c r="D554" s="100"/>
      <c r="E554" s="100"/>
      <c r="F554" s="101"/>
      <c r="G554" s="101"/>
      <c r="H554" s="101"/>
      <c r="I554" s="101"/>
      <c r="J554" s="101"/>
      <c r="K554" s="101"/>
      <c r="L554" s="101"/>
      <c r="M554" s="101"/>
      <c r="N554" s="101"/>
      <c r="O554" s="101"/>
      <c r="P554" s="101"/>
      <c r="Q554" s="101"/>
      <c r="R554" s="101"/>
    </row>
    <row r="555" spans="2:18">
      <c r="B555" s="100"/>
      <c r="C555" s="100"/>
      <c r="D555" s="100"/>
      <c r="E555" s="100"/>
      <c r="F555" s="101"/>
      <c r="G555" s="101"/>
      <c r="H555" s="101"/>
      <c r="I555" s="101"/>
      <c r="J555" s="101"/>
      <c r="K555" s="101"/>
      <c r="L555" s="101"/>
      <c r="M555" s="101"/>
      <c r="N555" s="101"/>
      <c r="O555" s="101"/>
      <c r="P555" s="101"/>
      <c r="Q555" s="101"/>
      <c r="R555" s="101"/>
    </row>
    <row r="556" spans="2:18">
      <c r="B556" s="100"/>
      <c r="C556" s="100"/>
      <c r="D556" s="100"/>
      <c r="E556" s="100"/>
      <c r="F556" s="101"/>
      <c r="G556" s="101"/>
      <c r="H556" s="101"/>
      <c r="I556" s="101"/>
      <c r="J556" s="101"/>
      <c r="K556" s="101"/>
      <c r="L556" s="101"/>
      <c r="M556" s="101"/>
      <c r="N556" s="101"/>
      <c r="O556" s="101"/>
      <c r="P556" s="101"/>
      <c r="Q556" s="101"/>
      <c r="R556" s="101"/>
    </row>
    <row r="557" spans="2:18">
      <c r="B557" s="100"/>
      <c r="C557" s="100"/>
      <c r="D557" s="100"/>
      <c r="E557" s="100"/>
      <c r="F557" s="101"/>
      <c r="G557" s="101"/>
      <c r="H557" s="101"/>
      <c r="I557" s="101"/>
      <c r="J557" s="101"/>
      <c r="K557" s="101"/>
      <c r="L557" s="101"/>
      <c r="M557" s="101"/>
      <c r="N557" s="101"/>
      <c r="O557" s="101"/>
      <c r="P557" s="101"/>
      <c r="Q557" s="101"/>
      <c r="R557" s="101"/>
    </row>
    <row r="558" spans="2:18">
      <c r="B558" s="100"/>
      <c r="C558" s="100"/>
      <c r="D558" s="100"/>
      <c r="E558" s="100"/>
      <c r="F558" s="101"/>
      <c r="G558" s="101"/>
      <c r="H558" s="101"/>
      <c r="I558" s="101"/>
      <c r="J558" s="101"/>
      <c r="K558" s="101"/>
      <c r="L558" s="101"/>
      <c r="M558" s="101"/>
      <c r="N558" s="101"/>
      <c r="O558" s="101"/>
      <c r="P558" s="101"/>
      <c r="Q558" s="101"/>
      <c r="R558" s="101"/>
    </row>
    <row r="559" spans="2:18">
      <c r="B559" s="100"/>
      <c r="C559" s="100"/>
      <c r="D559" s="100"/>
      <c r="E559" s="100"/>
      <c r="F559" s="101"/>
      <c r="G559" s="101"/>
      <c r="H559" s="101"/>
      <c r="I559" s="101"/>
      <c r="J559" s="101"/>
      <c r="K559" s="101"/>
      <c r="L559" s="101"/>
      <c r="M559" s="101"/>
      <c r="N559" s="101"/>
      <c r="O559" s="101"/>
      <c r="P559" s="101"/>
      <c r="Q559" s="101"/>
      <c r="R559" s="101"/>
    </row>
    <row r="560" spans="2:18">
      <c r="B560" s="100"/>
      <c r="C560" s="100"/>
      <c r="D560" s="100"/>
      <c r="E560" s="100"/>
      <c r="F560" s="101"/>
      <c r="G560" s="101"/>
      <c r="H560" s="101"/>
      <c r="I560" s="101"/>
      <c r="J560" s="101"/>
      <c r="K560" s="101"/>
      <c r="L560" s="101"/>
      <c r="M560" s="101"/>
      <c r="N560" s="101"/>
      <c r="O560" s="101"/>
      <c r="P560" s="101"/>
      <c r="Q560" s="101"/>
      <c r="R560" s="101"/>
    </row>
    <row r="561" spans="2:18">
      <c r="B561" s="100"/>
      <c r="C561" s="100"/>
      <c r="D561" s="100"/>
      <c r="E561" s="100"/>
      <c r="F561" s="101"/>
      <c r="G561" s="101"/>
      <c r="H561" s="101"/>
      <c r="I561" s="101"/>
      <c r="J561" s="101"/>
      <c r="K561" s="101"/>
      <c r="L561" s="101"/>
      <c r="M561" s="101"/>
      <c r="N561" s="101"/>
      <c r="O561" s="101"/>
      <c r="P561" s="101"/>
      <c r="Q561" s="101"/>
      <c r="R561" s="101"/>
    </row>
    <row r="562" spans="2:18">
      <c r="B562" s="100"/>
      <c r="C562" s="100"/>
      <c r="D562" s="100"/>
      <c r="E562" s="100"/>
      <c r="F562" s="101"/>
      <c r="G562" s="101"/>
      <c r="H562" s="101"/>
      <c r="I562" s="101"/>
      <c r="J562" s="101"/>
      <c r="K562" s="101"/>
      <c r="L562" s="101"/>
      <c r="M562" s="101"/>
      <c r="N562" s="101"/>
      <c r="O562" s="101"/>
      <c r="P562" s="101"/>
      <c r="Q562" s="101"/>
      <c r="R562" s="101"/>
    </row>
    <row r="563" spans="2:18">
      <c r="B563" s="100"/>
      <c r="C563" s="100"/>
      <c r="D563" s="100"/>
      <c r="E563" s="100"/>
      <c r="F563" s="101"/>
      <c r="G563" s="101"/>
      <c r="H563" s="101"/>
      <c r="I563" s="101"/>
      <c r="J563" s="101"/>
      <c r="K563" s="101"/>
      <c r="L563" s="101"/>
      <c r="M563" s="101"/>
      <c r="N563" s="101"/>
      <c r="O563" s="101"/>
      <c r="P563" s="101"/>
      <c r="Q563" s="101"/>
      <c r="R563" s="101"/>
    </row>
    <row r="564" spans="2:18">
      <c r="B564" s="100"/>
      <c r="C564" s="100"/>
      <c r="D564" s="100"/>
      <c r="E564" s="100"/>
      <c r="F564" s="101"/>
      <c r="G564" s="101"/>
      <c r="H564" s="101"/>
      <c r="I564" s="101"/>
      <c r="J564" s="101"/>
      <c r="K564" s="101"/>
      <c r="L564" s="101"/>
      <c r="M564" s="101"/>
      <c r="N564" s="101"/>
      <c r="O564" s="101"/>
      <c r="P564" s="101"/>
      <c r="Q564" s="101"/>
      <c r="R564" s="101"/>
    </row>
    <row r="565" spans="2:18">
      <c r="B565" s="100"/>
      <c r="C565" s="100"/>
      <c r="D565" s="100"/>
      <c r="E565" s="100"/>
      <c r="F565" s="101"/>
      <c r="G565" s="101"/>
      <c r="H565" s="101"/>
      <c r="I565" s="101"/>
      <c r="J565" s="101"/>
      <c r="K565" s="101"/>
      <c r="L565" s="101"/>
      <c r="M565" s="101"/>
      <c r="N565" s="101"/>
      <c r="O565" s="101"/>
      <c r="P565" s="101"/>
      <c r="Q565" s="101"/>
      <c r="R565" s="101"/>
    </row>
    <row r="566" spans="2:18">
      <c r="B566" s="100"/>
      <c r="C566" s="100"/>
      <c r="D566" s="100"/>
      <c r="E566" s="100"/>
      <c r="F566" s="101"/>
      <c r="G566" s="101"/>
      <c r="H566" s="101"/>
      <c r="I566" s="101"/>
      <c r="J566" s="101"/>
      <c r="K566" s="101"/>
      <c r="L566" s="101"/>
      <c r="M566" s="101"/>
      <c r="N566" s="101"/>
      <c r="O566" s="101"/>
      <c r="P566" s="101"/>
      <c r="Q566" s="101"/>
      <c r="R566" s="101"/>
    </row>
    <row r="567" spans="2:18">
      <c r="B567" s="100"/>
      <c r="C567" s="100"/>
      <c r="D567" s="100"/>
      <c r="E567" s="100"/>
      <c r="F567" s="101"/>
      <c r="G567" s="101"/>
      <c r="H567" s="101"/>
      <c r="I567" s="101"/>
      <c r="J567" s="101"/>
      <c r="K567" s="101"/>
      <c r="L567" s="101"/>
      <c r="M567" s="101"/>
      <c r="N567" s="101"/>
      <c r="O567" s="101"/>
      <c r="P567" s="101"/>
      <c r="Q567" s="101"/>
      <c r="R567" s="101"/>
    </row>
    <row r="568" spans="2:18">
      <c r="B568" s="100"/>
      <c r="C568" s="100"/>
      <c r="D568" s="100"/>
      <c r="E568" s="100"/>
      <c r="F568" s="101"/>
      <c r="G568" s="101"/>
      <c r="H568" s="101"/>
      <c r="I568" s="101"/>
      <c r="J568" s="101"/>
      <c r="K568" s="101"/>
      <c r="L568" s="101"/>
      <c r="M568" s="101"/>
      <c r="N568" s="101"/>
      <c r="O568" s="101"/>
      <c r="P568" s="101"/>
      <c r="Q568" s="101"/>
      <c r="R568" s="101"/>
    </row>
    <row r="569" spans="2:18">
      <c r="B569" s="100"/>
      <c r="C569" s="100"/>
      <c r="D569" s="100"/>
      <c r="E569" s="100"/>
      <c r="F569" s="101"/>
      <c r="G569" s="101"/>
      <c r="H569" s="101"/>
      <c r="I569" s="101"/>
      <c r="J569" s="101"/>
      <c r="K569" s="101"/>
      <c r="L569" s="101"/>
      <c r="M569" s="101"/>
      <c r="N569" s="101"/>
      <c r="O569" s="101"/>
      <c r="P569" s="101"/>
      <c r="Q569" s="101"/>
      <c r="R569" s="101"/>
    </row>
    <row r="570" spans="2:18">
      <c r="B570" s="100"/>
      <c r="C570" s="100"/>
      <c r="D570" s="100"/>
      <c r="E570" s="100"/>
      <c r="F570" s="101"/>
      <c r="G570" s="101"/>
      <c r="H570" s="101"/>
      <c r="I570" s="101"/>
      <c r="J570" s="101"/>
      <c r="K570" s="101"/>
      <c r="L570" s="101"/>
      <c r="M570" s="101"/>
      <c r="N570" s="101"/>
      <c r="O570" s="101"/>
      <c r="P570" s="101"/>
      <c r="Q570" s="101"/>
      <c r="R570" s="101"/>
    </row>
    <row r="571" spans="2:18">
      <c r="B571" s="100"/>
      <c r="C571" s="100"/>
      <c r="D571" s="100"/>
      <c r="E571" s="100"/>
      <c r="F571" s="101"/>
      <c r="G571" s="101"/>
      <c r="H571" s="101"/>
      <c r="I571" s="101"/>
      <c r="J571" s="101"/>
      <c r="K571" s="101"/>
      <c r="L571" s="101"/>
      <c r="M571" s="101"/>
      <c r="N571" s="101"/>
      <c r="O571" s="101"/>
      <c r="P571" s="101"/>
      <c r="Q571" s="101"/>
      <c r="R571" s="101"/>
    </row>
    <row r="572" spans="2:18">
      <c r="B572" s="100"/>
      <c r="C572" s="100"/>
      <c r="D572" s="100"/>
      <c r="E572" s="100"/>
      <c r="F572" s="101"/>
      <c r="G572" s="101"/>
      <c r="H572" s="101"/>
      <c r="I572" s="101"/>
      <c r="J572" s="101"/>
      <c r="K572" s="101"/>
      <c r="L572" s="101"/>
      <c r="M572" s="101"/>
      <c r="N572" s="101"/>
      <c r="O572" s="101"/>
      <c r="P572" s="101"/>
      <c r="Q572" s="101"/>
      <c r="R572" s="101"/>
    </row>
    <row r="573" spans="2:18">
      <c r="B573" s="100"/>
      <c r="C573" s="100"/>
      <c r="D573" s="100"/>
      <c r="E573" s="100"/>
      <c r="F573" s="101"/>
      <c r="G573" s="101"/>
      <c r="H573" s="101"/>
      <c r="I573" s="101"/>
      <c r="J573" s="101"/>
      <c r="K573" s="101"/>
      <c r="L573" s="101"/>
      <c r="M573" s="101"/>
      <c r="N573" s="101"/>
      <c r="O573" s="101"/>
      <c r="P573" s="101"/>
      <c r="Q573" s="101"/>
      <c r="R573" s="101"/>
    </row>
    <row r="574" spans="2:18">
      <c r="B574" s="100"/>
      <c r="C574" s="100"/>
      <c r="D574" s="100"/>
      <c r="E574" s="100"/>
      <c r="F574" s="101"/>
      <c r="G574" s="101"/>
      <c r="H574" s="101"/>
      <c r="I574" s="101"/>
      <c r="J574" s="101"/>
      <c r="K574" s="101"/>
      <c r="L574" s="101"/>
      <c r="M574" s="101"/>
      <c r="N574" s="101"/>
      <c r="O574" s="101"/>
      <c r="P574" s="101"/>
      <c r="Q574" s="101"/>
      <c r="R574" s="101"/>
    </row>
    <row r="575" spans="2:18">
      <c r="B575" s="100"/>
      <c r="C575" s="100"/>
      <c r="D575" s="100"/>
      <c r="E575" s="100"/>
      <c r="F575" s="101"/>
      <c r="G575" s="101"/>
      <c r="H575" s="101"/>
      <c r="I575" s="101"/>
      <c r="J575" s="101"/>
      <c r="K575" s="101"/>
      <c r="L575" s="101"/>
      <c r="M575" s="101"/>
      <c r="N575" s="101"/>
      <c r="O575" s="101"/>
      <c r="P575" s="101"/>
      <c r="Q575" s="101"/>
      <c r="R575" s="101"/>
    </row>
    <row r="576" spans="2:18">
      <c r="B576" s="100"/>
      <c r="C576" s="100"/>
      <c r="D576" s="100"/>
      <c r="E576" s="100"/>
      <c r="F576" s="101"/>
      <c r="G576" s="101"/>
      <c r="H576" s="101"/>
      <c r="I576" s="101"/>
      <c r="J576" s="101"/>
      <c r="K576" s="101"/>
      <c r="L576" s="101"/>
      <c r="M576" s="101"/>
      <c r="N576" s="101"/>
      <c r="O576" s="101"/>
      <c r="P576" s="101"/>
      <c r="Q576" s="101"/>
      <c r="R576" s="101"/>
    </row>
    <row r="577" spans="2:18">
      <c r="B577" s="100"/>
      <c r="C577" s="100"/>
      <c r="D577" s="100"/>
      <c r="E577" s="100"/>
      <c r="F577" s="101"/>
      <c r="G577" s="101"/>
      <c r="H577" s="101"/>
      <c r="I577" s="101"/>
      <c r="J577" s="101"/>
      <c r="K577" s="101"/>
      <c r="L577" s="101"/>
      <c r="M577" s="101"/>
      <c r="N577" s="101"/>
      <c r="O577" s="101"/>
      <c r="P577" s="101"/>
      <c r="Q577" s="101"/>
      <c r="R577" s="101"/>
    </row>
    <row r="578" spans="2:18">
      <c r="B578" s="100"/>
      <c r="C578" s="100"/>
      <c r="D578" s="100"/>
      <c r="E578" s="100"/>
      <c r="F578" s="101"/>
      <c r="G578" s="101"/>
      <c r="H578" s="101"/>
      <c r="I578" s="101"/>
      <c r="J578" s="101"/>
      <c r="K578" s="101"/>
      <c r="L578" s="101"/>
      <c r="M578" s="101"/>
      <c r="N578" s="101"/>
      <c r="O578" s="101"/>
      <c r="P578" s="101"/>
      <c r="Q578" s="101"/>
      <c r="R578" s="101"/>
    </row>
    <row r="579" spans="2:18">
      <c r="B579" s="100"/>
      <c r="C579" s="100"/>
      <c r="D579" s="100"/>
      <c r="E579" s="100"/>
      <c r="F579" s="101"/>
      <c r="G579" s="101"/>
      <c r="H579" s="101"/>
      <c r="I579" s="101"/>
      <c r="J579" s="101"/>
      <c r="K579" s="101"/>
      <c r="L579" s="101"/>
      <c r="M579" s="101"/>
      <c r="N579" s="101"/>
      <c r="O579" s="101"/>
      <c r="P579" s="101"/>
      <c r="Q579" s="101"/>
      <c r="R579" s="101"/>
    </row>
    <row r="580" spans="2:18">
      <c r="B580" s="100"/>
      <c r="C580" s="100"/>
      <c r="D580" s="100"/>
      <c r="E580" s="100"/>
      <c r="F580" s="101"/>
      <c r="G580" s="101"/>
      <c r="H580" s="101"/>
      <c r="I580" s="101"/>
      <c r="J580" s="101"/>
      <c r="K580" s="101"/>
      <c r="L580" s="101"/>
      <c r="M580" s="101"/>
      <c r="N580" s="101"/>
      <c r="O580" s="101"/>
      <c r="P580" s="101"/>
      <c r="Q580" s="101"/>
      <c r="R580" s="101"/>
    </row>
    <row r="581" spans="2:18">
      <c r="B581" s="100"/>
      <c r="C581" s="100"/>
      <c r="D581" s="100"/>
      <c r="E581" s="100"/>
      <c r="F581" s="101"/>
      <c r="G581" s="101"/>
      <c r="H581" s="101"/>
      <c r="I581" s="101"/>
      <c r="J581" s="101"/>
      <c r="K581" s="101"/>
      <c r="L581" s="101"/>
      <c r="M581" s="101"/>
      <c r="N581" s="101"/>
      <c r="O581" s="101"/>
      <c r="P581" s="101"/>
      <c r="Q581" s="101"/>
      <c r="R581" s="101"/>
    </row>
    <row r="582" spans="2:18">
      <c r="B582" s="100"/>
      <c r="C582" s="100"/>
      <c r="D582" s="100"/>
      <c r="E582" s="100"/>
      <c r="F582" s="101"/>
      <c r="G582" s="101"/>
      <c r="H582" s="101"/>
      <c r="I582" s="101"/>
      <c r="J582" s="101"/>
      <c r="K582" s="101"/>
      <c r="L582" s="101"/>
      <c r="M582" s="101"/>
      <c r="N582" s="101"/>
      <c r="O582" s="101"/>
      <c r="P582" s="101"/>
      <c r="Q582" s="101"/>
      <c r="R582" s="101"/>
    </row>
    <row r="583" spans="2:18">
      <c r="B583" s="100"/>
      <c r="C583" s="100"/>
      <c r="D583" s="100"/>
      <c r="E583" s="100"/>
      <c r="F583" s="101"/>
      <c r="G583" s="101"/>
      <c r="H583" s="101"/>
      <c r="I583" s="101"/>
      <c r="J583" s="101"/>
      <c r="K583" s="101"/>
      <c r="L583" s="101"/>
      <c r="M583" s="101"/>
      <c r="N583" s="101"/>
      <c r="O583" s="101"/>
      <c r="P583" s="101"/>
      <c r="Q583" s="101"/>
      <c r="R583" s="101"/>
    </row>
    <row r="584" spans="2:18">
      <c r="B584" s="100"/>
      <c r="C584" s="100"/>
      <c r="D584" s="100"/>
      <c r="E584" s="100"/>
      <c r="F584" s="101"/>
      <c r="G584" s="101"/>
      <c r="H584" s="101"/>
      <c r="I584" s="101"/>
      <c r="J584" s="101"/>
      <c r="K584" s="101"/>
      <c r="L584" s="101"/>
      <c r="M584" s="101"/>
      <c r="N584" s="101"/>
      <c r="O584" s="101"/>
      <c r="P584" s="101"/>
      <c r="Q584" s="101"/>
      <c r="R584" s="101"/>
    </row>
    <row r="585" spans="2:18">
      <c r="B585" s="100"/>
      <c r="C585" s="100"/>
      <c r="D585" s="100"/>
      <c r="E585" s="100"/>
      <c r="F585" s="101"/>
      <c r="G585" s="101"/>
      <c r="H585" s="101"/>
      <c r="I585" s="101"/>
      <c r="J585" s="101"/>
      <c r="K585" s="101"/>
      <c r="L585" s="101"/>
      <c r="M585" s="101"/>
      <c r="N585" s="101"/>
      <c r="O585" s="101"/>
      <c r="P585" s="101"/>
      <c r="Q585" s="101"/>
      <c r="R585" s="101"/>
    </row>
    <row r="586" spans="2:18">
      <c r="B586" s="100"/>
      <c r="C586" s="100"/>
      <c r="D586" s="100"/>
      <c r="E586" s="100"/>
      <c r="F586" s="101"/>
      <c r="G586" s="101"/>
      <c r="H586" s="101"/>
      <c r="I586" s="101"/>
      <c r="J586" s="101"/>
      <c r="K586" s="101"/>
      <c r="L586" s="101"/>
      <c r="M586" s="101"/>
      <c r="N586" s="101"/>
      <c r="O586" s="101"/>
      <c r="P586" s="101"/>
      <c r="Q586" s="101"/>
      <c r="R586" s="101"/>
    </row>
    <row r="587" spans="2:18">
      <c r="B587" s="100"/>
      <c r="C587" s="100"/>
      <c r="D587" s="100"/>
      <c r="E587" s="100"/>
      <c r="F587" s="101"/>
      <c r="G587" s="101"/>
      <c r="H587" s="101"/>
      <c r="I587" s="101"/>
      <c r="J587" s="101"/>
      <c r="K587" s="101"/>
      <c r="L587" s="101"/>
      <c r="M587" s="101"/>
      <c r="N587" s="101"/>
      <c r="O587" s="101"/>
      <c r="P587" s="101"/>
      <c r="Q587" s="101"/>
      <c r="R587" s="101"/>
    </row>
    <row r="588" spans="2:18">
      <c r="B588" s="100"/>
      <c r="C588" s="100"/>
      <c r="D588" s="100"/>
      <c r="E588" s="100"/>
      <c r="F588" s="101"/>
      <c r="G588" s="101"/>
      <c r="H588" s="101"/>
      <c r="I588" s="101"/>
      <c r="J588" s="101"/>
      <c r="K588" s="101"/>
      <c r="L588" s="101"/>
      <c r="M588" s="101"/>
      <c r="N588" s="101"/>
      <c r="O588" s="101"/>
      <c r="P588" s="101"/>
      <c r="Q588" s="101"/>
      <c r="R588" s="101"/>
    </row>
    <row r="589" spans="2:18">
      <c r="B589" s="100"/>
      <c r="C589" s="100"/>
      <c r="D589" s="100"/>
      <c r="E589" s="100"/>
      <c r="F589" s="101"/>
      <c r="G589" s="101"/>
      <c r="H589" s="101"/>
      <c r="I589" s="101"/>
      <c r="J589" s="101"/>
      <c r="K589" s="101"/>
      <c r="L589" s="101"/>
      <c r="M589" s="101"/>
      <c r="N589" s="101"/>
      <c r="O589" s="101"/>
      <c r="P589" s="101"/>
      <c r="Q589" s="101"/>
      <c r="R589" s="101"/>
    </row>
    <row r="590" spans="2:18">
      <c r="B590" s="100"/>
      <c r="C590" s="100"/>
      <c r="D590" s="100"/>
      <c r="E590" s="100"/>
      <c r="F590" s="101"/>
      <c r="G590" s="101"/>
      <c r="H590" s="101"/>
      <c r="I590" s="101"/>
      <c r="J590" s="101"/>
      <c r="K590" s="101"/>
      <c r="L590" s="101"/>
      <c r="M590" s="101"/>
      <c r="N590" s="101"/>
      <c r="O590" s="101"/>
      <c r="P590" s="101"/>
      <c r="Q590" s="101"/>
      <c r="R590" s="101"/>
    </row>
    <row r="591" spans="2:18">
      <c r="B591" s="100"/>
      <c r="C591" s="100"/>
      <c r="D591" s="100"/>
      <c r="E591" s="100"/>
      <c r="F591" s="101"/>
      <c r="G591" s="101"/>
      <c r="H591" s="101"/>
      <c r="I591" s="101"/>
      <c r="J591" s="101"/>
      <c r="K591" s="101"/>
      <c r="L591" s="101"/>
      <c r="M591" s="101"/>
      <c r="N591" s="101"/>
      <c r="O591" s="101"/>
      <c r="P591" s="101"/>
      <c r="Q591" s="101"/>
      <c r="R591" s="101"/>
    </row>
    <row r="592" spans="2:18">
      <c r="B592" s="100"/>
      <c r="C592" s="100"/>
      <c r="D592" s="100"/>
      <c r="E592" s="100"/>
      <c r="F592" s="101"/>
      <c r="G592" s="101"/>
      <c r="H592" s="101"/>
      <c r="I592" s="101"/>
      <c r="J592" s="101"/>
      <c r="K592" s="101"/>
      <c r="L592" s="101"/>
      <c r="M592" s="101"/>
      <c r="N592" s="101"/>
      <c r="O592" s="101"/>
      <c r="P592" s="101"/>
      <c r="Q592" s="101"/>
      <c r="R592" s="101"/>
    </row>
    <row r="593" spans="2:18">
      <c r="B593" s="100"/>
      <c r="C593" s="100"/>
      <c r="D593" s="100"/>
      <c r="E593" s="100"/>
      <c r="F593" s="101"/>
      <c r="G593" s="101"/>
      <c r="H593" s="101"/>
      <c r="I593" s="101"/>
      <c r="J593" s="101"/>
      <c r="K593" s="101"/>
      <c r="L593" s="101"/>
      <c r="M593" s="101"/>
      <c r="N593" s="101"/>
      <c r="O593" s="101"/>
      <c r="P593" s="101"/>
      <c r="Q593" s="101"/>
      <c r="R593" s="101"/>
    </row>
    <row r="594" spans="2:18">
      <c r="B594" s="100"/>
      <c r="C594" s="100"/>
      <c r="D594" s="100"/>
      <c r="E594" s="100"/>
      <c r="F594" s="101"/>
      <c r="G594" s="101"/>
      <c r="H594" s="101"/>
      <c r="I594" s="101"/>
      <c r="J594" s="101"/>
      <c r="K594" s="101"/>
      <c r="L594" s="101"/>
      <c r="M594" s="101"/>
      <c r="N594" s="101"/>
      <c r="O594" s="101"/>
      <c r="P594" s="101"/>
      <c r="Q594" s="101"/>
      <c r="R594" s="101"/>
    </row>
    <row r="595" spans="2:18">
      <c r="B595" s="100"/>
      <c r="C595" s="100"/>
      <c r="D595" s="100"/>
      <c r="E595" s="100"/>
      <c r="F595" s="101"/>
      <c r="G595" s="101"/>
      <c r="H595" s="101"/>
      <c r="I595" s="101"/>
      <c r="J595" s="101"/>
      <c r="K595" s="101"/>
      <c r="L595" s="101"/>
      <c r="M595" s="101"/>
      <c r="N595" s="101"/>
      <c r="O595" s="101"/>
      <c r="P595" s="101"/>
      <c r="Q595" s="101"/>
      <c r="R595" s="101"/>
    </row>
    <row r="596" spans="2:18">
      <c r="B596" s="100"/>
      <c r="C596" s="100"/>
      <c r="D596" s="100"/>
      <c r="E596" s="100"/>
      <c r="F596" s="101"/>
      <c r="G596" s="101"/>
      <c r="H596" s="101"/>
      <c r="I596" s="101"/>
      <c r="J596" s="101"/>
      <c r="K596" s="101"/>
      <c r="L596" s="101"/>
      <c r="M596" s="101"/>
      <c r="N596" s="101"/>
      <c r="O596" s="101"/>
      <c r="P596" s="101"/>
      <c r="Q596" s="101"/>
      <c r="R596" s="101"/>
    </row>
    <row r="597" spans="2:18">
      <c r="B597" s="100"/>
      <c r="C597" s="100"/>
      <c r="D597" s="100"/>
      <c r="E597" s="100"/>
      <c r="F597" s="101"/>
      <c r="G597" s="101"/>
      <c r="H597" s="101"/>
      <c r="I597" s="101"/>
      <c r="J597" s="101"/>
      <c r="K597" s="101"/>
      <c r="L597" s="101"/>
      <c r="M597" s="101"/>
      <c r="N597" s="101"/>
      <c r="O597" s="101"/>
      <c r="P597" s="101"/>
      <c r="Q597" s="101"/>
      <c r="R597" s="101"/>
    </row>
    <row r="598" spans="2:18">
      <c r="B598" s="100"/>
      <c r="C598" s="100"/>
      <c r="D598" s="100"/>
      <c r="E598" s="100"/>
      <c r="F598" s="101"/>
      <c r="G598" s="101"/>
      <c r="H598" s="101"/>
      <c r="I598" s="101"/>
      <c r="J598" s="101"/>
      <c r="K598" s="101"/>
      <c r="L598" s="101"/>
      <c r="M598" s="101"/>
      <c r="N598" s="101"/>
      <c r="O598" s="101"/>
      <c r="P598" s="101"/>
      <c r="Q598" s="101"/>
      <c r="R598" s="101"/>
    </row>
    <row r="599" spans="2:18">
      <c r="B599" s="100"/>
      <c r="C599" s="100"/>
      <c r="D599" s="100"/>
      <c r="E599" s="100"/>
      <c r="F599" s="101"/>
      <c r="G599" s="101"/>
      <c r="H599" s="101"/>
      <c r="I599" s="101"/>
      <c r="J599" s="101"/>
      <c r="K599" s="101"/>
      <c r="L599" s="101"/>
      <c r="M599" s="101"/>
      <c r="N599" s="101"/>
      <c r="O599" s="101"/>
      <c r="P599" s="101"/>
      <c r="Q599" s="101"/>
      <c r="R599" s="101"/>
    </row>
    <row r="600" spans="2:18">
      <c r="B600" s="100"/>
      <c r="C600" s="100"/>
      <c r="D600" s="100"/>
      <c r="E600" s="100"/>
      <c r="F600" s="101"/>
      <c r="G600" s="101"/>
      <c r="H600" s="101"/>
      <c r="I600" s="101"/>
      <c r="J600" s="101"/>
      <c r="K600" s="101"/>
      <c r="L600" s="101"/>
      <c r="M600" s="101"/>
      <c r="N600" s="101"/>
      <c r="O600" s="101"/>
      <c r="P600" s="101"/>
      <c r="Q600" s="101"/>
      <c r="R600" s="101"/>
    </row>
    <row r="601" spans="2:18">
      <c r="B601" s="100"/>
      <c r="C601" s="100"/>
      <c r="D601" s="100"/>
      <c r="E601" s="100"/>
      <c r="F601" s="101"/>
      <c r="G601" s="101"/>
      <c r="H601" s="101"/>
      <c r="I601" s="101"/>
      <c r="J601" s="101"/>
      <c r="K601" s="101"/>
      <c r="L601" s="101"/>
      <c r="M601" s="101"/>
      <c r="N601" s="101"/>
      <c r="O601" s="101"/>
      <c r="P601" s="101"/>
      <c r="Q601" s="101"/>
      <c r="R601" s="101"/>
    </row>
    <row r="602" spans="2:18">
      <c r="B602" s="100"/>
      <c r="C602" s="100"/>
      <c r="D602" s="100"/>
      <c r="E602" s="100"/>
      <c r="F602" s="101"/>
      <c r="G602" s="101"/>
      <c r="H602" s="101"/>
      <c r="I602" s="101"/>
      <c r="J602" s="101"/>
      <c r="K602" s="101"/>
      <c r="L602" s="101"/>
      <c r="M602" s="101"/>
      <c r="N602" s="101"/>
      <c r="O602" s="101"/>
      <c r="P602" s="101"/>
      <c r="Q602" s="101"/>
      <c r="R602" s="101"/>
    </row>
    <row r="603" spans="2:18">
      <c r="B603" s="100"/>
      <c r="C603" s="100"/>
      <c r="D603" s="100"/>
      <c r="E603" s="100"/>
      <c r="F603" s="101"/>
      <c r="G603" s="101"/>
      <c r="H603" s="101"/>
      <c r="I603" s="101"/>
      <c r="J603" s="101"/>
      <c r="K603" s="101"/>
      <c r="L603" s="101"/>
      <c r="M603" s="101"/>
      <c r="N603" s="101"/>
      <c r="O603" s="101"/>
      <c r="P603" s="101"/>
      <c r="Q603" s="101"/>
      <c r="R603" s="101"/>
    </row>
    <row r="604" spans="2:18">
      <c r="B604" s="100"/>
      <c r="C604" s="100"/>
      <c r="D604" s="100"/>
      <c r="E604" s="100"/>
      <c r="F604" s="101"/>
      <c r="G604" s="101"/>
      <c r="H604" s="101"/>
      <c r="I604" s="101"/>
      <c r="J604" s="101"/>
      <c r="K604" s="101"/>
      <c r="L604" s="101"/>
      <c r="M604" s="101"/>
      <c r="N604" s="101"/>
      <c r="O604" s="101"/>
      <c r="P604" s="101"/>
      <c r="Q604" s="101"/>
      <c r="R604" s="101"/>
    </row>
    <row r="605" spans="2:18">
      <c r="B605" s="100"/>
      <c r="C605" s="100"/>
      <c r="D605" s="100"/>
      <c r="E605" s="100"/>
      <c r="F605" s="101"/>
      <c r="G605" s="101"/>
      <c r="H605" s="101"/>
      <c r="I605" s="101"/>
      <c r="J605" s="101"/>
      <c r="K605" s="101"/>
      <c r="L605" s="101"/>
      <c r="M605" s="101"/>
      <c r="N605" s="101"/>
      <c r="O605" s="101"/>
      <c r="P605" s="101"/>
      <c r="Q605" s="101"/>
      <c r="R605" s="101"/>
    </row>
    <row r="606" spans="2:18">
      <c r="B606" s="100"/>
      <c r="C606" s="100"/>
      <c r="D606" s="100"/>
      <c r="E606" s="100"/>
      <c r="F606" s="101"/>
      <c r="G606" s="101"/>
      <c r="H606" s="101"/>
      <c r="I606" s="101"/>
      <c r="J606" s="101"/>
      <c r="K606" s="101"/>
      <c r="L606" s="101"/>
      <c r="M606" s="101"/>
      <c r="N606" s="101"/>
      <c r="O606" s="101"/>
      <c r="P606" s="101"/>
      <c r="Q606" s="101"/>
      <c r="R606" s="101"/>
    </row>
    <row r="607" spans="2:18">
      <c r="B607" s="100"/>
      <c r="C607" s="100"/>
      <c r="D607" s="100"/>
      <c r="E607" s="100"/>
      <c r="F607" s="101"/>
      <c r="G607" s="101"/>
      <c r="H607" s="101"/>
      <c r="I607" s="101"/>
      <c r="J607" s="101"/>
      <c r="K607" s="101"/>
      <c r="L607" s="101"/>
      <c r="M607" s="101"/>
      <c r="N607" s="101"/>
      <c r="O607" s="101"/>
      <c r="P607" s="101"/>
      <c r="Q607" s="101"/>
      <c r="R607" s="101"/>
    </row>
    <row r="608" spans="2:18">
      <c r="B608" s="100"/>
      <c r="C608" s="100"/>
      <c r="D608" s="100"/>
      <c r="E608" s="100"/>
      <c r="F608" s="101"/>
      <c r="G608" s="101"/>
      <c r="H608" s="101"/>
      <c r="I608" s="101"/>
      <c r="J608" s="101"/>
      <c r="K608" s="101"/>
      <c r="L608" s="101"/>
      <c r="M608" s="101"/>
      <c r="N608" s="101"/>
      <c r="O608" s="101"/>
      <c r="P608" s="101"/>
      <c r="Q608" s="101"/>
      <c r="R608" s="101"/>
    </row>
    <row r="609" spans="2:18">
      <c r="B609" s="100"/>
      <c r="C609" s="100"/>
      <c r="D609" s="100"/>
      <c r="E609" s="100"/>
      <c r="F609" s="101"/>
      <c r="G609" s="101"/>
      <c r="H609" s="101"/>
      <c r="I609" s="101"/>
      <c r="J609" s="101"/>
      <c r="K609" s="101"/>
      <c r="L609" s="101"/>
      <c r="M609" s="101"/>
      <c r="N609" s="101"/>
      <c r="O609" s="101"/>
      <c r="P609" s="101"/>
      <c r="Q609" s="101"/>
      <c r="R609" s="101"/>
    </row>
    <row r="610" spans="2:18">
      <c r="B610" s="100"/>
      <c r="C610" s="100"/>
      <c r="D610" s="100"/>
      <c r="E610" s="100"/>
      <c r="F610" s="101"/>
      <c r="G610" s="101"/>
      <c r="H610" s="101"/>
      <c r="I610" s="101"/>
      <c r="J610" s="101"/>
      <c r="K610" s="101"/>
      <c r="L610" s="101"/>
      <c r="M610" s="101"/>
      <c r="N610" s="101"/>
      <c r="O610" s="101"/>
      <c r="P610" s="101"/>
      <c r="Q610" s="101"/>
      <c r="R610" s="101"/>
    </row>
    <row r="611" spans="2:18">
      <c r="B611" s="100"/>
      <c r="C611" s="100"/>
      <c r="D611" s="100"/>
      <c r="E611" s="100"/>
      <c r="F611" s="101"/>
      <c r="G611" s="101"/>
      <c r="H611" s="101"/>
      <c r="I611" s="101"/>
      <c r="J611" s="101"/>
      <c r="K611" s="101"/>
      <c r="L611" s="101"/>
      <c r="M611" s="101"/>
      <c r="N611" s="101"/>
      <c r="O611" s="101"/>
      <c r="P611" s="101"/>
      <c r="Q611" s="101"/>
      <c r="R611" s="101"/>
    </row>
    <row r="612" spans="2:18">
      <c r="B612" s="100"/>
      <c r="C612" s="100"/>
      <c r="D612" s="100"/>
      <c r="E612" s="100"/>
      <c r="F612" s="101"/>
      <c r="G612" s="101"/>
      <c r="H612" s="101"/>
      <c r="I612" s="101"/>
      <c r="J612" s="101"/>
      <c r="K612" s="101"/>
      <c r="L612" s="101"/>
      <c r="M612" s="101"/>
      <c r="N612" s="101"/>
      <c r="O612" s="101"/>
      <c r="P612" s="101"/>
      <c r="Q612" s="101"/>
      <c r="R612" s="101"/>
    </row>
    <row r="613" spans="2:18">
      <c r="B613" s="100"/>
      <c r="C613" s="100"/>
      <c r="D613" s="100"/>
      <c r="E613" s="100"/>
      <c r="F613" s="101"/>
      <c r="G613" s="101"/>
      <c r="H613" s="101"/>
      <c r="I613" s="101"/>
      <c r="J613" s="101"/>
      <c r="K613" s="101"/>
      <c r="L613" s="101"/>
      <c r="M613" s="101"/>
      <c r="N613" s="101"/>
      <c r="O613" s="101"/>
      <c r="P613" s="101"/>
      <c r="Q613" s="101"/>
      <c r="R613" s="101"/>
    </row>
    <row r="614" spans="2:18">
      <c r="B614" s="100"/>
      <c r="C614" s="100"/>
      <c r="D614" s="100"/>
      <c r="E614" s="100"/>
      <c r="F614" s="101"/>
      <c r="G614" s="101"/>
      <c r="H614" s="101"/>
      <c r="I614" s="101"/>
      <c r="J614" s="101"/>
      <c r="K614" s="101"/>
      <c r="L614" s="101"/>
      <c r="M614" s="101"/>
      <c r="N614" s="101"/>
      <c r="O614" s="101"/>
      <c r="P614" s="101"/>
      <c r="Q614" s="101"/>
      <c r="R614" s="101"/>
    </row>
    <row r="615" spans="2:18">
      <c r="B615" s="100"/>
      <c r="C615" s="100"/>
      <c r="D615" s="100"/>
      <c r="E615" s="100"/>
      <c r="F615" s="101"/>
      <c r="G615" s="101"/>
      <c r="H615" s="101"/>
      <c r="I615" s="101"/>
      <c r="J615" s="101"/>
      <c r="K615" s="101"/>
      <c r="L615" s="101"/>
      <c r="M615" s="101"/>
      <c r="N615" s="101"/>
      <c r="O615" s="101"/>
      <c r="P615" s="101"/>
      <c r="Q615" s="101"/>
      <c r="R615" s="101"/>
    </row>
    <row r="616" spans="2:18">
      <c r="B616" s="100"/>
      <c r="C616" s="100"/>
      <c r="D616" s="100"/>
      <c r="E616" s="100"/>
      <c r="F616" s="101"/>
      <c r="G616" s="101"/>
      <c r="H616" s="101"/>
      <c r="I616" s="101"/>
      <c r="J616" s="101"/>
      <c r="K616" s="101"/>
      <c r="L616" s="101"/>
      <c r="M616" s="101"/>
      <c r="N616" s="101"/>
      <c r="O616" s="101"/>
      <c r="P616" s="101"/>
      <c r="Q616" s="101"/>
      <c r="R616" s="101"/>
    </row>
    <row r="617" spans="2:18">
      <c r="B617" s="100"/>
      <c r="C617" s="100"/>
      <c r="D617" s="100"/>
      <c r="E617" s="100"/>
      <c r="F617" s="101"/>
      <c r="G617" s="101"/>
      <c r="H617" s="101"/>
      <c r="I617" s="101"/>
      <c r="J617" s="101"/>
      <c r="K617" s="101"/>
      <c r="L617" s="101"/>
      <c r="M617" s="101"/>
      <c r="N617" s="101"/>
      <c r="O617" s="101"/>
      <c r="P617" s="101"/>
      <c r="Q617" s="101"/>
      <c r="R617" s="101"/>
    </row>
    <row r="618" spans="2:18">
      <c r="B618" s="100"/>
      <c r="C618" s="100"/>
      <c r="D618" s="100"/>
      <c r="E618" s="100"/>
      <c r="F618" s="101"/>
      <c r="G618" s="101"/>
      <c r="H618" s="101"/>
      <c r="I618" s="101"/>
      <c r="J618" s="101"/>
      <c r="K618" s="101"/>
      <c r="L618" s="101"/>
      <c r="M618" s="101"/>
      <c r="N618" s="101"/>
      <c r="O618" s="101"/>
      <c r="P618" s="101"/>
      <c r="Q618" s="101"/>
      <c r="R618" s="101"/>
    </row>
    <row r="619" spans="2:18">
      <c r="B619" s="100"/>
      <c r="C619" s="100"/>
      <c r="D619" s="100"/>
      <c r="E619" s="100"/>
      <c r="F619" s="101"/>
      <c r="G619" s="101"/>
      <c r="H619" s="101"/>
      <c r="I619" s="101"/>
      <c r="J619" s="101"/>
      <c r="K619" s="101"/>
      <c r="L619" s="101"/>
      <c r="M619" s="101"/>
      <c r="N619" s="101"/>
      <c r="O619" s="101"/>
      <c r="P619" s="101"/>
      <c r="Q619" s="101"/>
      <c r="R619" s="101"/>
    </row>
    <row r="620" spans="2:18">
      <c r="B620" s="100"/>
      <c r="C620" s="100"/>
      <c r="D620" s="100"/>
      <c r="E620" s="100"/>
      <c r="F620" s="101"/>
      <c r="G620" s="101"/>
      <c r="H620" s="101"/>
      <c r="I620" s="101"/>
      <c r="J620" s="101"/>
      <c r="K620" s="101"/>
      <c r="L620" s="101"/>
      <c r="M620" s="101"/>
      <c r="N620" s="101"/>
      <c r="O620" s="101"/>
      <c r="P620" s="101"/>
      <c r="Q620" s="101"/>
      <c r="R620" s="101"/>
    </row>
    <row r="621" spans="2:18">
      <c r="B621" s="100"/>
      <c r="C621" s="100"/>
      <c r="D621" s="100"/>
      <c r="E621" s="100"/>
      <c r="F621" s="101"/>
      <c r="G621" s="101"/>
      <c r="H621" s="101"/>
      <c r="I621" s="101"/>
      <c r="J621" s="101"/>
      <c r="K621" s="101"/>
      <c r="L621" s="101"/>
      <c r="M621" s="101"/>
      <c r="N621" s="101"/>
      <c r="O621" s="101"/>
      <c r="P621" s="101"/>
      <c r="Q621" s="101"/>
      <c r="R621" s="101"/>
    </row>
    <row r="622" spans="2:18">
      <c r="B622" s="100"/>
      <c r="C622" s="100"/>
      <c r="D622" s="100"/>
      <c r="E622" s="100"/>
      <c r="F622" s="101"/>
      <c r="G622" s="101"/>
      <c r="H622" s="101"/>
      <c r="I622" s="101"/>
      <c r="J622" s="101"/>
      <c r="K622" s="101"/>
      <c r="L622" s="101"/>
      <c r="M622" s="101"/>
      <c r="N622" s="101"/>
      <c r="O622" s="101"/>
      <c r="P622" s="101"/>
      <c r="Q622" s="101"/>
      <c r="R622" s="101"/>
    </row>
    <row r="623" spans="2:18">
      <c r="B623" s="100"/>
      <c r="C623" s="100"/>
      <c r="D623" s="100"/>
      <c r="E623" s="100"/>
      <c r="F623" s="101"/>
      <c r="G623" s="101"/>
      <c r="H623" s="101"/>
      <c r="I623" s="101"/>
      <c r="J623" s="101"/>
      <c r="K623" s="101"/>
      <c r="L623" s="101"/>
      <c r="M623" s="101"/>
      <c r="N623" s="101"/>
      <c r="O623" s="101"/>
      <c r="P623" s="101"/>
      <c r="Q623" s="101"/>
      <c r="R623" s="101"/>
    </row>
    <row r="624" spans="2:18">
      <c r="B624" s="100"/>
      <c r="C624" s="100"/>
      <c r="D624" s="100"/>
      <c r="E624" s="100"/>
      <c r="F624" s="101"/>
      <c r="G624" s="101"/>
      <c r="H624" s="101"/>
      <c r="I624" s="101"/>
      <c r="J624" s="101"/>
      <c r="K624" s="101"/>
      <c r="L624" s="101"/>
      <c r="M624" s="101"/>
      <c r="N624" s="101"/>
      <c r="O624" s="101"/>
      <c r="P624" s="101"/>
      <c r="Q624" s="101"/>
      <c r="R624" s="101"/>
    </row>
    <row r="625" spans="2:18">
      <c r="B625" s="100"/>
      <c r="C625" s="100"/>
      <c r="D625" s="100"/>
      <c r="E625" s="100"/>
      <c r="F625" s="101"/>
      <c r="G625" s="101"/>
      <c r="H625" s="101"/>
      <c r="I625" s="101"/>
      <c r="J625" s="101"/>
      <c r="K625" s="101"/>
      <c r="L625" s="101"/>
      <c r="M625" s="101"/>
      <c r="N625" s="101"/>
      <c r="O625" s="101"/>
      <c r="P625" s="101"/>
      <c r="Q625" s="101"/>
      <c r="R625" s="101"/>
    </row>
    <row r="626" spans="2:18">
      <c r="B626" s="100"/>
      <c r="C626" s="100"/>
      <c r="D626" s="100"/>
      <c r="E626" s="100"/>
      <c r="F626" s="101"/>
      <c r="G626" s="101"/>
      <c r="H626" s="101"/>
      <c r="I626" s="101"/>
      <c r="J626" s="101"/>
      <c r="K626" s="101"/>
      <c r="L626" s="101"/>
      <c r="M626" s="101"/>
      <c r="N626" s="101"/>
      <c r="O626" s="101"/>
      <c r="P626" s="101"/>
      <c r="Q626" s="101"/>
      <c r="R626" s="101"/>
    </row>
    <row r="627" spans="2:18">
      <c r="B627" s="100"/>
      <c r="C627" s="100"/>
      <c r="D627" s="100"/>
      <c r="E627" s="100"/>
      <c r="F627" s="101"/>
      <c r="G627" s="101"/>
      <c r="H627" s="101"/>
      <c r="I627" s="101"/>
      <c r="J627" s="101"/>
      <c r="K627" s="101"/>
      <c r="L627" s="101"/>
      <c r="M627" s="101"/>
      <c r="N627" s="101"/>
      <c r="O627" s="101"/>
      <c r="P627" s="101"/>
      <c r="Q627" s="101"/>
      <c r="R627" s="101"/>
    </row>
    <row r="628" spans="2:18">
      <c r="B628" s="100"/>
      <c r="C628" s="100"/>
      <c r="D628" s="100"/>
      <c r="E628" s="100"/>
      <c r="F628" s="101"/>
      <c r="G628" s="101"/>
      <c r="H628" s="101"/>
      <c r="I628" s="101"/>
      <c r="J628" s="101"/>
      <c r="K628" s="101"/>
      <c r="L628" s="101"/>
      <c r="M628" s="101"/>
      <c r="N628" s="101"/>
      <c r="O628" s="101"/>
      <c r="P628" s="101"/>
      <c r="Q628" s="101"/>
      <c r="R628" s="101"/>
    </row>
    <row r="629" spans="2:18">
      <c r="B629" s="100"/>
      <c r="C629" s="100"/>
      <c r="D629" s="100"/>
      <c r="E629" s="100"/>
      <c r="F629" s="101"/>
      <c r="G629" s="101"/>
      <c r="H629" s="101"/>
      <c r="I629" s="101"/>
      <c r="J629" s="101"/>
      <c r="K629" s="101"/>
      <c r="L629" s="101"/>
      <c r="M629" s="101"/>
      <c r="N629" s="101"/>
      <c r="O629" s="101"/>
      <c r="P629" s="101"/>
      <c r="Q629" s="101"/>
      <c r="R629" s="101"/>
    </row>
    <row r="630" spans="2:18">
      <c r="B630" s="100"/>
      <c r="C630" s="100"/>
      <c r="D630" s="100"/>
      <c r="E630" s="100"/>
      <c r="F630" s="101"/>
      <c r="G630" s="101"/>
      <c r="H630" s="101"/>
      <c r="I630" s="101"/>
      <c r="J630" s="101"/>
      <c r="K630" s="101"/>
      <c r="L630" s="101"/>
      <c r="M630" s="101"/>
      <c r="N630" s="101"/>
      <c r="O630" s="101"/>
      <c r="P630" s="101"/>
      <c r="Q630" s="101"/>
      <c r="R630" s="101"/>
    </row>
    <row r="631" spans="2:18">
      <c r="B631" s="100"/>
      <c r="C631" s="100"/>
      <c r="D631" s="100"/>
      <c r="E631" s="100"/>
      <c r="F631" s="101"/>
      <c r="G631" s="101"/>
      <c r="H631" s="101"/>
      <c r="I631" s="101"/>
      <c r="J631" s="101"/>
      <c r="K631" s="101"/>
      <c r="L631" s="101"/>
      <c r="M631" s="101"/>
      <c r="N631" s="101"/>
      <c r="O631" s="101"/>
      <c r="P631" s="101"/>
      <c r="Q631" s="101"/>
      <c r="R631" s="101"/>
    </row>
    <row r="632" spans="2:18">
      <c r="B632" s="100"/>
      <c r="C632" s="100"/>
      <c r="D632" s="100"/>
      <c r="E632" s="100"/>
      <c r="F632" s="101"/>
      <c r="G632" s="101"/>
      <c r="H632" s="101"/>
      <c r="I632" s="101"/>
      <c r="J632" s="101"/>
      <c r="K632" s="101"/>
      <c r="L632" s="101"/>
      <c r="M632" s="101"/>
      <c r="N632" s="101"/>
      <c r="O632" s="101"/>
      <c r="P632" s="101"/>
      <c r="Q632" s="101"/>
      <c r="R632" s="101"/>
    </row>
    <row r="633" spans="2:18">
      <c r="B633" s="100"/>
      <c r="C633" s="100"/>
      <c r="D633" s="100"/>
      <c r="E633" s="100"/>
      <c r="F633" s="101"/>
      <c r="G633" s="101"/>
      <c r="H633" s="101"/>
      <c r="I633" s="101"/>
      <c r="J633" s="101"/>
      <c r="K633" s="101"/>
      <c r="L633" s="101"/>
      <c r="M633" s="101"/>
      <c r="N633" s="101"/>
      <c r="O633" s="101"/>
      <c r="P633" s="101"/>
      <c r="Q633" s="101"/>
      <c r="R633" s="101"/>
    </row>
    <row r="634" spans="2:18">
      <c r="B634" s="100"/>
      <c r="C634" s="100"/>
      <c r="D634" s="100"/>
      <c r="E634" s="100"/>
      <c r="F634" s="101"/>
      <c r="G634" s="101"/>
      <c r="H634" s="101"/>
      <c r="I634" s="101"/>
      <c r="J634" s="101"/>
      <c r="K634" s="101"/>
      <c r="L634" s="101"/>
      <c r="M634" s="101"/>
      <c r="N634" s="101"/>
      <c r="O634" s="101"/>
      <c r="P634" s="101"/>
      <c r="Q634" s="101"/>
      <c r="R634" s="101"/>
    </row>
    <row r="635" spans="2:18">
      <c r="B635" s="100"/>
      <c r="C635" s="100"/>
      <c r="D635" s="100"/>
      <c r="E635" s="100"/>
      <c r="F635" s="101"/>
      <c r="G635" s="101"/>
      <c r="H635" s="101"/>
      <c r="I635" s="101"/>
      <c r="J635" s="101"/>
      <c r="K635" s="101"/>
      <c r="L635" s="101"/>
      <c r="M635" s="101"/>
      <c r="N635" s="101"/>
      <c r="O635" s="101"/>
      <c r="P635" s="101"/>
      <c r="Q635" s="101"/>
      <c r="R635" s="101"/>
    </row>
    <row r="636" spans="2:18">
      <c r="B636" s="100"/>
      <c r="C636" s="100"/>
      <c r="D636" s="100"/>
      <c r="E636" s="100"/>
      <c r="F636" s="101"/>
      <c r="G636" s="101"/>
      <c r="H636" s="101"/>
      <c r="I636" s="101"/>
      <c r="J636" s="101"/>
      <c r="K636" s="101"/>
      <c r="L636" s="101"/>
      <c r="M636" s="101"/>
      <c r="N636" s="101"/>
      <c r="O636" s="101"/>
      <c r="P636" s="101"/>
      <c r="Q636" s="101"/>
      <c r="R636" s="101"/>
    </row>
    <row r="637" spans="2:18">
      <c r="B637" s="100"/>
      <c r="C637" s="100"/>
      <c r="D637" s="100"/>
      <c r="E637" s="100"/>
      <c r="F637" s="101"/>
      <c r="G637" s="101"/>
      <c r="H637" s="101"/>
      <c r="I637" s="101"/>
      <c r="J637" s="101"/>
      <c r="K637" s="101"/>
      <c r="L637" s="101"/>
      <c r="M637" s="101"/>
      <c r="N637" s="101"/>
      <c r="O637" s="101"/>
      <c r="P637" s="101"/>
      <c r="Q637" s="101"/>
      <c r="R637" s="101"/>
    </row>
    <row r="638" spans="2:18">
      <c r="B638" s="100"/>
      <c r="C638" s="100"/>
      <c r="D638" s="100"/>
      <c r="E638" s="100"/>
      <c r="F638" s="101"/>
      <c r="G638" s="101"/>
      <c r="H638" s="101"/>
      <c r="I638" s="101"/>
      <c r="J638" s="101"/>
      <c r="K638" s="101"/>
      <c r="L638" s="101"/>
      <c r="M638" s="101"/>
      <c r="N638" s="101"/>
      <c r="O638" s="101"/>
      <c r="P638" s="101"/>
      <c r="Q638" s="101"/>
      <c r="R638" s="101"/>
    </row>
    <row r="639" spans="2:18">
      <c r="B639" s="100"/>
      <c r="C639" s="100"/>
      <c r="D639" s="100"/>
      <c r="E639" s="100"/>
      <c r="F639" s="101"/>
      <c r="G639" s="101"/>
      <c r="H639" s="101"/>
      <c r="I639" s="101"/>
      <c r="J639" s="101"/>
      <c r="K639" s="101"/>
      <c r="L639" s="101"/>
      <c r="M639" s="101"/>
      <c r="N639" s="101"/>
      <c r="O639" s="101"/>
      <c r="P639" s="101"/>
      <c r="Q639" s="101"/>
      <c r="R639" s="101"/>
    </row>
    <row r="640" spans="2:18">
      <c r="B640" s="100"/>
      <c r="C640" s="100"/>
      <c r="D640" s="100"/>
      <c r="E640" s="100"/>
      <c r="F640" s="101"/>
      <c r="G640" s="101"/>
      <c r="H640" s="101"/>
      <c r="I640" s="101"/>
      <c r="J640" s="101"/>
      <c r="K640" s="101"/>
      <c r="L640" s="101"/>
      <c r="M640" s="101"/>
      <c r="N640" s="101"/>
      <c r="O640" s="101"/>
      <c r="P640" s="101"/>
      <c r="Q640" s="101"/>
      <c r="R640" s="101"/>
    </row>
    <row r="641" spans="2:18">
      <c r="B641" s="100"/>
      <c r="C641" s="100"/>
      <c r="D641" s="100"/>
      <c r="E641" s="100"/>
      <c r="F641" s="101"/>
      <c r="G641" s="101"/>
      <c r="H641" s="101"/>
      <c r="I641" s="101"/>
      <c r="J641" s="101"/>
      <c r="K641" s="101"/>
      <c r="L641" s="101"/>
      <c r="M641" s="101"/>
      <c r="N641" s="101"/>
      <c r="O641" s="101"/>
      <c r="P641" s="101"/>
      <c r="Q641" s="101"/>
      <c r="R641" s="101"/>
    </row>
    <row r="642" spans="2:18">
      <c r="B642" s="100"/>
      <c r="C642" s="100"/>
      <c r="D642" s="100"/>
      <c r="E642" s="100"/>
      <c r="F642" s="101"/>
      <c r="G642" s="101"/>
      <c r="H642" s="101"/>
      <c r="I642" s="101"/>
      <c r="J642" s="101"/>
      <c r="K642" s="101"/>
      <c r="L642" s="101"/>
      <c r="M642" s="101"/>
      <c r="N642" s="101"/>
      <c r="O642" s="101"/>
      <c r="P642" s="101"/>
      <c r="Q642" s="101"/>
      <c r="R642" s="101"/>
    </row>
    <row r="643" spans="2:18">
      <c r="B643" s="100"/>
      <c r="C643" s="100"/>
      <c r="D643" s="100"/>
      <c r="E643" s="100"/>
      <c r="F643" s="101"/>
      <c r="G643" s="101"/>
      <c r="H643" s="101"/>
      <c r="I643" s="101"/>
      <c r="J643" s="101"/>
      <c r="K643" s="101"/>
      <c r="L643" s="101"/>
      <c r="M643" s="101"/>
      <c r="N643" s="101"/>
      <c r="O643" s="101"/>
      <c r="P643" s="101"/>
      <c r="Q643" s="101"/>
      <c r="R643" s="101"/>
    </row>
    <row r="644" spans="2:18">
      <c r="B644" s="100"/>
      <c r="C644" s="100"/>
      <c r="D644" s="100"/>
      <c r="E644" s="100"/>
      <c r="F644" s="101"/>
      <c r="G644" s="101"/>
      <c r="H644" s="101"/>
      <c r="I644" s="101"/>
      <c r="J644" s="101"/>
      <c r="K644" s="101"/>
      <c r="L644" s="101"/>
      <c r="M644" s="101"/>
      <c r="N644" s="101"/>
      <c r="O644" s="101"/>
      <c r="P644" s="101"/>
      <c r="Q644" s="101"/>
      <c r="R644" s="101"/>
    </row>
    <row r="645" spans="2:18">
      <c r="B645" s="100"/>
      <c r="C645" s="100"/>
      <c r="D645" s="100"/>
      <c r="E645" s="100"/>
      <c r="F645" s="101"/>
      <c r="G645" s="101"/>
      <c r="H645" s="101"/>
      <c r="I645" s="101"/>
      <c r="J645" s="101"/>
      <c r="K645" s="101"/>
      <c r="L645" s="101"/>
      <c r="M645" s="101"/>
      <c r="N645" s="101"/>
      <c r="O645" s="101"/>
      <c r="P645" s="101"/>
      <c r="Q645" s="101"/>
      <c r="R645" s="101"/>
    </row>
    <row r="646" spans="2:18">
      <c r="B646" s="100"/>
      <c r="C646" s="100"/>
      <c r="D646" s="100"/>
      <c r="E646" s="100"/>
      <c r="F646" s="101"/>
      <c r="G646" s="101"/>
      <c r="H646" s="101"/>
      <c r="I646" s="101"/>
      <c r="J646" s="101"/>
      <c r="K646" s="101"/>
      <c r="L646" s="101"/>
      <c r="M646" s="101"/>
      <c r="N646" s="101"/>
      <c r="O646" s="101"/>
      <c r="P646" s="101"/>
      <c r="Q646" s="101"/>
      <c r="R646" s="101"/>
    </row>
    <row r="647" spans="2:18">
      <c r="B647" s="100"/>
      <c r="C647" s="100"/>
      <c r="D647" s="100"/>
      <c r="E647" s="100"/>
      <c r="F647" s="101"/>
      <c r="G647" s="101"/>
      <c r="H647" s="101"/>
      <c r="I647" s="101"/>
      <c r="J647" s="101"/>
      <c r="K647" s="101"/>
      <c r="L647" s="101"/>
      <c r="M647" s="101"/>
      <c r="N647" s="101"/>
      <c r="O647" s="101"/>
      <c r="P647" s="101"/>
      <c r="Q647" s="101"/>
      <c r="R647" s="101"/>
    </row>
    <row r="648" spans="2:18">
      <c r="B648" s="100"/>
      <c r="C648" s="100"/>
      <c r="D648" s="100"/>
      <c r="E648" s="100"/>
      <c r="F648" s="101"/>
      <c r="G648" s="101"/>
      <c r="H648" s="101"/>
      <c r="I648" s="101"/>
      <c r="J648" s="101"/>
      <c r="K648" s="101"/>
      <c r="L648" s="101"/>
      <c r="M648" s="101"/>
      <c r="N648" s="101"/>
      <c r="O648" s="101"/>
      <c r="P648" s="101"/>
      <c r="Q648" s="101"/>
      <c r="R648" s="101"/>
    </row>
    <row r="649" spans="2:18">
      <c r="B649" s="100"/>
      <c r="C649" s="100"/>
      <c r="D649" s="100"/>
      <c r="E649" s="100"/>
      <c r="F649" s="101"/>
      <c r="G649" s="101"/>
      <c r="H649" s="101"/>
      <c r="I649" s="101"/>
      <c r="J649" s="101"/>
      <c r="K649" s="101"/>
      <c r="L649" s="101"/>
      <c r="M649" s="101"/>
      <c r="N649" s="101"/>
      <c r="O649" s="101"/>
      <c r="P649" s="101"/>
      <c r="Q649" s="101"/>
      <c r="R649" s="101"/>
    </row>
    <row r="650" spans="2:18">
      <c r="B650" s="100"/>
      <c r="C650" s="100"/>
      <c r="D650" s="100"/>
      <c r="E650" s="100"/>
      <c r="F650" s="101"/>
      <c r="G650" s="101"/>
      <c r="H650" s="101"/>
      <c r="I650" s="101"/>
      <c r="J650" s="101"/>
      <c r="K650" s="101"/>
      <c r="L650" s="101"/>
      <c r="M650" s="101"/>
      <c r="N650" s="101"/>
      <c r="O650" s="101"/>
      <c r="P650" s="101"/>
      <c r="Q650" s="101"/>
      <c r="R650" s="101"/>
    </row>
    <row r="651" spans="2:18">
      <c r="B651" s="100"/>
      <c r="C651" s="100"/>
      <c r="D651" s="100"/>
      <c r="E651" s="100"/>
      <c r="F651" s="101"/>
      <c r="G651" s="101"/>
      <c r="H651" s="101"/>
      <c r="I651" s="101"/>
      <c r="J651" s="101"/>
      <c r="K651" s="101"/>
      <c r="L651" s="101"/>
      <c r="M651" s="101"/>
      <c r="N651" s="101"/>
      <c r="O651" s="101"/>
      <c r="P651" s="101"/>
      <c r="Q651" s="101"/>
      <c r="R651" s="101"/>
    </row>
    <row r="652" spans="2:18">
      <c r="B652" s="100"/>
      <c r="C652" s="100"/>
      <c r="D652" s="100"/>
      <c r="E652" s="100"/>
      <c r="F652" s="101"/>
      <c r="G652" s="101"/>
      <c r="H652" s="101"/>
      <c r="I652" s="101"/>
      <c r="J652" s="101"/>
      <c r="K652" s="101"/>
      <c r="L652" s="101"/>
      <c r="M652" s="101"/>
      <c r="N652" s="101"/>
      <c r="O652" s="101"/>
      <c r="P652" s="101"/>
      <c r="Q652" s="101"/>
      <c r="R652" s="101"/>
    </row>
    <row r="653" spans="2:18">
      <c r="B653" s="100"/>
      <c r="C653" s="100"/>
      <c r="D653" s="100"/>
      <c r="E653" s="100"/>
      <c r="F653" s="101"/>
      <c r="G653" s="101"/>
      <c r="H653" s="101"/>
      <c r="I653" s="101"/>
      <c r="J653" s="101"/>
      <c r="K653" s="101"/>
      <c r="L653" s="101"/>
      <c r="M653" s="101"/>
      <c r="N653" s="101"/>
      <c r="O653" s="101"/>
      <c r="P653" s="101"/>
      <c r="Q653" s="101"/>
      <c r="R653" s="101"/>
    </row>
    <row r="654" spans="2:18">
      <c r="B654" s="100"/>
      <c r="C654" s="100"/>
      <c r="D654" s="100"/>
      <c r="E654" s="100"/>
      <c r="F654" s="101"/>
      <c r="G654" s="101"/>
      <c r="H654" s="101"/>
      <c r="I654" s="101"/>
      <c r="J654" s="101"/>
      <c r="K654" s="101"/>
      <c r="L654" s="101"/>
      <c r="M654" s="101"/>
      <c r="N654" s="101"/>
      <c r="O654" s="101"/>
      <c r="P654" s="101"/>
      <c r="Q654" s="101"/>
      <c r="R654" s="101"/>
    </row>
    <row r="655" spans="2:18">
      <c r="B655" s="100"/>
      <c r="C655" s="100"/>
      <c r="D655" s="100"/>
      <c r="E655" s="100"/>
      <c r="F655" s="101"/>
      <c r="G655" s="101"/>
      <c r="H655" s="101"/>
      <c r="I655" s="101"/>
      <c r="J655" s="101"/>
      <c r="K655" s="101"/>
      <c r="L655" s="101"/>
      <c r="M655" s="101"/>
      <c r="N655" s="101"/>
      <c r="O655" s="101"/>
      <c r="P655" s="101"/>
      <c r="Q655" s="101"/>
      <c r="R655" s="101"/>
    </row>
    <row r="656" spans="2:18">
      <c r="B656" s="100"/>
      <c r="C656" s="100"/>
      <c r="D656" s="100"/>
      <c r="E656" s="100"/>
      <c r="F656" s="101"/>
      <c r="G656" s="101"/>
      <c r="H656" s="101"/>
      <c r="I656" s="101"/>
      <c r="J656" s="101"/>
      <c r="K656" s="101"/>
      <c r="L656" s="101"/>
      <c r="M656" s="101"/>
      <c r="N656" s="101"/>
      <c r="O656" s="101"/>
      <c r="P656" s="101"/>
      <c r="Q656" s="101"/>
      <c r="R656" s="101"/>
    </row>
    <row r="657" spans="2:18">
      <c r="B657" s="100"/>
      <c r="C657" s="100"/>
      <c r="D657" s="100"/>
      <c r="E657" s="100"/>
      <c r="F657" s="101"/>
      <c r="G657" s="101"/>
      <c r="H657" s="101"/>
      <c r="I657" s="101"/>
      <c r="J657" s="101"/>
      <c r="K657" s="101"/>
      <c r="L657" s="101"/>
      <c r="M657" s="101"/>
      <c r="N657" s="101"/>
      <c r="O657" s="101"/>
      <c r="P657" s="101"/>
      <c r="Q657" s="101"/>
      <c r="R657" s="101"/>
    </row>
    <row r="658" spans="2:18">
      <c r="B658" s="100"/>
      <c r="C658" s="100"/>
      <c r="D658" s="100"/>
      <c r="E658" s="100"/>
      <c r="F658" s="101"/>
      <c r="G658" s="101"/>
      <c r="H658" s="101"/>
      <c r="I658" s="101"/>
      <c r="J658" s="101"/>
      <c r="K658" s="101"/>
      <c r="L658" s="101"/>
      <c r="M658" s="101"/>
      <c r="N658" s="101"/>
      <c r="O658" s="101"/>
      <c r="P658" s="101"/>
      <c r="Q658" s="101"/>
      <c r="R658" s="101"/>
    </row>
    <row r="659" spans="2:18">
      <c r="B659" s="100"/>
      <c r="C659" s="100"/>
      <c r="D659" s="100"/>
      <c r="E659" s="100"/>
      <c r="F659" s="101"/>
      <c r="G659" s="101"/>
      <c r="H659" s="101"/>
      <c r="I659" s="101"/>
      <c r="J659" s="101"/>
      <c r="K659" s="101"/>
      <c r="L659" s="101"/>
      <c r="M659" s="101"/>
      <c r="N659" s="101"/>
      <c r="O659" s="101"/>
      <c r="P659" s="101"/>
      <c r="Q659" s="101"/>
      <c r="R659" s="101"/>
    </row>
    <row r="660" spans="2:18">
      <c r="B660" s="100"/>
      <c r="C660" s="100"/>
      <c r="D660" s="100"/>
      <c r="E660" s="100"/>
      <c r="F660" s="101"/>
      <c r="G660" s="101"/>
      <c r="H660" s="101"/>
      <c r="I660" s="101"/>
      <c r="J660" s="101"/>
      <c r="K660" s="101"/>
      <c r="L660" s="101"/>
      <c r="M660" s="101"/>
      <c r="N660" s="101"/>
      <c r="O660" s="101"/>
      <c r="P660" s="101"/>
      <c r="Q660" s="101"/>
      <c r="R660" s="101"/>
    </row>
    <row r="661" spans="2:18">
      <c r="B661" s="100"/>
      <c r="C661" s="100"/>
      <c r="D661" s="100"/>
      <c r="E661" s="100"/>
      <c r="F661" s="101"/>
      <c r="G661" s="101"/>
      <c r="H661" s="101"/>
      <c r="I661" s="101"/>
      <c r="J661" s="101"/>
      <c r="K661" s="101"/>
      <c r="L661" s="101"/>
      <c r="M661" s="101"/>
      <c r="N661" s="101"/>
      <c r="O661" s="101"/>
      <c r="P661" s="101"/>
      <c r="Q661" s="101"/>
      <c r="R661" s="101"/>
    </row>
    <row r="662" spans="2:18">
      <c r="B662" s="100"/>
      <c r="C662" s="100"/>
      <c r="D662" s="100"/>
      <c r="E662" s="100"/>
      <c r="F662" s="101"/>
      <c r="G662" s="101"/>
      <c r="H662" s="101"/>
      <c r="I662" s="101"/>
      <c r="J662" s="101"/>
      <c r="K662" s="101"/>
      <c r="L662" s="101"/>
      <c r="M662" s="101"/>
      <c r="N662" s="101"/>
      <c r="O662" s="101"/>
      <c r="P662" s="101"/>
      <c r="Q662" s="101"/>
      <c r="R662" s="101"/>
    </row>
    <row r="663" spans="2:18">
      <c r="B663" s="100"/>
      <c r="C663" s="100"/>
      <c r="D663" s="100"/>
      <c r="E663" s="100"/>
      <c r="F663" s="101"/>
      <c r="G663" s="101"/>
      <c r="H663" s="101"/>
      <c r="I663" s="101"/>
      <c r="J663" s="101"/>
      <c r="K663" s="101"/>
      <c r="L663" s="101"/>
      <c r="M663" s="101"/>
      <c r="N663" s="101"/>
      <c r="O663" s="101"/>
      <c r="P663" s="101"/>
      <c r="Q663" s="101"/>
      <c r="R663" s="101"/>
    </row>
    <row r="664" spans="2:18">
      <c r="B664" s="100"/>
      <c r="C664" s="100"/>
      <c r="D664" s="100"/>
      <c r="E664" s="100"/>
      <c r="F664" s="101"/>
      <c r="G664" s="101"/>
      <c r="H664" s="101"/>
      <c r="I664" s="101"/>
      <c r="J664" s="101"/>
      <c r="K664" s="101"/>
      <c r="L664" s="101"/>
      <c r="M664" s="101"/>
      <c r="N664" s="101"/>
      <c r="O664" s="101"/>
      <c r="P664" s="101"/>
      <c r="Q664" s="101"/>
      <c r="R664" s="101"/>
    </row>
    <row r="665" spans="2:18">
      <c r="B665" s="100"/>
      <c r="C665" s="100"/>
      <c r="D665" s="100"/>
      <c r="E665" s="100"/>
      <c r="F665" s="101"/>
      <c r="G665" s="101"/>
      <c r="H665" s="101"/>
      <c r="I665" s="101"/>
      <c r="J665" s="101"/>
      <c r="K665" s="101"/>
      <c r="L665" s="101"/>
      <c r="M665" s="101"/>
      <c r="N665" s="101"/>
      <c r="O665" s="101"/>
      <c r="P665" s="101"/>
      <c r="Q665" s="101"/>
      <c r="R665" s="101"/>
    </row>
    <row r="666" spans="2:18">
      <c r="B666" s="100"/>
      <c r="C666" s="100"/>
      <c r="D666" s="100"/>
      <c r="E666" s="100"/>
      <c r="F666" s="101"/>
      <c r="G666" s="101"/>
      <c r="H666" s="101"/>
      <c r="I666" s="101"/>
      <c r="J666" s="101"/>
      <c r="K666" s="101"/>
      <c r="L666" s="101"/>
      <c r="M666" s="101"/>
      <c r="N666" s="101"/>
      <c r="O666" s="101"/>
      <c r="P666" s="101"/>
      <c r="Q666" s="101"/>
      <c r="R666" s="101"/>
    </row>
    <row r="667" spans="2:18">
      <c r="B667" s="100"/>
      <c r="C667" s="100"/>
      <c r="D667" s="100"/>
      <c r="E667" s="100"/>
      <c r="F667" s="101"/>
      <c r="G667" s="101"/>
      <c r="H667" s="101"/>
      <c r="I667" s="101"/>
      <c r="J667" s="101"/>
      <c r="K667" s="101"/>
      <c r="L667" s="101"/>
      <c r="M667" s="101"/>
      <c r="N667" s="101"/>
      <c r="O667" s="101"/>
      <c r="P667" s="101"/>
      <c r="Q667" s="101"/>
      <c r="R667" s="101"/>
    </row>
    <row r="668" spans="2:18">
      <c r="B668" s="100"/>
      <c r="C668" s="100"/>
      <c r="D668" s="100"/>
      <c r="E668" s="100"/>
      <c r="F668" s="101"/>
      <c r="G668" s="101"/>
      <c r="H668" s="101"/>
      <c r="I668" s="101"/>
      <c r="J668" s="101"/>
      <c r="K668" s="101"/>
      <c r="L668" s="101"/>
      <c r="M668" s="101"/>
      <c r="N668" s="101"/>
      <c r="O668" s="101"/>
      <c r="P668" s="101"/>
      <c r="Q668" s="101"/>
      <c r="R668" s="101"/>
    </row>
    <row r="669" spans="2:18">
      <c r="B669" s="100"/>
      <c r="C669" s="100"/>
      <c r="D669" s="100"/>
      <c r="E669" s="100"/>
      <c r="F669" s="101"/>
      <c r="G669" s="101"/>
      <c r="H669" s="101"/>
      <c r="I669" s="101"/>
      <c r="J669" s="101"/>
      <c r="K669" s="101"/>
      <c r="L669" s="101"/>
      <c r="M669" s="101"/>
      <c r="N669" s="101"/>
      <c r="O669" s="101"/>
      <c r="P669" s="101"/>
      <c r="Q669" s="101"/>
      <c r="R669" s="101"/>
    </row>
    <row r="670" spans="2:18">
      <c r="B670" s="100"/>
      <c r="C670" s="100"/>
      <c r="D670" s="100"/>
      <c r="E670" s="100"/>
      <c r="F670" s="101"/>
      <c r="G670" s="101"/>
      <c r="H670" s="101"/>
      <c r="I670" s="101"/>
      <c r="J670" s="101"/>
      <c r="K670" s="101"/>
      <c r="L670" s="101"/>
      <c r="M670" s="101"/>
      <c r="N670" s="101"/>
      <c r="O670" s="101"/>
      <c r="P670" s="101"/>
      <c r="Q670" s="101"/>
      <c r="R670" s="101"/>
    </row>
    <row r="671" spans="2:18">
      <c r="B671" s="100"/>
      <c r="C671" s="100"/>
      <c r="D671" s="100"/>
      <c r="E671" s="100"/>
      <c r="F671" s="101"/>
      <c r="G671" s="101"/>
      <c r="H671" s="101"/>
      <c r="I671" s="101"/>
      <c r="J671" s="101"/>
      <c r="K671" s="101"/>
      <c r="L671" s="101"/>
      <c r="M671" s="101"/>
      <c r="N671" s="101"/>
      <c r="O671" s="101"/>
      <c r="P671" s="101"/>
      <c r="Q671" s="101"/>
      <c r="R671" s="101"/>
    </row>
    <row r="672" spans="2:18">
      <c r="B672" s="100"/>
      <c r="C672" s="100"/>
      <c r="D672" s="100"/>
      <c r="E672" s="100"/>
      <c r="F672" s="101"/>
      <c r="G672" s="101"/>
      <c r="H672" s="101"/>
      <c r="I672" s="101"/>
      <c r="J672" s="101"/>
      <c r="K672" s="101"/>
      <c r="L672" s="101"/>
      <c r="M672" s="101"/>
      <c r="N672" s="101"/>
      <c r="O672" s="101"/>
      <c r="P672" s="101"/>
      <c r="Q672" s="101"/>
      <c r="R672" s="101"/>
    </row>
    <row r="673" spans="2:18">
      <c r="B673" s="100"/>
      <c r="C673" s="100"/>
      <c r="D673" s="100"/>
      <c r="E673" s="100"/>
      <c r="F673" s="101"/>
      <c r="G673" s="101"/>
      <c r="H673" s="101"/>
      <c r="I673" s="101"/>
      <c r="J673" s="101"/>
      <c r="K673" s="101"/>
      <c r="L673" s="101"/>
      <c r="M673" s="101"/>
      <c r="N673" s="101"/>
      <c r="O673" s="101"/>
      <c r="P673" s="101"/>
      <c r="Q673" s="101"/>
      <c r="R673" s="101"/>
    </row>
    <row r="674" spans="2:18">
      <c r="B674" s="100"/>
      <c r="C674" s="100"/>
      <c r="D674" s="100"/>
      <c r="E674" s="100"/>
      <c r="F674" s="101"/>
      <c r="G674" s="101"/>
      <c r="H674" s="101"/>
      <c r="I674" s="101"/>
      <c r="J674" s="101"/>
      <c r="K674" s="101"/>
      <c r="L674" s="101"/>
      <c r="M674" s="101"/>
      <c r="N674" s="101"/>
      <c r="O674" s="101"/>
      <c r="P674" s="101"/>
      <c r="Q674" s="101"/>
      <c r="R674" s="101"/>
    </row>
    <row r="675" spans="2:18">
      <c r="B675" s="100"/>
      <c r="C675" s="100"/>
      <c r="D675" s="100"/>
      <c r="E675" s="100"/>
      <c r="F675" s="101"/>
      <c r="G675" s="101"/>
      <c r="H675" s="101"/>
      <c r="I675" s="101"/>
      <c r="J675" s="101"/>
      <c r="K675" s="101"/>
      <c r="L675" s="101"/>
      <c r="M675" s="101"/>
      <c r="N675" s="101"/>
      <c r="O675" s="101"/>
      <c r="P675" s="101"/>
      <c r="Q675" s="101"/>
      <c r="R675" s="101"/>
    </row>
    <row r="676" spans="2:18">
      <c r="B676" s="100"/>
      <c r="C676" s="100"/>
      <c r="D676" s="100"/>
      <c r="E676" s="100"/>
      <c r="F676" s="101"/>
      <c r="G676" s="101"/>
      <c r="H676" s="101"/>
      <c r="I676" s="101"/>
      <c r="J676" s="101"/>
      <c r="K676" s="101"/>
      <c r="L676" s="101"/>
      <c r="M676" s="101"/>
      <c r="N676" s="101"/>
      <c r="O676" s="101"/>
      <c r="P676" s="101"/>
      <c r="Q676" s="101"/>
      <c r="R676" s="101"/>
    </row>
    <row r="677" spans="2:18">
      <c r="B677" s="100"/>
      <c r="C677" s="100"/>
      <c r="D677" s="100"/>
      <c r="E677" s="100"/>
      <c r="F677" s="101"/>
      <c r="G677" s="101"/>
      <c r="H677" s="101"/>
      <c r="I677" s="101"/>
      <c r="J677" s="101"/>
      <c r="K677" s="101"/>
      <c r="L677" s="101"/>
      <c r="M677" s="101"/>
      <c r="N677" s="101"/>
      <c r="O677" s="101"/>
      <c r="P677" s="101"/>
      <c r="Q677" s="101"/>
      <c r="R677" s="101"/>
    </row>
    <row r="678" spans="2:18">
      <c r="B678" s="100"/>
      <c r="C678" s="100"/>
      <c r="D678" s="100"/>
      <c r="E678" s="100"/>
      <c r="F678" s="101"/>
      <c r="G678" s="101"/>
      <c r="H678" s="101"/>
      <c r="I678" s="101"/>
      <c r="J678" s="101"/>
      <c r="K678" s="101"/>
      <c r="L678" s="101"/>
      <c r="M678" s="101"/>
      <c r="N678" s="101"/>
      <c r="O678" s="101"/>
      <c r="P678" s="101"/>
      <c r="Q678" s="101"/>
      <c r="R678" s="101"/>
    </row>
    <row r="679" spans="2:18">
      <c r="B679" s="100"/>
      <c r="C679" s="100"/>
      <c r="D679" s="100"/>
      <c r="E679" s="100"/>
      <c r="F679" s="101"/>
      <c r="G679" s="101"/>
      <c r="H679" s="101"/>
      <c r="I679" s="101"/>
      <c r="J679" s="101"/>
      <c r="K679" s="101"/>
      <c r="L679" s="101"/>
      <c r="M679" s="101"/>
      <c r="N679" s="101"/>
      <c r="O679" s="101"/>
      <c r="P679" s="101"/>
      <c r="Q679" s="101"/>
      <c r="R679" s="101"/>
    </row>
    <row r="680" spans="2:18">
      <c r="B680" s="100"/>
      <c r="C680" s="100"/>
      <c r="D680" s="100"/>
      <c r="E680" s="100"/>
      <c r="F680" s="101"/>
      <c r="G680" s="101"/>
      <c r="H680" s="101"/>
      <c r="I680" s="101"/>
      <c r="J680" s="101"/>
      <c r="K680" s="101"/>
      <c r="L680" s="101"/>
      <c r="M680" s="101"/>
      <c r="N680" s="101"/>
      <c r="O680" s="101"/>
      <c r="P680" s="101"/>
      <c r="Q680" s="101"/>
      <c r="R680" s="101"/>
    </row>
    <row r="681" spans="2:18">
      <c r="B681" s="100"/>
      <c r="C681" s="100"/>
      <c r="D681" s="100"/>
      <c r="E681" s="100"/>
      <c r="F681" s="101"/>
      <c r="G681" s="101"/>
      <c r="H681" s="101"/>
      <c r="I681" s="101"/>
      <c r="J681" s="101"/>
      <c r="K681" s="101"/>
      <c r="L681" s="101"/>
      <c r="M681" s="101"/>
      <c r="N681" s="101"/>
      <c r="O681" s="101"/>
      <c r="P681" s="101"/>
      <c r="Q681" s="101"/>
      <c r="R681" s="101"/>
    </row>
    <row r="682" spans="2:18">
      <c r="B682" s="100"/>
      <c r="C682" s="100"/>
      <c r="D682" s="100"/>
      <c r="E682" s="100"/>
      <c r="F682" s="101"/>
      <c r="G682" s="101"/>
      <c r="H682" s="101"/>
      <c r="I682" s="101"/>
      <c r="J682" s="101"/>
      <c r="K682" s="101"/>
      <c r="L682" s="101"/>
      <c r="M682" s="101"/>
      <c r="N682" s="101"/>
      <c r="O682" s="101"/>
      <c r="P682" s="101"/>
      <c r="Q682" s="101"/>
      <c r="R682" s="101"/>
    </row>
    <row r="683" spans="2:18">
      <c r="B683" s="100"/>
      <c r="C683" s="100"/>
      <c r="D683" s="100"/>
      <c r="E683" s="100"/>
      <c r="F683" s="101"/>
      <c r="G683" s="101"/>
      <c r="H683" s="101"/>
      <c r="I683" s="101"/>
      <c r="J683" s="101"/>
      <c r="K683" s="101"/>
      <c r="L683" s="101"/>
      <c r="M683" s="101"/>
      <c r="N683" s="101"/>
      <c r="O683" s="101"/>
      <c r="P683" s="101"/>
      <c r="Q683" s="101"/>
      <c r="R683" s="101"/>
    </row>
    <row r="684" spans="2:18">
      <c r="B684" s="100"/>
      <c r="C684" s="100"/>
      <c r="D684" s="100"/>
      <c r="E684" s="100"/>
      <c r="F684" s="101"/>
      <c r="G684" s="101"/>
      <c r="H684" s="101"/>
      <c r="I684" s="101"/>
      <c r="J684" s="101"/>
      <c r="K684" s="101"/>
      <c r="L684" s="101"/>
      <c r="M684" s="101"/>
      <c r="N684" s="101"/>
      <c r="O684" s="101"/>
      <c r="P684" s="101"/>
      <c r="Q684" s="101"/>
      <c r="R684" s="101"/>
    </row>
    <row r="685" spans="2:18">
      <c r="B685" s="100"/>
      <c r="C685" s="100"/>
      <c r="D685" s="100"/>
      <c r="E685" s="100"/>
      <c r="F685" s="101"/>
      <c r="G685" s="101"/>
      <c r="H685" s="101"/>
      <c r="I685" s="101"/>
      <c r="J685" s="101"/>
      <c r="K685" s="101"/>
      <c r="L685" s="101"/>
      <c r="M685" s="101"/>
      <c r="N685" s="101"/>
      <c r="O685" s="101"/>
      <c r="P685" s="101"/>
      <c r="Q685" s="101"/>
      <c r="R685" s="101"/>
    </row>
    <row r="686" spans="2:18">
      <c r="B686" s="100"/>
      <c r="C686" s="100"/>
      <c r="D686" s="100"/>
      <c r="E686" s="100"/>
      <c r="F686" s="101"/>
      <c r="G686" s="101"/>
      <c r="H686" s="101"/>
      <c r="I686" s="101"/>
      <c r="J686" s="101"/>
      <c r="K686" s="101"/>
      <c r="L686" s="101"/>
      <c r="M686" s="101"/>
      <c r="N686" s="101"/>
      <c r="O686" s="101"/>
      <c r="P686" s="101"/>
      <c r="Q686" s="101"/>
      <c r="R686" s="101"/>
    </row>
    <row r="687" spans="2:18">
      <c r="B687" s="100"/>
      <c r="C687" s="100"/>
      <c r="D687" s="100"/>
      <c r="E687" s="100"/>
      <c r="F687" s="101"/>
      <c r="G687" s="101"/>
      <c r="H687" s="101"/>
      <c r="I687" s="101"/>
      <c r="J687" s="101"/>
      <c r="K687" s="101"/>
      <c r="L687" s="101"/>
      <c r="M687" s="101"/>
      <c r="N687" s="101"/>
      <c r="O687" s="101"/>
      <c r="P687" s="101"/>
      <c r="Q687" s="101"/>
      <c r="R687" s="101"/>
    </row>
    <row r="688" spans="2:18">
      <c r="B688" s="100"/>
      <c r="C688" s="100"/>
      <c r="D688" s="100"/>
      <c r="E688" s="100"/>
      <c r="F688" s="101"/>
      <c r="G688" s="101"/>
      <c r="H688" s="101"/>
      <c r="I688" s="101"/>
      <c r="J688" s="101"/>
      <c r="K688" s="101"/>
      <c r="L688" s="101"/>
      <c r="M688" s="101"/>
      <c r="N688" s="101"/>
      <c r="O688" s="101"/>
      <c r="P688" s="101"/>
      <c r="Q688" s="101"/>
      <c r="R688" s="101"/>
    </row>
    <row r="689" spans="2:18">
      <c r="B689" s="100"/>
      <c r="C689" s="100"/>
      <c r="D689" s="100"/>
      <c r="E689" s="100"/>
      <c r="F689" s="101"/>
      <c r="G689" s="101"/>
      <c r="H689" s="101"/>
      <c r="I689" s="101"/>
      <c r="J689" s="101"/>
      <c r="K689" s="101"/>
      <c r="L689" s="101"/>
      <c r="M689" s="101"/>
      <c r="N689" s="101"/>
      <c r="O689" s="101"/>
      <c r="P689" s="101"/>
      <c r="Q689" s="101"/>
      <c r="R689" s="101"/>
    </row>
    <row r="690" spans="2:18">
      <c r="B690" s="100"/>
      <c r="C690" s="100"/>
      <c r="D690" s="100"/>
      <c r="E690" s="100"/>
      <c r="F690" s="101"/>
      <c r="G690" s="101"/>
      <c r="H690" s="101"/>
      <c r="I690" s="101"/>
      <c r="J690" s="101"/>
      <c r="K690" s="101"/>
      <c r="L690" s="101"/>
      <c r="M690" s="101"/>
      <c r="N690" s="101"/>
      <c r="O690" s="101"/>
      <c r="P690" s="101"/>
      <c r="Q690" s="101"/>
      <c r="R690" s="101"/>
    </row>
    <row r="691" spans="2:18">
      <c r="B691" s="100"/>
      <c r="C691" s="100"/>
      <c r="D691" s="100"/>
      <c r="E691" s="100"/>
      <c r="F691" s="101"/>
      <c r="G691" s="101"/>
      <c r="H691" s="101"/>
      <c r="I691" s="101"/>
      <c r="J691" s="101"/>
      <c r="K691" s="101"/>
      <c r="L691" s="101"/>
      <c r="M691" s="101"/>
      <c r="N691" s="101"/>
      <c r="O691" s="101"/>
      <c r="P691" s="101"/>
      <c r="Q691" s="101"/>
      <c r="R691" s="101"/>
    </row>
    <row r="692" spans="2:18">
      <c r="B692" s="100"/>
      <c r="C692" s="100"/>
      <c r="D692" s="100"/>
      <c r="E692" s="100"/>
      <c r="F692" s="101"/>
      <c r="G692" s="101"/>
      <c r="H692" s="101"/>
      <c r="I692" s="101"/>
      <c r="J692" s="101"/>
      <c r="K692" s="101"/>
      <c r="L692" s="101"/>
      <c r="M692" s="101"/>
      <c r="N692" s="101"/>
      <c r="O692" s="101"/>
      <c r="P692" s="101"/>
      <c r="Q692" s="101"/>
      <c r="R692" s="101"/>
    </row>
    <row r="693" spans="2:18">
      <c r="B693" s="100"/>
      <c r="C693" s="100"/>
      <c r="D693" s="100"/>
      <c r="E693" s="100"/>
      <c r="F693" s="101"/>
      <c r="G693" s="101"/>
      <c r="H693" s="101"/>
      <c r="I693" s="101"/>
      <c r="J693" s="101"/>
      <c r="K693" s="101"/>
      <c r="L693" s="101"/>
      <c r="M693" s="101"/>
      <c r="N693" s="101"/>
      <c r="O693" s="101"/>
      <c r="P693" s="101"/>
      <c r="Q693" s="101"/>
      <c r="R693" s="101"/>
    </row>
    <row r="694" spans="2:18">
      <c r="B694" s="100"/>
      <c r="C694" s="100"/>
      <c r="D694" s="100"/>
      <c r="E694" s="100"/>
      <c r="F694" s="101"/>
      <c r="G694" s="101"/>
      <c r="H694" s="101"/>
      <c r="I694" s="101"/>
      <c r="J694" s="101"/>
      <c r="K694" s="101"/>
      <c r="L694" s="101"/>
      <c r="M694" s="101"/>
      <c r="N694" s="101"/>
      <c r="O694" s="101"/>
      <c r="P694" s="101"/>
      <c r="Q694" s="101"/>
      <c r="R694" s="101"/>
    </row>
    <row r="695" spans="2:18">
      <c r="B695" s="100"/>
      <c r="C695" s="100"/>
      <c r="D695" s="100"/>
      <c r="E695" s="100"/>
      <c r="F695" s="101"/>
      <c r="G695" s="101"/>
      <c r="H695" s="101"/>
      <c r="I695" s="101"/>
      <c r="J695" s="101"/>
      <c r="K695" s="101"/>
      <c r="L695" s="101"/>
      <c r="M695" s="101"/>
      <c r="N695" s="101"/>
      <c r="O695" s="101"/>
      <c r="P695" s="101"/>
      <c r="Q695" s="101"/>
      <c r="R695" s="101"/>
    </row>
    <row r="696" spans="2:18">
      <c r="B696" s="100"/>
      <c r="C696" s="100"/>
      <c r="D696" s="100"/>
      <c r="E696" s="100"/>
      <c r="F696" s="101"/>
      <c r="G696" s="101"/>
      <c r="H696" s="101"/>
      <c r="I696" s="101"/>
      <c r="J696" s="101"/>
      <c r="K696" s="101"/>
      <c r="L696" s="101"/>
      <c r="M696" s="101"/>
      <c r="N696" s="101"/>
      <c r="O696" s="101"/>
      <c r="P696" s="101"/>
      <c r="Q696" s="101"/>
      <c r="R696" s="101"/>
    </row>
    <row r="697" spans="2:18">
      <c r="B697" s="100"/>
      <c r="C697" s="100"/>
      <c r="D697" s="100"/>
      <c r="E697" s="100"/>
      <c r="F697" s="101"/>
      <c r="G697" s="101"/>
      <c r="H697" s="101"/>
      <c r="I697" s="101"/>
      <c r="J697" s="101"/>
      <c r="K697" s="101"/>
      <c r="L697" s="101"/>
      <c r="M697" s="101"/>
      <c r="N697" s="101"/>
      <c r="O697" s="101"/>
      <c r="P697" s="101"/>
      <c r="Q697" s="101"/>
      <c r="R697" s="101"/>
    </row>
    <row r="698" spans="2:18">
      <c r="B698" s="100"/>
      <c r="C698" s="100"/>
      <c r="D698" s="100"/>
      <c r="E698" s="100"/>
      <c r="F698" s="101"/>
      <c r="G698" s="101"/>
      <c r="H698" s="101"/>
      <c r="I698" s="101"/>
      <c r="J698" s="101"/>
      <c r="K698" s="101"/>
      <c r="L698" s="101"/>
      <c r="M698" s="101"/>
      <c r="N698" s="101"/>
      <c r="O698" s="101"/>
      <c r="P698" s="101"/>
      <c r="Q698" s="101"/>
      <c r="R698" s="101"/>
    </row>
    <row r="699" spans="2:18">
      <c r="B699" s="100"/>
      <c r="C699" s="100"/>
      <c r="D699" s="100"/>
      <c r="E699" s="100"/>
      <c r="F699" s="101"/>
      <c r="G699" s="101"/>
      <c r="H699" s="101"/>
      <c r="I699" s="101"/>
      <c r="J699" s="101"/>
      <c r="K699" s="101"/>
      <c r="L699" s="101"/>
      <c r="M699" s="101"/>
      <c r="N699" s="101"/>
      <c r="O699" s="101"/>
      <c r="P699" s="101"/>
      <c r="Q699" s="101"/>
      <c r="R699" s="101"/>
    </row>
    <row r="700" spans="2:18">
      <c r="B700" s="100"/>
      <c r="C700" s="100"/>
      <c r="D700" s="100"/>
      <c r="E700" s="100"/>
      <c r="F700" s="101"/>
      <c r="G700" s="101"/>
      <c r="H700" s="101"/>
      <c r="I700" s="101"/>
      <c r="J700" s="101"/>
      <c r="K700" s="101"/>
      <c r="L700" s="101"/>
      <c r="M700" s="101"/>
      <c r="N700" s="101"/>
      <c r="O700" s="101"/>
      <c r="P700" s="101"/>
      <c r="Q700" s="101"/>
      <c r="R700" s="101"/>
    </row>
    <row r="701" spans="2:18">
      <c r="B701" s="100"/>
      <c r="C701" s="100"/>
      <c r="D701" s="100"/>
      <c r="E701" s="100"/>
      <c r="F701" s="101"/>
      <c r="G701" s="101"/>
      <c r="H701" s="101"/>
      <c r="I701" s="101"/>
      <c r="J701" s="101"/>
      <c r="K701" s="101"/>
      <c r="L701" s="101"/>
      <c r="M701" s="101"/>
      <c r="N701" s="101"/>
      <c r="O701" s="101"/>
      <c r="P701" s="101"/>
      <c r="Q701" s="101"/>
      <c r="R701" s="101"/>
    </row>
    <row r="702" spans="2:18">
      <c r="B702" s="100"/>
      <c r="C702" s="100"/>
      <c r="D702" s="100"/>
      <c r="E702" s="100"/>
      <c r="F702" s="101"/>
      <c r="G702" s="101"/>
      <c r="H702" s="101"/>
      <c r="I702" s="101"/>
      <c r="J702" s="101"/>
      <c r="K702" s="101"/>
      <c r="L702" s="101"/>
      <c r="M702" s="101"/>
      <c r="N702" s="101"/>
      <c r="O702" s="101"/>
      <c r="P702" s="101"/>
      <c r="Q702" s="101"/>
      <c r="R702" s="101"/>
    </row>
    <row r="703" spans="2:18">
      <c r="B703" s="100"/>
      <c r="C703" s="100"/>
      <c r="D703" s="100"/>
      <c r="E703" s="100"/>
      <c r="F703" s="101"/>
      <c r="G703" s="101"/>
      <c r="H703" s="101"/>
      <c r="I703" s="101"/>
      <c r="J703" s="101"/>
      <c r="K703" s="101"/>
      <c r="L703" s="101"/>
      <c r="M703" s="101"/>
      <c r="N703" s="101"/>
      <c r="O703" s="101"/>
      <c r="P703" s="101"/>
      <c r="Q703" s="101"/>
      <c r="R703" s="101"/>
    </row>
    <row r="704" spans="2:18">
      <c r="B704" s="100"/>
      <c r="C704" s="100"/>
      <c r="D704" s="100"/>
      <c r="E704" s="100"/>
      <c r="F704" s="101"/>
      <c r="G704" s="101"/>
      <c r="H704" s="101"/>
      <c r="I704" s="101"/>
      <c r="J704" s="101"/>
      <c r="K704" s="101"/>
      <c r="L704" s="101"/>
      <c r="M704" s="101"/>
      <c r="N704" s="101"/>
      <c r="O704" s="101"/>
      <c r="P704" s="101"/>
      <c r="Q704" s="101"/>
      <c r="R704" s="101"/>
    </row>
    <row r="705" spans="2:18">
      <c r="B705" s="100"/>
      <c r="C705" s="100"/>
      <c r="D705" s="100"/>
      <c r="E705" s="100"/>
      <c r="F705" s="101"/>
      <c r="G705" s="101"/>
      <c r="H705" s="101"/>
      <c r="I705" s="101"/>
      <c r="J705" s="101"/>
      <c r="K705" s="101"/>
      <c r="L705" s="101"/>
      <c r="M705" s="101"/>
      <c r="N705" s="101"/>
      <c r="O705" s="101"/>
      <c r="P705" s="101"/>
      <c r="Q705" s="101"/>
      <c r="R705" s="101"/>
    </row>
    <row r="706" spans="2:18">
      <c r="B706" s="100"/>
      <c r="C706" s="100"/>
      <c r="D706" s="100"/>
      <c r="E706" s="100"/>
      <c r="F706" s="101"/>
      <c r="G706" s="101"/>
      <c r="H706" s="101"/>
      <c r="I706" s="101"/>
      <c r="J706" s="101"/>
      <c r="K706" s="101"/>
      <c r="L706" s="101"/>
      <c r="M706" s="101"/>
      <c r="N706" s="101"/>
      <c r="O706" s="101"/>
      <c r="P706" s="101"/>
      <c r="Q706" s="101"/>
      <c r="R706" s="101"/>
    </row>
    <row r="707" spans="2:18">
      <c r="B707" s="100"/>
      <c r="C707" s="100"/>
      <c r="D707" s="100"/>
      <c r="E707" s="100"/>
      <c r="F707" s="101"/>
      <c r="G707" s="101"/>
      <c r="H707" s="101"/>
      <c r="I707" s="101"/>
      <c r="J707" s="101"/>
      <c r="K707" s="101"/>
      <c r="L707" s="101"/>
      <c r="M707" s="101"/>
      <c r="N707" s="101"/>
      <c r="O707" s="101"/>
      <c r="P707" s="101"/>
      <c r="Q707" s="101"/>
      <c r="R707" s="101"/>
    </row>
    <row r="708" spans="2:18">
      <c r="B708" s="100"/>
      <c r="C708" s="100"/>
      <c r="D708" s="100"/>
      <c r="E708" s="100"/>
      <c r="F708" s="101"/>
      <c r="G708" s="101"/>
      <c r="H708" s="101"/>
      <c r="I708" s="101"/>
      <c r="J708" s="101"/>
      <c r="K708" s="101"/>
      <c r="L708" s="101"/>
      <c r="M708" s="101"/>
      <c r="N708" s="101"/>
      <c r="O708" s="101"/>
      <c r="P708" s="101"/>
      <c r="Q708" s="101"/>
      <c r="R708" s="101"/>
    </row>
    <row r="709" spans="2:18">
      <c r="B709" s="100"/>
      <c r="C709" s="100"/>
      <c r="D709" s="100"/>
      <c r="E709" s="100"/>
      <c r="F709" s="101"/>
      <c r="G709" s="101"/>
      <c r="H709" s="101"/>
      <c r="I709" s="101"/>
      <c r="J709" s="101"/>
      <c r="K709" s="101"/>
      <c r="L709" s="101"/>
      <c r="M709" s="101"/>
      <c r="N709" s="101"/>
      <c r="O709" s="101"/>
      <c r="P709" s="101"/>
      <c r="Q709" s="101"/>
      <c r="R709" s="101"/>
    </row>
    <row r="710" spans="2:18">
      <c r="B710" s="100"/>
      <c r="C710" s="100"/>
      <c r="D710" s="100"/>
      <c r="E710" s="100"/>
      <c r="F710" s="101"/>
      <c r="G710" s="101"/>
      <c r="H710" s="101"/>
      <c r="I710" s="101"/>
      <c r="J710" s="101"/>
      <c r="K710" s="101"/>
      <c r="L710" s="101"/>
      <c r="M710" s="101"/>
      <c r="N710" s="101"/>
      <c r="O710" s="101"/>
      <c r="P710" s="101"/>
      <c r="Q710" s="101"/>
      <c r="R710" s="101"/>
    </row>
    <row r="711" spans="2:18">
      <c r="B711" s="100"/>
      <c r="C711" s="100"/>
      <c r="D711" s="100"/>
      <c r="E711" s="100"/>
      <c r="F711" s="101"/>
      <c r="G711" s="101"/>
      <c r="H711" s="101"/>
      <c r="I711" s="101"/>
      <c r="J711" s="101"/>
      <c r="K711" s="101"/>
      <c r="L711" s="101"/>
      <c r="M711" s="101"/>
      <c r="N711" s="101"/>
      <c r="O711" s="101"/>
      <c r="P711" s="101"/>
      <c r="Q711" s="101"/>
      <c r="R711" s="101"/>
    </row>
    <row r="712" spans="2:18">
      <c r="B712" s="100"/>
      <c r="C712" s="100"/>
      <c r="D712" s="100"/>
      <c r="E712" s="100"/>
      <c r="F712" s="101"/>
      <c r="G712" s="101"/>
      <c r="H712" s="101"/>
      <c r="I712" s="101"/>
      <c r="J712" s="101"/>
      <c r="K712" s="101"/>
      <c r="L712" s="101"/>
      <c r="M712" s="101"/>
      <c r="N712" s="101"/>
      <c r="O712" s="101"/>
      <c r="P712" s="101"/>
      <c r="Q712" s="101"/>
      <c r="R712" s="101"/>
    </row>
    <row r="713" spans="2:18">
      <c r="B713" s="100"/>
      <c r="C713" s="100"/>
      <c r="D713" s="100"/>
      <c r="E713" s="100"/>
      <c r="F713" s="101"/>
      <c r="G713" s="101"/>
      <c r="H713" s="101"/>
      <c r="I713" s="101"/>
      <c r="J713" s="101"/>
      <c r="K713" s="101"/>
      <c r="L713" s="101"/>
      <c r="M713" s="101"/>
      <c r="N713" s="101"/>
      <c r="O713" s="101"/>
      <c r="P713" s="101"/>
      <c r="Q713" s="101"/>
      <c r="R713" s="101"/>
    </row>
    <row r="714" spans="2:18">
      <c r="B714" s="100"/>
      <c r="C714" s="100"/>
      <c r="D714" s="100"/>
      <c r="E714" s="100"/>
      <c r="F714" s="101"/>
      <c r="G714" s="101"/>
      <c r="H714" s="101"/>
      <c r="I714" s="101"/>
      <c r="J714" s="101"/>
      <c r="K714" s="101"/>
      <c r="L714" s="101"/>
      <c r="M714" s="101"/>
      <c r="N714" s="101"/>
      <c r="O714" s="101"/>
      <c r="P714" s="101"/>
      <c r="Q714" s="101"/>
      <c r="R714" s="101"/>
    </row>
    <row r="715" spans="2:18">
      <c r="B715" s="100"/>
      <c r="C715" s="100"/>
      <c r="D715" s="100"/>
      <c r="E715" s="100"/>
      <c r="F715" s="101"/>
      <c r="G715" s="101"/>
      <c r="H715" s="101"/>
      <c r="I715" s="101"/>
      <c r="J715" s="101"/>
      <c r="K715" s="101"/>
      <c r="L715" s="101"/>
      <c r="M715" s="101"/>
      <c r="N715" s="101"/>
      <c r="O715" s="101"/>
      <c r="P715" s="101"/>
      <c r="Q715" s="101"/>
      <c r="R715" s="101"/>
    </row>
    <row r="716" spans="2:18">
      <c r="B716" s="100"/>
      <c r="C716" s="100"/>
      <c r="D716" s="100"/>
      <c r="E716" s="100"/>
      <c r="F716" s="101"/>
      <c r="G716" s="101"/>
      <c r="H716" s="101"/>
      <c r="I716" s="101"/>
      <c r="J716" s="101"/>
      <c r="K716" s="101"/>
      <c r="L716" s="101"/>
      <c r="M716" s="101"/>
      <c r="N716" s="101"/>
      <c r="O716" s="101"/>
      <c r="P716" s="101"/>
      <c r="Q716" s="101"/>
      <c r="R716" s="101"/>
    </row>
    <row r="717" spans="2:18">
      <c r="B717" s="100"/>
      <c r="C717" s="100"/>
      <c r="D717" s="100"/>
      <c r="E717" s="100"/>
      <c r="F717" s="101"/>
      <c r="G717" s="101"/>
      <c r="H717" s="101"/>
      <c r="I717" s="101"/>
      <c r="J717" s="101"/>
      <c r="K717" s="101"/>
      <c r="L717" s="101"/>
      <c r="M717" s="101"/>
      <c r="N717" s="101"/>
      <c r="O717" s="101"/>
      <c r="P717" s="101"/>
      <c r="Q717" s="101"/>
      <c r="R717" s="101"/>
    </row>
    <row r="718" spans="2:18">
      <c r="B718" s="100"/>
      <c r="C718" s="100"/>
      <c r="D718" s="100"/>
      <c r="E718" s="100"/>
      <c r="F718" s="101"/>
      <c r="G718" s="101"/>
      <c r="H718" s="101"/>
      <c r="I718" s="101"/>
      <c r="J718" s="101"/>
      <c r="K718" s="101"/>
      <c r="L718" s="101"/>
      <c r="M718" s="101"/>
      <c r="N718" s="101"/>
      <c r="O718" s="101"/>
      <c r="P718" s="101"/>
      <c r="Q718" s="101"/>
      <c r="R718" s="101"/>
    </row>
    <row r="719" spans="2:18">
      <c r="B719" s="100"/>
      <c r="C719" s="100"/>
      <c r="D719" s="100"/>
      <c r="E719" s="100"/>
      <c r="F719" s="101"/>
      <c r="G719" s="101"/>
      <c r="H719" s="101"/>
      <c r="I719" s="101"/>
      <c r="J719" s="101"/>
      <c r="K719" s="101"/>
      <c r="L719" s="101"/>
      <c r="M719" s="101"/>
      <c r="N719" s="101"/>
      <c r="O719" s="101"/>
      <c r="P719" s="101"/>
      <c r="Q719" s="101"/>
      <c r="R719" s="101"/>
    </row>
    <row r="720" spans="2:18">
      <c r="B720" s="100"/>
      <c r="C720" s="100"/>
      <c r="D720" s="100"/>
      <c r="E720" s="100"/>
      <c r="F720" s="101"/>
      <c r="G720" s="101"/>
      <c r="H720" s="101"/>
      <c r="I720" s="101"/>
      <c r="J720" s="101"/>
      <c r="K720" s="101"/>
      <c r="L720" s="101"/>
      <c r="M720" s="101"/>
      <c r="N720" s="101"/>
      <c r="O720" s="101"/>
      <c r="P720" s="101"/>
      <c r="Q720" s="101"/>
      <c r="R720" s="101"/>
    </row>
    <row r="721" spans="2:18">
      <c r="B721" s="100"/>
      <c r="C721" s="100"/>
      <c r="D721" s="100"/>
      <c r="E721" s="100"/>
      <c r="F721" s="101"/>
      <c r="G721" s="101"/>
      <c r="H721" s="101"/>
      <c r="I721" s="101"/>
      <c r="J721" s="101"/>
      <c r="K721" s="101"/>
      <c r="L721" s="101"/>
      <c r="M721" s="101"/>
      <c r="N721" s="101"/>
      <c r="O721" s="101"/>
      <c r="P721" s="101"/>
      <c r="Q721" s="101"/>
      <c r="R721" s="101"/>
    </row>
    <row r="722" spans="2:18">
      <c r="B722" s="100"/>
      <c r="C722" s="100"/>
      <c r="D722" s="100"/>
      <c r="E722" s="100"/>
      <c r="F722" s="101"/>
      <c r="G722" s="101"/>
      <c r="H722" s="101"/>
      <c r="I722" s="101"/>
      <c r="J722" s="101"/>
      <c r="K722" s="101"/>
      <c r="L722" s="101"/>
      <c r="M722" s="101"/>
      <c r="N722" s="101"/>
      <c r="O722" s="101"/>
      <c r="P722" s="101"/>
      <c r="Q722" s="101"/>
      <c r="R722" s="101"/>
    </row>
    <row r="723" spans="2:18">
      <c r="B723" s="100"/>
      <c r="C723" s="100"/>
      <c r="D723" s="100"/>
      <c r="E723" s="100"/>
      <c r="F723" s="101"/>
      <c r="G723" s="101"/>
      <c r="H723" s="101"/>
      <c r="I723" s="101"/>
      <c r="J723" s="101"/>
      <c r="K723" s="101"/>
      <c r="L723" s="101"/>
      <c r="M723" s="101"/>
      <c r="N723" s="101"/>
      <c r="O723" s="101"/>
      <c r="P723" s="101"/>
      <c r="Q723" s="101"/>
      <c r="R723" s="101"/>
    </row>
    <row r="724" spans="2:18">
      <c r="B724" s="100"/>
      <c r="C724" s="100"/>
      <c r="D724" s="100"/>
      <c r="E724" s="100"/>
      <c r="F724" s="101"/>
      <c r="G724" s="101"/>
      <c r="H724" s="101"/>
      <c r="I724" s="101"/>
      <c r="J724" s="101"/>
      <c r="K724" s="101"/>
      <c r="L724" s="101"/>
      <c r="M724" s="101"/>
      <c r="N724" s="101"/>
      <c r="O724" s="101"/>
      <c r="P724" s="101"/>
      <c r="Q724" s="101"/>
      <c r="R724" s="101"/>
    </row>
    <row r="725" spans="2:18">
      <c r="B725" s="100"/>
      <c r="C725" s="100"/>
      <c r="D725" s="100"/>
      <c r="E725" s="100"/>
      <c r="F725" s="101"/>
      <c r="G725" s="101"/>
      <c r="H725" s="101"/>
      <c r="I725" s="101"/>
      <c r="J725" s="101"/>
      <c r="K725" s="101"/>
      <c r="L725" s="101"/>
      <c r="M725" s="101"/>
      <c r="N725" s="101"/>
      <c r="O725" s="101"/>
      <c r="P725" s="101"/>
      <c r="Q725" s="101"/>
      <c r="R725" s="101"/>
    </row>
    <row r="726" spans="2:18">
      <c r="B726" s="100"/>
      <c r="C726" s="100"/>
      <c r="D726" s="100"/>
      <c r="E726" s="100"/>
      <c r="F726" s="101"/>
      <c r="G726" s="101"/>
      <c r="H726" s="101"/>
      <c r="I726" s="101"/>
      <c r="J726" s="101"/>
      <c r="K726" s="101"/>
      <c r="L726" s="101"/>
      <c r="M726" s="101"/>
      <c r="N726" s="101"/>
      <c r="O726" s="101"/>
      <c r="P726" s="101"/>
      <c r="Q726" s="101"/>
      <c r="R726" s="101"/>
    </row>
    <row r="727" spans="2:18">
      <c r="B727" s="100"/>
      <c r="C727" s="100"/>
      <c r="D727" s="100"/>
      <c r="E727" s="100"/>
      <c r="F727" s="101"/>
      <c r="G727" s="101"/>
      <c r="H727" s="101"/>
      <c r="I727" s="101"/>
      <c r="J727" s="101"/>
      <c r="K727" s="101"/>
      <c r="L727" s="101"/>
      <c r="M727" s="101"/>
      <c r="N727" s="101"/>
      <c r="O727" s="101"/>
      <c r="P727" s="101"/>
      <c r="Q727" s="101"/>
      <c r="R727" s="101"/>
    </row>
    <row r="728" spans="2:18">
      <c r="B728" s="100"/>
      <c r="C728" s="100"/>
      <c r="D728" s="100"/>
      <c r="E728" s="100"/>
      <c r="F728" s="101"/>
      <c r="G728" s="101"/>
      <c r="H728" s="101"/>
      <c r="I728" s="101"/>
      <c r="J728" s="101"/>
      <c r="K728" s="101"/>
      <c r="L728" s="101"/>
      <c r="M728" s="101"/>
      <c r="N728" s="101"/>
      <c r="O728" s="101"/>
      <c r="P728" s="101"/>
      <c r="Q728" s="101"/>
      <c r="R728" s="101"/>
    </row>
    <row r="729" spans="2:18">
      <c r="B729" s="100"/>
      <c r="C729" s="100"/>
      <c r="D729" s="100"/>
      <c r="E729" s="100"/>
      <c r="F729" s="101"/>
      <c r="G729" s="101"/>
      <c r="H729" s="101"/>
      <c r="I729" s="101"/>
      <c r="J729" s="101"/>
      <c r="K729" s="101"/>
      <c r="L729" s="101"/>
      <c r="M729" s="101"/>
      <c r="N729" s="101"/>
      <c r="O729" s="101"/>
      <c r="P729" s="101"/>
      <c r="Q729" s="101"/>
      <c r="R729" s="101"/>
    </row>
    <row r="730" spans="2:18">
      <c r="B730" s="100"/>
      <c r="C730" s="100"/>
      <c r="D730" s="100"/>
      <c r="E730" s="100"/>
      <c r="F730" s="101"/>
      <c r="G730" s="101"/>
      <c r="H730" s="101"/>
      <c r="I730" s="101"/>
      <c r="J730" s="101"/>
      <c r="K730" s="101"/>
      <c r="L730" s="101"/>
      <c r="M730" s="101"/>
      <c r="N730" s="101"/>
      <c r="O730" s="101"/>
      <c r="P730" s="101"/>
      <c r="Q730" s="101"/>
      <c r="R730" s="101"/>
    </row>
    <row r="731" spans="2:18">
      <c r="B731" s="100"/>
      <c r="C731" s="100"/>
      <c r="D731" s="100"/>
      <c r="E731" s="100"/>
      <c r="F731" s="101"/>
      <c r="G731" s="101"/>
      <c r="H731" s="101"/>
      <c r="I731" s="101"/>
      <c r="J731" s="101"/>
      <c r="K731" s="101"/>
      <c r="L731" s="101"/>
      <c r="M731" s="101"/>
      <c r="N731" s="101"/>
      <c r="O731" s="101"/>
      <c r="P731" s="101"/>
      <c r="Q731" s="101"/>
      <c r="R731" s="101"/>
    </row>
    <row r="732" spans="2:18">
      <c r="B732" s="100"/>
      <c r="C732" s="100"/>
      <c r="D732" s="100"/>
      <c r="E732" s="100"/>
      <c r="F732" s="101"/>
      <c r="G732" s="101"/>
      <c r="H732" s="101"/>
      <c r="I732" s="101"/>
      <c r="J732" s="101"/>
      <c r="K732" s="101"/>
      <c r="L732" s="101"/>
      <c r="M732" s="101"/>
      <c r="N732" s="101"/>
      <c r="O732" s="101"/>
      <c r="P732" s="101"/>
      <c r="Q732" s="101"/>
      <c r="R732" s="101"/>
    </row>
    <row r="733" spans="2:18">
      <c r="B733" s="100"/>
      <c r="C733" s="100"/>
      <c r="D733" s="100"/>
      <c r="E733" s="100"/>
      <c r="F733" s="101"/>
      <c r="G733" s="101"/>
      <c r="H733" s="101"/>
      <c r="I733" s="101"/>
      <c r="J733" s="101"/>
      <c r="K733" s="101"/>
      <c r="L733" s="101"/>
      <c r="M733" s="101"/>
      <c r="N733" s="101"/>
      <c r="O733" s="101"/>
      <c r="P733" s="101"/>
      <c r="Q733" s="101"/>
      <c r="R733" s="101"/>
    </row>
    <row r="734" spans="2:18">
      <c r="B734" s="100"/>
      <c r="C734" s="100"/>
      <c r="D734" s="100"/>
      <c r="E734" s="100"/>
      <c r="F734" s="101"/>
      <c r="G734" s="101"/>
      <c r="H734" s="101"/>
      <c r="I734" s="101"/>
      <c r="J734" s="101"/>
      <c r="K734" s="101"/>
      <c r="L734" s="101"/>
      <c r="M734" s="101"/>
      <c r="N734" s="101"/>
      <c r="O734" s="101"/>
      <c r="P734" s="101"/>
      <c r="Q734" s="101"/>
      <c r="R734" s="101"/>
    </row>
    <row r="735" spans="2:18">
      <c r="B735" s="100"/>
      <c r="C735" s="100"/>
      <c r="D735" s="100"/>
      <c r="E735" s="100"/>
      <c r="F735" s="101"/>
      <c r="G735" s="101"/>
      <c r="H735" s="101"/>
      <c r="I735" s="101"/>
      <c r="J735" s="101"/>
      <c r="K735" s="101"/>
      <c r="L735" s="101"/>
      <c r="M735" s="101"/>
      <c r="N735" s="101"/>
      <c r="O735" s="101"/>
      <c r="P735" s="101"/>
      <c r="Q735" s="101"/>
      <c r="R735" s="101"/>
    </row>
    <row r="736" spans="2:18">
      <c r="B736" s="100"/>
      <c r="C736" s="100"/>
      <c r="D736" s="100"/>
      <c r="E736" s="100"/>
      <c r="F736" s="101"/>
      <c r="G736" s="101"/>
      <c r="H736" s="101"/>
      <c r="I736" s="101"/>
      <c r="J736" s="101"/>
      <c r="K736" s="101"/>
      <c r="L736" s="101"/>
      <c r="M736" s="101"/>
      <c r="N736" s="101"/>
      <c r="O736" s="101"/>
      <c r="P736" s="101"/>
      <c r="Q736" s="101"/>
      <c r="R736" s="101"/>
    </row>
    <row r="737" spans="2:18">
      <c r="B737" s="100"/>
      <c r="C737" s="100"/>
      <c r="D737" s="100"/>
      <c r="E737" s="100"/>
      <c r="F737" s="101"/>
      <c r="G737" s="101"/>
      <c r="H737" s="101"/>
      <c r="I737" s="101"/>
      <c r="J737" s="101"/>
      <c r="K737" s="101"/>
      <c r="L737" s="101"/>
      <c r="M737" s="101"/>
      <c r="N737" s="101"/>
      <c r="O737" s="101"/>
      <c r="P737" s="101"/>
      <c r="Q737" s="101"/>
      <c r="R737" s="101"/>
    </row>
    <row r="738" spans="2:18">
      <c r="B738" s="100"/>
      <c r="C738" s="100"/>
      <c r="D738" s="100"/>
      <c r="E738" s="100"/>
      <c r="F738" s="101"/>
      <c r="G738" s="101"/>
      <c r="H738" s="101"/>
      <c r="I738" s="101"/>
      <c r="J738" s="101"/>
      <c r="K738" s="101"/>
      <c r="L738" s="101"/>
      <c r="M738" s="101"/>
      <c r="N738" s="101"/>
      <c r="O738" s="101"/>
      <c r="P738" s="101"/>
      <c r="Q738" s="101"/>
      <c r="R738" s="101"/>
    </row>
    <row r="739" spans="2:18">
      <c r="B739" s="100"/>
      <c r="C739" s="100"/>
      <c r="D739" s="100"/>
      <c r="E739" s="100"/>
      <c r="F739" s="101"/>
      <c r="G739" s="101"/>
      <c r="H739" s="101"/>
      <c r="I739" s="101"/>
      <c r="J739" s="101"/>
      <c r="K739" s="101"/>
      <c r="L739" s="101"/>
      <c r="M739" s="101"/>
      <c r="N739" s="101"/>
      <c r="O739" s="101"/>
      <c r="P739" s="101"/>
      <c r="Q739" s="101"/>
      <c r="R739" s="101"/>
    </row>
    <row r="740" spans="2:18">
      <c r="B740" s="100"/>
      <c r="C740" s="100"/>
      <c r="D740" s="100"/>
      <c r="E740" s="100"/>
      <c r="F740" s="101"/>
      <c r="G740" s="101"/>
      <c r="H740" s="101"/>
      <c r="I740" s="101"/>
      <c r="J740" s="101"/>
      <c r="K740" s="101"/>
      <c r="L740" s="101"/>
      <c r="M740" s="101"/>
      <c r="N740" s="101"/>
      <c r="O740" s="101"/>
      <c r="P740" s="101"/>
      <c r="Q740" s="101"/>
      <c r="R740" s="101"/>
    </row>
    <row r="741" spans="2:18">
      <c r="B741" s="100"/>
      <c r="C741" s="100"/>
      <c r="D741" s="100"/>
      <c r="E741" s="100"/>
      <c r="F741" s="101"/>
      <c r="G741" s="101"/>
      <c r="H741" s="101"/>
      <c r="I741" s="101"/>
      <c r="J741" s="101"/>
      <c r="K741" s="101"/>
      <c r="L741" s="101"/>
      <c r="M741" s="101"/>
      <c r="N741" s="101"/>
      <c r="O741" s="101"/>
      <c r="P741" s="101"/>
      <c r="Q741" s="101"/>
      <c r="R741" s="101"/>
    </row>
    <row r="742" spans="2:18">
      <c r="B742" s="100"/>
      <c r="C742" s="100"/>
      <c r="D742" s="100"/>
      <c r="E742" s="100"/>
      <c r="F742" s="101"/>
      <c r="G742" s="101"/>
      <c r="H742" s="101"/>
      <c r="I742" s="101"/>
      <c r="J742" s="101"/>
      <c r="K742" s="101"/>
      <c r="L742" s="101"/>
      <c r="M742" s="101"/>
      <c r="N742" s="101"/>
      <c r="O742" s="101"/>
      <c r="P742" s="101"/>
      <c r="Q742" s="101"/>
      <c r="R742" s="101"/>
    </row>
    <row r="743" spans="2:18">
      <c r="B743" s="100"/>
      <c r="C743" s="100"/>
      <c r="D743" s="100"/>
      <c r="E743" s="100"/>
      <c r="F743" s="101"/>
      <c r="G743" s="101"/>
      <c r="H743" s="101"/>
      <c r="I743" s="101"/>
      <c r="J743" s="101"/>
      <c r="K743" s="101"/>
      <c r="L743" s="101"/>
      <c r="M743" s="101"/>
      <c r="N743" s="101"/>
      <c r="O743" s="101"/>
      <c r="P743" s="101"/>
      <c r="Q743" s="101"/>
      <c r="R743" s="101"/>
    </row>
    <row r="744" spans="2:18">
      <c r="B744" s="100"/>
      <c r="C744" s="100"/>
      <c r="D744" s="100"/>
      <c r="E744" s="100"/>
      <c r="F744" s="101"/>
      <c r="G744" s="101"/>
      <c r="H744" s="101"/>
      <c r="I744" s="101"/>
      <c r="J744" s="101"/>
      <c r="K744" s="101"/>
      <c r="L744" s="101"/>
      <c r="M744" s="101"/>
      <c r="N744" s="101"/>
      <c r="O744" s="101"/>
      <c r="P744" s="101"/>
      <c r="Q744" s="101"/>
      <c r="R744" s="101"/>
    </row>
    <row r="745" spans="2:18">
      <c r="B745" s="100"/>
      <c r="C745" s="100"/>
      <c r="D745" s="100"/>
      <c r="E745" s="100"/>
      <c r="F745" s="101"/>
      <c r="G745" s="101"/>
      <c r="H745" s="101"/>
      <c r="I745" s="101"/>
      <c r="J745" s="101"/>
      <c r="K745" s="101"/>
      <c r="L745" s="101"/>
      <c r="M745" s="101"/>
      <c r="N745" s="101"/>
      <c r="O745" s="101"/>
      <c r="P745" s="101"/>
      <c r="Q745" s="101"/>
      <c r="R745" s="101"/>
    </row>
    <row r="746" spans="2:18">
      <c r="B746" s="100"/>
      <c r="C746" s="100"/>
      <c r="D746" s="100"/>
      <c r="E746" s="100"/>
      <c r="F746" s="101"/>
      <c r="G746" s="101"/>
      <c r="H746" s="101"/>
      <c r="I746" s="101"/>
      <c r="J746" s="101"/>
      <c r="K746" s="101"/>
      <c r="L746" s="101"/>
      <c r="M746" s="101"/>
      <c r="N746" s="101"/>
      <c r="O746" s="101"/>
      <c r="P746" s="101"/>
      <c r="Q746" s="101"/>
      <c r="R746" s="101"/>
    </row>
    <row r="747" spans="2:18">
      <c r="B747" s="100"/>
      <c r="C747" s="100"/>
      <c r="D747" s="100"/>
      <c r="E747" s="100"/>
      <c r="F747" s="101"/>
      <c r="G747" s="101"/>
      <c r="H747" s="101"/>
      <c r="I747" s="101"/>
      <c r="J747" s="101"/>
      <c r="K747" s="101"/>
      <c r="L747" s="101"/>
      <c r="M747" s="101"/>
      <c r="N747" s="101"/>
      <c r="O747" s="101"/>
      <c r="P747" s="101"/>
      <c r="Q747" s="101"/>
      <c r="R747" s="101"/>
    </row>
    <row r="748" spans="2:18">
      <c r="B748" s="100"/>
      <c r="C748" s="100"/>
      <c r="D748" s="100"/>
      <c r="E748" s="100"/>
      <c r="F748" s="101"/>
      <c r="G748" s="101"/>
      <c r="H748" s="101"/>
      <c r="I748" s="101"/>
      <c r="J748" s="101"/>
      <c r="K748" s="101"/>
      <c r="L748" s="101"/>
      <c r="M748" s="101"/>
      <c r="N748" s="101"/>
      <c r="O748" s="101"/>
      <c r="P748" s="101"/>
      <c r="Q748" s="101"/>
      <c r="R748" s="101"/>
    </row>
    <row r="749" spans="2:18">
      <c r="B749" s="100"/>
      <c r="C749" s="100"/>
      <c r="D749" s="100"/>
      <c r="E749" s="100"/>
      <c r="F749" s="101"/>
      <c r="G749" s="101"/>
      <c r="H749" s="101"/>
      <c r="I749" s="101"/>
      <c r="J749" s="101"/>
      <c r="K749" s="101"/>
      <c r="L749" s="101"/>
      <c r="M749" s="101"/>
      <c r="N749" s="101"/>
      <c r="O749" s="101"/>
      <c r="P749" s="101"/>
      <c r="Q749" s="101"/>
      <c r="R749" s="101"/>
    </row>
    <row r="750" spans="2:18">
      <c r="B750" s="100"/>
      <c r="C750" s="100"/>
      <c r="D750" s="100"/>
      <c r="E750" s="100"/>
      <c r="F750" s="101"/>
      <c r="G750" s="101"/>
      <c r="H750" s="101"/>
      <c r="I750" s="101"/>
      <c r="J750" s="101"/>
      <c r="K750" s="101"/>
      <c r="L750" s="101"/>
      <c r="M750" s="101"/>
      <c r="N750" s="101"/>
      <c r="O750" s="101"/>
      <c r="P750" s="101"/>
      <c r="Q750" s="101"/>
      <c r="R750" s="101"/>
    </row>
    <row r="751" spans="2:18">
      <c r="B751" s="100"/>
      <c r="C751" s="100"/>
      <c r="D751" s="100"/>
      <c r="E751" s="100"/>
      <c r="F751" s="101"/>
      <c r="G751" s="101"/>
      <c r="H751" s="101"/>
      <c r="I751" s="101"/>
      <c r="J751" s="101"/>
      <c r="K751" s="101"/>
      <c r="L751" s="101"/>
      <c r="M751" s="101"/>
      <c r="N751" s="101"/>
      <c r="O751" s="101"/>
      <c r="P751" s="101"/>
      <c r="Q751" s="101"/>
      <c r="R751" s="101"/>
    </row>
    <row r="752" spans="2:18">
      <c r="B752" s="100"/>
      <c r="C752" s="100"/>
      <c r="D752" s="100"/>
      <c r="E752" s="100"/>
      <c r="F752" s="101"/>
      <c r="G752" s="101"/>
      <c r="H752" s="101"/>
      <c r="I752" s="101"/>
      <c r="J752" s="101"/>
      <c r="K752" s="101"/>
      <c r="L752" s="101"/>
      <c r="M752" s="101"/>
      <c r="N752" s="101"/>
      <c r="O752" s="101"/>
      <c r="P752" s="101"/>
      <c r="Q752" s="101"/>
      <c r="R752" s="101"/>
    </row>
    <row r="753" spans="2:18">
      <c r="B753" s="100"/>
      <c r="C753" s="100"/>
      <c r="D753" s="100"/>
      <c r="E753" s="100"/>
      <c r="F753" s="101"/>
      <c r="G753" s="101"/>
      <c r="H753" s="101"/>
      <c r="I753" s="101"/>
      <c r="J753" s="101"/>
      <c r="K753" s="101"/>
      <c r="L753" s="101"/>
      <c r="M753" s="101"/>
      <c r="N753" s="101"/>
      <c r="O753" s="101"/>
      <c r="P753" s="101"/>
      <c r="Q753" s="101"/>
      <c r="R753" s="101"/>
    </row>
    <row r="754" spans="2:18">
      <c r="B754" s="100"/>
      <c r="C754" s="100"/>
      <c r="D754" s="100"/>
      <c r="E754" s="100"/>
      <c r="F754" s="101"/>
      <c r="G754" s="101"/>
      <c r="H754" s="101"/>
      <c r="I754" s="101"/>
      <c r="J754" s="101"/>
      <c r="K754" s="101"/>
      <c r="L754" s="101"/>
      <c r="M754" s="101"/>
      <c r="N754" s="101"/>
      <c r="O754" s="101"/>
      <c r="P754" s="101"/>
      <c r="Q754" s="101"/>
      <c r="R754" s="101"/>
    </row>
    <row r="755" spans="2:18">
      <c r="B755" s="100"/>
      <c r="C755" s="100"/>
      <c r="D755" s="100"/>
      <c r="E755" s="100"/>
      <c r="F755" s="101"/>
      <c r="G755" s="101"/>
      <c r="H755" s="101"/>
      <c r="I755" s="101"/>
      <c r="J755" s="101"/>
      <c r="K755" s="101"/>
      <c r="L755" s="101"/>
      <c r="M755" s="101"/>
      <c r="N755" s="101"/>
      <c r="O755" s="101"/>
      <c r="P755" s="101"/>
      <c r="Q755" s="101"/>
      <c r="R755" s="101"/>
    </row>
    <row r="756" spans="2:18">
      <c r="B756" s="100"/>
      <c r="C756" s="100"/>
      <c r="D756" s="100"/>
      <c r="E756" s="100"/>
      <c r="F756" s="101"/>
      <c r="G756" s="101"/>
      <c r="H756" s="101"/>
      <c r="I756" s="101"/>
      <c r="J756" s="101"/>
      <c r="K756" s="101"/>
      <c r="L756" s="101"/>
      <c r="M756" s="101"/>
      <c r="N756" s="101"/>
      <c r="O756" s="101"/>
      <c r="P756" s="101"/>
      <c r="Q756" s="101"/>
      <c r="R756" s="101"/>
    </row>
    <row r="757" spans="2:18">
      <c r="B757" s="100"/>
      <c r="C757" s="100"/>
      <c r="D757" s="100"/>
      <c r="E757" s="100"/>
      <c r="F757" s="101"/>
      <c r="G757" s="101"/>
      <c r="H757" s="101"/>
      <c r="I757" s="101"/>
      <c r="J757" s="101"/>
      <c r="K757" s="101"/>
      <c r="L757" s="101"/>
      <c r="M757" s="101"/>
      <c r="N757" s="101"/>
      <c r="O757" s="101"/>
      <c r="P757" s="101"/>
      <c r="Q757" s="101"/>
      <c r="R757" s="101"/>
    </row>
    <row r="758" spans="2:18">
      <c r="B758" s="100"/>
      <c r="C758" s="100"/>
      <c r="D758" s="100"/>
      <c r="E758" s="100"/>
      <c r="F758" s="101"/>
      <c r="G758" s="101"/>
      <c r="H758" s="101"/>
      <c r="I758" s="101"/>
      <c r="J758" s="101"/>
      <c r="K758" s="101"/>
      <c r="L758" s="101"/>
      <c r="M758" s="101"/>
      <c r="N758" s="101"/>
      <c r="O758" s="101"/>
      <c r="P758" s="101"/>
      <c r="Q758" s="101"/>
      <c r="R758" s="101"/>
    </row>
    <row r="759" spans="2:18">
      <c r="B759" s="100"/>
      <c r="C759" s="100"/>
      <c r="D759" s="100"/>
      <c r="E759" s="100"/>
      <c r="F759" s="101"/>
      <c r="G759" s="101"/>
      <c r="H759" s="101"/>
      <c r="I759" s="101"/>
      <c r="J759" s="101"/>
      <c r="K759" s="101"/>
      <c r="L759" s="101"/>
      <c r="M759" s="101"/>
      <c r="N759" s="101"/>
      <c r="O759" s="101"/>
      <c r="P759" s="101"/>
      <c r="Q759" s="101"/>
      <c r="R759" s="101"/>
    </row>
    <row r="760" spans="2:18">
      <c r="B760" s="100"/>
      <c r="C760" s="100"/>
      <c r="D760" s="100"/>
      <c r="E760" s="100"/>
      <c r="F760" s="101"/>
      <c r="G760" s="101"/>
      <c r="H760" s="101"/>
      <c r="I760" s="101"/>
      <c r="J760" s="101"/>
      <c r="K760" s="101"/>
      <c r="L760" s="101"/>
      <c r="M760" s="101"/>
      <c r="N760" s="101"/>
      <c r="O760" s="101"/>
      <c r="P760" s="101"/>
      <c r="Q760" s="101"/>
      <c r="R760" s="101"/>
    </row>
    <row r="761" spans="2:18">
      <c r="B761" s="100"/>
      <c r="C761" s="100"/>
      <c r="D761" s="100"/>
      <c r="E761" s="100"/>
      <c r="F761" s="101"/>
      <c r="G761" s="101"/>
      <c r="H761" s="101"/>
      <c r="I761" s="101"/>
      <c r="J761" s="101"/>
      <c r="K761" s="101"/>
      <c r="L761" s="101"/>
      <c r="M761" s="101"/>
      <c r="N761" s="101"/>
      <c r="O761" s="101"/>
      <c r="P761" s="101"/>
      <c r="Q761" s="101"/>
      <c r="R761" s="101"/>
    </row>
    <row r="762" spans="2:18">
      <c r="B762" s="100"/>
      <c r="C762" s="100"/>
      <c r="D762" s="100"/>
      <c r="E762" s="100"/>
      <c r="F762" s="101"/>
      <c r="G762" s="101"/>
      <c r="H762" s="101"/>
      <c r="I762" s="101"/>
      <c r="J762" s="101"/>
      <c r="K762" s="101"/>
      <c r="L762" s="101"/>
      <c r="M762" s="101"/>
      <c r="N762" s="101"/>
      <c r="O762" s="101"/>
      <c r="P762" s="101"/>
      <c r="Q762" s="101"/>
      <c r="R762" s="101"/>
    </row>
    <row r="763" spans="2:18">
      <c r="B763" s="100"/>
      <c r="C763" s="100"/>
      <c r="D763" s="100"/>
      <c r="E763" s="100"/>
      <c r="F763" s="101"/>
      <c r="G763" s="101"/>
      <c r="H763" s="101"/>
      <c r="I763" s="101"/>
      <c r="J763" s="101"/>
      <c r="K763" s="101"/>
      <c r="L763" s="101"/>
      <c r="M763" s="101"/>
      <c r="N763" s="101"/>
      <c r="O763" s="101"/>
      <c r="P763" s="101"/>
      <c r="Q763" s="101"/>
      <c r="R763" s="101"/>
    </row>
    <row r="764" spans="2:18">
      <c r="B764" s="100"/>
      <c r="C764" s="100"/>
      <c r="D764" s="100"/>
      <c r="E764" s="100"/>
      <c r="F764" s="101"/>
      <c r="G764" s="101"/>
      <c r="H764" s="101"/>
      <c r="I764" s="101"/>
      <c r="J764" s="101"/>
      <c r="K764" s="101"/>
      <c r="L764" s="101"/>
      <c r="M764" s="101"/>
      <c r="N764" s="101"/>
      <c r="O764" s="101"/>
      <c r="P764" s="101"/>
      <c r="Q764" s="101"/>
      <c r="R764" s="101"/>
    </row>
    <row r="765" spans="2:18">
      <c r="B765" s="100"/>
      <c r="C765" s="100"/>
      <c r="D765" s="100"/>
      <c r="E765" s="100"/>
      <c r="F765" s="101"/>
      <c r="G765" s="101"/>
      <c r="H765" s="101"/>
      <c r="I765" s="101"/>
      <c r="J765" s="101"/>
      <c r="K765" s="101"/>
      <c r="L765" s="101"/>
      <c r="M765" s="101"/>
      <c r="N765" s="101"/>
      <c r="O765" s="101"/>
      <c r="P765" s="101"/>
      <c r="Q765" s="101"/>
      <c r="R765" s="101"/>
    </row>
    <row r="766" spans="2:18">
      <c r="B766" s="100"/>
      <c r="C766" s="100"/>
      <c r="D766" s="100"/>
      <c r="E766" s="100"/>
      <c r="F766" s="101"/>
      <c r="G766" s="101"/>
      <c r="H766" s="101"/>
      <c r="I766" s="101"/>
      <c r="J766" s="101"/>
      <c r="K766" s="101"/>
      <c r="L766" s="101"/>
      <c r="M766" s="101"/>
      <c r="N766" s="101"/>
      <c r="O766" s="101"/>
      <c r="P766" s="101"/>
      <c r="Q766" s="101"/>
      <c r="R766" s="101"/>
    </row>
    <row r="767" spans="2:18">
      <c r="B767" s="100"/>
      <c r="C767" s="100"/>
      <c r="D767" s="100"/>
      <c r="E767" s="100"/>
      <c r="F767" s="101"/>
      <c r="G767" s="101"/>
      <c r="H767" s="101"/>
      <c r="I767" s="101"/>
      <c r="J767" s="101"/>
      <c r="K767" s="101"/>
      <c r="L767" s="101"/>
      <c r="M767" s="101"/>
      <c r="N767" s="101"/>
      <c r="O767" s="101"/>
      <c r="P767" s="101"/>
      <c r="Q767" s="101"/>
      <c r="R767" s="101"/>
    </row>
    <row r="768" spans="2:18">
      <c r="B768" s="100"/>
      <c r="C768" s="100"/>
      <c r="D768" s="100"/>
      <c r="E768" s="100"/>
      <c r="F768" s="101"/>
      <c r="G768" s="101"/>
      <c r="H768" s="101"/>
      <c r="I768" s="101"/>
      <c r="J768" s="101"/>
      <c r="K768" s="101"/>
      <c r="L768" s="101"/>
      <c r="M768" s="101"/>
      <c r="N768" s="101"/>
      <c r="O768" s="101"/>
      <c r="P768" s="101"/>
      <c r="Q768" s="101"/>
      <c r="R768" s="101"/>
    </row>
    <row r="769" spans="2:18">
      <c r="B769" s="100"/>
      <c r="C769" s="100"/>
      <c r="D769" s="100"/>
      <c r="E769" s="100"/>
      <c r="F769" s="101"/>
      <c r="G769" s="101"/>
      <c r="H769" s="101"/>
      <c r="I769" s="101"/>
      <c r="J769" s="101"/>
      <c r="K769" s="101"/>
      <c r="L769" s="101"/>
      <c r="M769" s="101"/>
      <c r="N769" s="101"/>
      <c r="O769" s="101"/>
      <c r="P769" s="101"/>
      <c r="Q769" s="101"/>
      <c r="R769" s="101"/>
    </row>
    <row r="770" spans="2:18">
      <c r="B770" s="100"/>
      <c r="C770" s="100"/>
      <c r="D770" s="100"/>
      <c r="E770" s="100"/>
      <c r="F770" s="101"/>
      <c r="G770" s="101"/>
      <c r="H770" s="101"/>
      <c r="I770" s="101"/>
      <c r="J770" s="101"/>
      <c r="K770" s="101"/>
      <c r="L770" s="101"/>
      <c r="M770" s="101"/>
      <c r="N770" s="101"/>
      <c r="O770" s="101"/>
      <c r="P770" s="101"/>
      <c r="Q770" s="101"/>
      <c r="R770" s="101"/>
    </row>
    <row r="771" spans="2:18">
      <c r="B771" s="100"/>
      <c r="C771" s="100"/>
      <c r="D771" s="100"/>
      <c r="E771" s="100"/>
      <c r="F771" s="101"/>
      <c r="G771" s="101"/>
      <c r="H771" s="101"/>
      <c r="I771" s="101"/>
      <c r="J771" s="101"/>
      <c r="K771" s="101"/>
      <c r="L771" s="101"/>
      <c r="M771" s="101"/>
      <c r="N771" s="101"/>
      <c r="O771" s="101"/>
      <c r="P771" s="101"/>
      <c r="Q771" s="101"/>
      <c r="R771" s="101"/>
    </row>
    <row r="772" spans="2:18">
      <c r="B772" s="100"/>
      <c r="C772" s="100"/>
      <c r="D772" s="100"/>
      <c r="E772" s="100"/>
      <c r="F772" s="101"/>
      <c r="G772" s="101"/>
      <c r="H772" s="101"/>
      <c r="I772" s="101"/>
      <c r="J772" s="101"/>
      <c r="K772" s="101"/>
      <c r="L772" s="101"/>
      <c r="M772" s="101"/>
      <c r="N772" s="101"/>
      <c r="O772" s="101"/>
      <c r="P772" s="101"/>
      <c r="Q772" s="101"/>
      <c r="R772" s="101"/>
    </row>
    <row r="773" spans="2:18">
      <c r="B773" s="100"/>
      <c r="C773" s="100"/>
      <c r="D773" s="100"/>
      <c r="E773" s="100"/>
      <c r="F773" s="101"/>
      <c r="G773" s="101"/>
      <c r="H773" s="101"/>
      <c r="I773" s="101"/>
      <c r="J773" s="101"/>
      <c r="K773" s="101"/>
      <c r="L773" s="101"/>
      <c r="M773" s="101"/>
      <c r="N773" s="101"/>
      <c r="O773" s="101"/>
      <c r="P773" s="101"/>
      <c r="Q773" s="101"/>
      <c r="R773" s="101"/>
    </row>
    <row r="774" spans="2:18">
      <c r="B774" s="100"/>
      <c r="C774" s="100"/>
      <c r="D774" s="100"/>
      <c r="E774" s="100"/>
      <c r="F774" s="101"/>
      <c r="G774" s="101"/>
      <c r="H774" s="101"/>
      <c r="I774" s="101"/>
      <c r="J774" s="101"/>
      <c r="K774" s="101"/>
      <c r="L774" s="101"/>
      <c r="M774" s="101"/>
      <c r="N774" s="101"/>
      <c r="O774" s="101"/>
      <c r="P774" s="101"/>
      <c r="Q774" s="101"/>
      <c r="R774" s="101"/>
    </row>
    <row r="775" spans="2:18">
      <c r="B775" s="100"/>
      <c r="C775" s="100"/>
      <c r="D775" s="100"/>
      <c r="E775" s="100"/>
      <c r="F775" s="101"/>
      <c r="G775" s="101"/>
      <c r="H775" s="101"/>
      <c r="I775" s="101"/>
      <c r="J775" s="101"/>
      <c r="K775" s="101"/>
      <c r="L775" s="101"/>
      <c r="M775" s="101"/>
      <c r="N775" s="101"/>
      <c r="O775" s="101"/>
      <c r="P775" s="101"/>
      <c r="Q775" s="101"/>
      <c r="R775" s="101"/>
    </row>
    <row r="776" spans="2:18">
      <c r="B776" s="100"/>
      <c r="C776" s="100"/>
      <c r="D776" s="100"/>
      <c r="E776" s="100"/>
      <c r="F776" s="101"/>
      <c r="G776" s="101"/>
      <c r="H776" s="101"/>
      <c r="I776" s="101"/>
      <c r="J776" s="101"/>
      <c r="K776" s="101"/>
      <c r="L776" s="101"/>
      <c r="M776" s="101"/>
      <c r="N776" s="101"/>
      <c r="O776" s="101"/>
      <c r="P776" s="101"/>
      <c r="Q776" s="101"/>
      <c r="R776" s="101"/>
    </row>
    <row r="777" spans="2:18">
      <c r="B777" s="100"/>
      <c r="C777" s="100"/>
      <c r="D777" s="100"/>
      <c r="E777" s="100"/>
      <c r="F777" s="101"/>
      <c r="G777" s="101"/>
      <c r="H777" s="101"/>
      <c r="I777" s="101"/>
      <c r="J777" s="101"/>
      <c r="K777" s="101"/>
      <c r="L777" s="101"/>
      <c r="M777" s="101"/>
      <c r="N777" s="101"/>
      <c r="O777" s="101"/>
      <c r="P777" s="101"/>
      <c r="Q777" s="101"/>
      <c r="R777" s="101"/>
    </row>
    <row r="778" spans="2:18">
      <c r="B778" s="100"/>
      <c r="C778" s="100"/>
      <c r="D778" s="100"/>
      <c r="E778" s="100"/>
      <c r="F778" s="101"/>
      <c r="G778" s="101"/>
      <c r="H778" s="101"/>
      <c r="I778" s="101"/>
      <c r="J778" s="101"/>
      <c r="K778" s="101"/>
      <c r="L778" s="101"/>
      <c r="M778" s="101"/>
      <c r="N778" s="101"/>
      <c r="O778" s="101"/>
      <c r="P778" s="101"/>
      <c r="Q778" s="101"/>
      <c r="R778" s="101"/>
    </row>
    <row r="779" spans="2:18">
      <c r="B779" s="100"/>
      <c r="C779" s="100"/>
      <c r="D779" s="100"/>
      <c r="E779" s="100"/>
      <c r="F779" s="101"/>
      <c r="G779" s="101"/>
      <c r="H779" s="101"/>
      <c r="I779" s="101"/>
      <c r="J779" s="101"/>
      <c r="K779" s="101"/>
      <c r="L779" s="101"/>
      <c r="M779" s="101"/>
      <c r="N779" s="101"/>
      <c r="O779" s="101"/>
      <c r="P779" s="101"/>
      <c r="Q779" s="101"/>
      <c r="R779" s="101"/>
    </row>
    <row r="780" spans="2:18">
      <c r="B780" s="100"/>
      <c r="C780" s="100"/>
      <c r="D780" s="100"/>
      <c r="E780" s="100"/>
      <c r="F780" s="101"/>
      <c r="G780" s="101"/>
      <c r="H780" s="101"/>
      <c r="I780" s="101"/>
      <c r="J780" s="101"/>
      <c r="K780" s="101"/>
      <c r="L780" s="101"/>
      <c r="M780" s="101"/>
      <c r="N780" s="101"/>
      <c r="O780" s="101"/>
      <c r="P780" s="101"/>
      <c r="Q780" s="101"/>
      <c r="R780" s="101"/>
    </row>
    <row r="781" spans="2:18">
      <c r="B781" s="100"/>
      <c r="C781" s="100"/>
      <c r="D781" s="100"/>
      <c r="E781" s="100"/>
      <c r="F781" s="101"/>
      <c r="G781" s="101"/>
      <c r="H781" s="101"/>
      <c r="I781" s="101"/>
      <c r="J781" s="101"/>
      <c r="K781" s="101"/>
      <c r="L781" s="101"/>
      <c r="M781" s="101"/>
      <c r="N781" s="101"/>
      <c r="O781" s="101"/>
      <c r="P781" s="101"/>
      <c r="Q781" s="101"/>
      <c r="R781" s="101"/>
    </row>
    <row r="782" spans="2:18">
      <c r="B782" s="100"/>
      <c r="C782" s="100"/>
      <c r="D782" s="100"/>
      <c r="E782" s="100"/>
      <c r="F782" s="101"/>
      <c r="G782" s="101"/>
      <c r="H782" s="101"/>
      <c r="I782" s="101"/>
      <c r="J782" s="101"/>
      <c r="K782" s="101"/>
      <c r="L782" s="101"/>
      <c r="M782" s="101"/>
      <c r="N782" s="101"/>
      <c r="O782" s="101"/>
      <c r="P782" s="101"/>
      <c r="Q782" s="101"/>
      <c r="R782" s="101"/>
    </row>
    <row r="783" spans="2:18">
      <c r="B783" s="100"/>
      <c r="C783" s="100"/>
      <c r="D783" s="100"/>
      <c r="E783" s="100"/>
      <c r="F783" s="101"/>
      <c r="G783" s="101"/>
      <c r="H783" s="101"/>
      <c r="I783" s="101"/>
      <c r="J783" s="101"/>
      <c r="K783" s="101"/>
      <c r="L783" s="101"/>
      <c r="M783" s="101"/>
      <c r="N783" s="101"/>
      <c r="O783" s="101"/>
      <c r="P783" s="101"/>
      <c r="Q783" s="101"/>
      <c r="R783" s="101"/>
    </row>
    <row r="784" spans="2:18">
      <c r="B784" s="100"/>
      <c r="C784" s="100"/>
      <c r="D784" s="100"/>
      <c r="E784" s="100"/>
      <c r="F784" s="101"/>
      <c r="G784" s="101"/>
      <c r="H784" s="101"/>
      <c r="I784" s="101"/>
      <c r="J784" s="101"/>
      <c r="K784" s="101"/>
      <c r="L784" s="101"/>
      <c r="M784" s="101"/>
      <c r="N784" s="101"/>
      <c r="O784" s="101"/>
      <c r="P784" s="101"/>
      <c r="Q784" s="101"/>
      <c r="R784" s="101"/>
    </row>
    <row r="785" spans="2:18">
      <c r="B785" s="100"/>
      <c r="C785" s="100"/>
      <c r="D785" s="100"/>
      <c r="E785" s="100"/>
      <c r="F785" s="101"/>
      <c r="G785" s="101"/>
      <c r="H785" s="101"/>
      <c r="I785" s="101"/>
      <c r="J785" s="101"/>
      <c r="K785" s="101"/>
      <c r="L785" s="101"/>
      <c r="M785" s="101"/>
      <c r="N785" s="101"/>
      <c r="O785" s="101"/>
      <c r="P785" s="101"/>
      <c r="Q785" s="101"/>
      <c r="R785" s="101"/>
    </row>
    <row r="786" spans="2:18">
      <c r="B786" s="100"/>
      <c r="C786" s="100"/>
      <c r="D786" s="100"/>
      <c r="E786" s="100"/>
      <c r="F786" s="101"/>
      <c r="G786" s="101"/>
      <c r="H786" s="101"/>
      <c r="I786" s="101"/>
      <c r="J786" s="101"/>
      <c r="K786" s="101"/>
      <c r="L786" s="101"/>
      <c r="M786" s="101"/>
      <c r="N786" s="101"/>
      <c r="O786" s="101"/>
      <c r="P786" s="101"/>
      <c r="Q786" s="101"/>
      <c r="R786" s="101"/>
    </row>
    <row r="787" spans="2:18">
      <c r="B787" s="100"/>
      <c r="C787" s="100"/>
      <c r="D787" s="100"/>
      <c r="E787" s="100"/>
      <c r="F787" s="101"/>
      <c r="G787" s="101"/>
      <c r="H787" s="101"/>
      <c r="I787" s="101"/>
      <c r="J787" s="101"/>
      <c r="K787" s="101"/>
      <c r="L787" s="101"/>
      <c r="M787" s="101"/>
      <c r="N787" s="101"/>
      <c r="O787" s="101"/>
      <c r="P787" s="101"/>
      <c r="Q787" s="101"/>
      <c r="R787" s="101"/>
    </row>
    <row r="788" spans="2:18">
      <c r="B788" s="100"/>
      <c r="C788" s="100"/>
      <c r="D788" s="100"/>
      <c r="E788" s="100"/>
      <c r="F788" s="101"/>
      <c r="G788" s="101"/>
      <c r="H788" s="101"/>
      <c r="I788" s="101"/>
      <c r="J788" s="101"/>
      <c r="K788" s="101"/>
      <c r="L788" s="101"/>
      <c r="M788" s="101"/>
      <c r="N788" s="101"/>
      <c r="O788" s="101"/>
      <c r="P788" s="101"/>
      <c r="Q788" s="101"/>
      <c r="R788" s="101"/>
    </row>
    <row r="789" spans="2:18">
      <c r="B789" s="100"/>
      <c r="C789" s="100"/>
      <c r="D789" s="100"/>
      <c r="E789" s="100"/>
      <c r="F789" s="101"/>
      <c r="G789" s="101"/>
      <c r="H789" s="101"/>
      <c r="I789" s="101"/>
      <c r="J789" s="101"/>
      <c r="K789" s="101"/>
      <c r="L789" s="101"/>
      <c r="M789" s="101"/>
      <c r="N789" s="101"/>
      <c r="O789" s="101"/>
      <c r="P789" s="101"/>
      <c r="Q789" s="101"/>
      <c r="R789" s="101"/>
    </row>
    <row r="790" spans="2:18">
      <c r="B790" s="100"/>
      <c r="C790" s="100"/>
      <c r="D790" s="100"/>
      <c r="E790" s="100"/>
      <c r="F790" s="101"/>
      <c r="G790" s="101"/>
      <c r="H790" s="101"/>
      <c r="I790" s="101"/>
      <c r="J790" s="101"/>
      <c r="K790" s="101"/>
      <c r="L790" s="101"/>
      <c r="M790" s="101"/>
      <c r="N790" s="101"/>
      <c r="O790" s="101"/>
      <c r="P790" s="101"/>
      <c r="Q790" s="101"/>
      <c r="R790" s="101"/>
    </row>
    <row r="791" spans="2:18">
      <c r="B791" s="100"/>
      <c r="C791" s="100"/>
      <c r="D791" s="100"/>
      <c r="E791" s="100"/>
      <c r="F791" s="101"/>
      <c r="G791" s="101"/>
      <c r="H791" s="101"/>
      <c r="I791" s="101"/>
      <c r="J791" s="101"/>
      <c r="K791" s="101"/>
      <c r="L791" s="101"/>
      <c r="M791" s="101"/>
      <c r="N791" s="101"/>
      <c r="O791" s="101"/>
      <c r="P791" s="101"/>
      <c r="Q791" s="101"/>
      <c r="R791" s="101"/>
    </row>
    <row r="792" spans="2:18">
      <c r="B792" s="100"/>
      <c r="C792" s="100"/>
      <c r="D792" s="100"/>
      <c r="E792" s="100"/>
      <c r="F792" s="101"/>
      <c r="G792" s="101"/>
      <c r="H792" s="101"/>
      <c r="I792" s="101"/>
      <c r="J792" s="101"/>
      <c r="K792" s="101"/>
      <c r="L792" s="101"/>
      <c r="M792" s="101"/>
      <c r="N792" s="101"/>
      <c r="O792" s="101"/>
      <c r="P792" s="101"/>
      <c r="Q792" s="101"/>
      <c r="R792" s="101"/>
    </row>
    <row r="793" spans="2:18">
      <c r="B793" s="100"/>
      <c r="C793" s="100"/>
      <c r="D793" s="100"/>
      <c r="E793" s="100"/>
      <c r="F793" s="101"/>
      <c r="G793" s="101"/>
      <c r="H793" s="101"/>
      <c r="I793" s="101"/>
      <c r="J793" s="101"/>
      <c r="K793" s="101"/>
      <c r="L793" s="101"/>
      <c r="M793" s="101"/>
      <c r="N793" s="101"/>
      <c r="O793" s="101"/>
      <c r="P793" s="101"/>
      <c r="Q793" s="101"/>
      <c r="R793" s="101"/>
    </row>
    <row r="794" spans="2:18">
      <c r="B794" s="100"/>
      <c r="C794" s="100"/>
      <c r="D794" s="100"/>
      <c r="E794" s="100"/>
      <c r="F794" s="101"/>
      <c r="G794" s="101"/>
      <c r="H794" s="101"/>
      <c r="I794" s="101"/>
      <c r="J794" s="101"/>
      <c r="K794" s="101"/>
      <c r="L794" s="101"/>
      <c r="M794" s="101"/>
      <c r="N794" s="101"/>
      <c r="O794" s="101"/>
      <c r="P794" s="101"/>
      <c r="Q794" s="101"/>
      <c r="R794" s="101"/>
    </row>
    <row r="795" spans="2:18">
      <c r="B795" s="100"/>
      <c r="C795" s="100"/>
      <c r="D795" s="100"/>
      <c r="E795" s="100"/>
      <c r="F795" s="101"/>
      <c r="G795" s="101"/>
      <c r="H795" s="101"/>
      <c r="I795" s="101"/>
      <c r="J795" s="101"/>
      <c r="K795" s="101"/>
      <c r="L795" s="101"/>
      <c r="M795" s="101"/>
      <c r="N795" s="101"/>
      <c r="O795" s="101"/>
      <c r="P795" s="101"/>
      <c r="Q795" s="101"/>
      <c r="R795" s="101"/>
    </row>
    <row r="796" spans="2:18">
      <c r="B796" s="100"/>
      <c r="C796" s="100"/>
      <c r="D796" s="100"/>
      <c r="E796" s="100"/>
      <c r="F796" s="101"/>
      <c r="G796" s="101"/>
      <c r="H796" s="101"/>
      <c r="I796" s="101"/>
      <c r="J796" s="101"/>
      <c r="K796" s="101"/>
      <c r="L796" s="101"/>
      <c r="M796" s="101"/>
      <c r="N796" s="101"/>
      <c r="O796" s="101"/>
      <c r="P796" s="101"/>
      <c r="Q796" s="101"/>
      <c r="R796" s="101"/>
    </row>
    <row r="797" spans="2:18">
      <c r="B797" s="100"/>
      <c r="C797" s="100"/>
      <c r="D797" s="100"/>
      <c r="E797" s="100"/>
      <c r="F797" s="101"/>
      <c r="G797" s="101"/>
      <c r="H797" s="101"/>
      <c r="I797" s="101"/>
      <c r="J797" s="101"/>
      <c r="K797" s="101"/>
      <c r="L797" s="101"/>
      <c r="M797" s="101"/>
      <c r="N797" s="101"/>
      <c r="O797" s="101"/>
      <c r="P797" s="101"/>
      <c r="Q797" s="101"/>
      <c r="R797" s="101"/>
    </row>
    <row r="798" spans="2:18">
      <c r="B798" s="100"/>
      <c r="C798" s="100"/>
      <c r="D798" s="100"/>
      <c r="E798" s="100"/>
      <c r="F798" s="101"/>
      <c r="G798" s="101"/>
      <c r="H798" s="101"/>
      <c r="I798" s="101"/>
      <c r="J798" s="101"/>
      <c r="K798" s="101"/>
      <c r="L798" s="101"/>
      <c r="M798" s="101"/>
      <c r="N798" s="101"/>
      <c r="O798" s="101"/>
      <c r="P798" s="101"/>
      <c r="Q798" s="101"/>
      <c r="R798" s="101"/>
    </row>
    <row r="799" spans="2:18">
      <c r="B799" s="100"/>
      <c r="C799" s="100"/>
      <c r="D799" s="100"/>
      <c r="E799" s="100"/>
      <c r="F799" s="101"/>
      <c r="G799" s="101"/>
      <c r="H799" s="101"/>
      <c r="I799" s="101"/>
      <c r="J799" s="101"/>
      <c r="K799" s="101"/>
      <c r="L799" s="101"/>
      <c r="M799" s="101"/>
      <c r="N799" s="101"/>
      <c r="O799" s="101"/>
      <c r="P799" s="101"/>
      <c r="Q799" s="101"/>
      <c r="R799" s="101"/>
    </row>
    <row r="800" spans="2:18">
      <c r="B800" s="100"/>
      <c r="C800" s="100"/>
      <c r="D800" s="100"/>
      <c r="E800" s="100"/>
      <c r="F800" s="101"/>
      <c r="G800" s="101"/>
      <c r="H800" s="101"/>
      <c r="I800" s="101"/>
      <c r="J800" s="101"/>
      <c r="K800" s="101"/>
      <c r="L800" s="101"/>
      <c r="M800" s="101"/>
      <c r="N800" s="101"/>
      <c r="O800" s="101"/>
      <c r="P800" s="101"/>
      <c r="Q800" s="101"/>
      <c r="R800" s="101"/>
    </row>
    <row r="801" spans="2:18">
      <c r="B801" s="100"/>
      <c r="C801" s="100"/>
      <c r="D801" s="100"/>
      <c r="E801" s="100"/>
      <c r="F801" s="101"/>
      <c r="G801" s="101"/>
      <c r="H801" s="101"/>
      <c r="I801" s="101"/>
      <c r="J801" s="101"/>
      <c r="K801" s="101"/>
      <c r="L801" s="101"/>
      <c r="M801" s="101"/>
      <c r="N801" s="101"/>
      <c r="O801" s="101"/>
      <c r="P801" s="101"/>
      <c r="Q801" s="101"/>
      <c r="R801" s="101"/>
    </row>
    <row r="802" spans="2:18">
      <c r="B802" s="100"/>
      <c r="C802" s="100"/>
      <c r="D802" s="100"/>
      <c r="E802" s="100"/>
      <c r="F802" s="101"/>
      <c r="G802" s="101"/>
      <c r="H802" s="101"/>
      <c r="I802" s="101"/>
      <c r="J802" s="101"/>
      <c r="K802" s="101"/>
      <c r="L802" s="101"/>
      <c r="M802" s="101"/>
      <c r="N802" s="101"/>
      <c r="O802" s="101"/>
      <c r="P802" s="101"/>
      <c r="Q802" s="101"/>
      <c r="R802" s="101"/>
    </row>
    <row r="803" spans="2:18">
      <c r="B803" s="100"/>
      <c r="C803" s="100"/>
      <c r="D803" s="100"/>
      <c r="E803" s="100"/>
      <c r="F803" s="101"/>
      <c r="G803" s="101"/>
      <c r="H803" s="101"/>
      <c r="I803" s="101"/>
      <c r="J803" s="101"/>
      <c r="K803" s="101"/>
      <c r="L803" s="101"/>
      <c r="M803" s="101"/>
      <c r="N803" s="101"/>
      <c r="O803" s="101"/>
      <c r="P803" s="101"/>
      <c r="Q803" s="101"/>
      <c r="R803" s="101"/>
    </row>
    <row r="804" spans="2:18">
      <c r="B804" s="100"/>
      <c r="C804" s="100"/>
      <c r="D804" s="100"/>
      <c r="E804" s="100"/>
      <c r="F804" s="101"/>
      <c r="G804" s="101"/>
      <c r="H804" s="101"/>
      <c r="I804" s="101"/>
      <c r="J804" s="101"/>
      <c r="K804" s="101"/>
      <c r="L804" s="101"/>
      <c r="M804" s="101"/>
      <c r="N804" s="101"/>
      <c r="O804" s="101"/>
      <c r="P804" s="101"/>
      <c r="Q804" s="101"/>
      <c r="R804" s="101"/>
    </row>
    <row r="805" spans="2:18">
      <c r="B805" s="100"/>
      <c r="C805" s="100"/>
      <c r="D805" s="100"/>
      <c r="E805" s="100"/>
      <c r="F805" s="101"/>
      <c r="G805" s="101"/>
      <c r="H805" s="101"/>
      <c r="I805" s="101"/>
      <c r="J805" s="101"/>
      <c r="K805" s="101"/>
      <c r="L805" s="101"/>
      <c r="M805" s="101"/>
      <c r="N805" s="101"/>
      <c r="O805" s="101"/>
      <c r="P805" s="101"/>
      <c r="Q805" s="101"/>
      <c r="R805" s="101"/>
    </row>
    <row r="806" spans="2:18">
      <c r="B806" s="100"/>
      <c r="C806" s="100"/>
      <c r="D806" s="100"/>
      <c r="E806" s="100"/>
      <c r="F806" s="101"/>
      <c r="G806" s="101"/>
      <c r="H806" s="101"/>
      <c r="I806" s="101"/>
      <c r="J806" s="101"/>
      <c r="K806" s="101"/>
      <c r="L806" s="101"/>
      <c r="M806" s="101"/>
      <c r="N806" s="101"/>
      <c r="O806" s="101"/>
      <c r="P806" s="101"/>
      <c r="Q806" s="101"/>
      <c r="R806" s="101"/>
    </row>
    <row r="807" spans="2:18">
      <c r="B807" s="100"/>
      <c r="C807" s="100"/>
      <c r="D807" s="100"/>
      <c r="E807" s="100"/>
      <c r="F807" s="101"/>
      <c r="G807" s="101"/>
      <c r="H807" s="101"/>
      <c r="I807" s="101"/>
      <c r="J807" s="101"/>
      <c r="K807" s="101"/>
      <c r="L807" s="101"/>
      <c r="M807" s="101"/>
      <c r="N807" s="101"/>
      <c r="O807" s="101"/>
      <c r="P807" s="101"/>
      <c r="Q807" s="101"/>
      <c r="R807" s="101"/>
    </row>
    <row r="808" spans="2:18">
      <c r="B808" s="100"/>
      <c r="C808" s="100"/>
      <c r="D808" s="100"/>
      <c r="E808" s="100"/>
      <c r="F808" s="101"/>
      <c r="G808" s="101"/>
      <c r="H808" s="101"/>
      <c r="I808" s="101"/>
      <c r="J808" s="101"/>
      <c r="K808" s="101"/>
      <c r="L808" s="101"/>
      <c r="M808" s="101"/>
      <c r="N808" s="101"/>
      <c r="O808" s="101"/>
      <c r="P808" s="101"/>
      <c r="Q808" s="101"/>
      <c r="R808" s="101"/>
    </row>
    <row r="809" spans="2:18">
      <c r="B809" s="100"/>
      <c r="C809" s="100"/>
      <c r="D809" s="100"/>
      <c r="E809" s="100"/>
      <c r="F809" s="101"/>
      <c r="G809" s="101"/>
      <c r="H809" s="101"/>
      <c r="I809" s="101"/>
      <c r="J809" s="101"/>
      <c r="K809" s="101"/>
      <c r="L809" s="101"/>
      <c r="M809" s="101"/>
      <c r="N809" s="101"/>
      <c r="O809" s="101"/>
      <c r="P809" s="101"/>
      <c r="Q809" s="101"/>
      <c r="R809" s="101"/>
    </row>
    <row r="810" spans="2:18">
      <c r="B810" s="100"/>
      <c r="C810" s="100"/>
      <c r="D810" s="100"/>
      <c r="E810" s="100"/>
      <c r="F810" s="101"/>
      <c r="G810" s="101"/>
      <c r="H810" s="101"/>
      <c r="I810" s="101"/>
      <c r="J810" s="101"/>
      <c r="K810" s="101"/>
      <c r="L810" s="101"/>
      <c r="M810" s="101"/>
      <c r="N810" s="101"/>
      <c r="O810" s="101"/>
      <c r="P810" s="101"/>
      <c r="Q810" s="101"/>
      <c r="R810" s="101"/>
    </row>
    <row r="811" spans="2:18">
      <c r="B811" s="100"/>
      <c r="C811" s="100"/>
      <c r="D811" s="100"/>
      <c r="E811" s="100"/>
      <c r="F811" s="101"/>
      <c r="G811" s="101"/>
      <c r="H811" s="101"/>
      <c r="I811" s="101"/>
      <c r="J811" s="101"/>
      <c r="K811" s="101"/>
      <c r="L811" s="101"/>
      <c r="M811" s="101"/>
      <c r="N811" s="101"/>
      <c r="O811" s="101"/>
      <c r="P811" s="101"/>
      <c r="Q811" s="101"/>
      <c r="R811" s="101"/>
    </row>
    <row r="812" spans="2:18">
      <c r="B812" s="100"/>
      <c r="C812" s="100"/>
      <c r="D812" s="100"/>
      <c r="E812" s="100"/>
      <c r="F812" s="101"/>
      <c r="G812" s="101"/>
      <c r="H812" s="101"/>
      <c r="I812" s="101"/>
      <c r="J812" s="101"/>
      <c r="K812" s="101"/>
      <c r="L812" s="101"/>
      <c r="M812" s="101"/>
      <c r="N812" s="101"/>
      <c r="O812" s="101"/>
      <c r="P812" s="101"/>
      <c r="Q812" s="101"/>
      <c r="R812" s="101"/>
    </row>
    <row r="813" spans="2:18">
      <c r="B813" s="100"/>
      <c r="C813" s="100"/>
      <c r="D813" s="100"/>
      <c r="E813" s="100"/>
      <c r="F813" s="101"/>
      <c r="G813" s="101"/>
      <c r="H813" s="101"/>
      <c r="I813" s="101"/>
      <c r="J813" s="101"/>
      <c r="K813" s="101"/>
      <c r="L813" s="101"/>
      <c r="M813" s="101"/>
      <c r="N813" s="101"/>
      <c r="O813" s="101"/>
      <c r="P813" s="101"/>
      <c r="Q813" s="101"/>
      <c r="R813" s="101"/>
    </row>
    <row r="814" spans="2:18">
      <c r="B814" s="100"/>
      <c r="C814" s="100"/>
      <c r="D814" s="100"/>
      <c r="E814" s="100"/>
      <c r="F814" s="101"/>
      <c r="G814" s="101"/>
      <c r="H814" s="101"/>
      <c r="I814" s="101"/>
      <c r="J814" s="101"/>
      <c r="K814" s="101"/>
      <c r="L814" s="101"/>
      <c r="M814" s="101"/>
      <c r="N814" s="101"/>
      <c r="O814" s="101"/>
      <c r="P814" s="101"/>
      <c r="Q814" s="101"/>
      <c r="R814" s="101"/>
    </row>
    <row r="815" spans="2:18">
      <c r="B815" s="100"/>
      <c r="C815" s="100"/>
      <c r="D815" s="100"/>
      <c r="E815" s="100"/>
      <c r="F815" s="101"/>
      <c r="G815" s="101"/>
      <c r="H815" s="101"/>
      <c r="I815" s="101"/>
      <c r="J815" s="101"/>
      <c r="K815" s="101"/>
      <c r="L815" s="101"/>
      <c r="M815" s="101"/>
      <c r="N815" s="101"/>
      <c r="O815" s="101"/>
      <c r="P815" s="101"/>
      <c r="Q815" s="101"/>
      <c r="R815" s="101"/>
    </row>
    <row r="816" spans="2:18">
      <c r="B816" s="100"/>
      <c r="C816" s="100"/>
      <c r="D816" s="100"/>
      <c r="E816" s="100"/>
      <c r="F816" s="101"/>
      <c r="G816" s="101"/>
      <c r="H816" s="101"/>
      <c r="I816" s="101"/>
      <c r="J816" s="101"/>
      <c r="K816" s="101"/>
      <c r="L816" s="101"/>
      <c r="M816" s="101"/>
      <c r="N816" s="101"/>
      <c r="O816" s="101"/>
      <c r="P816" s="101"/>
      <c r="Q816" s="101"/>
      <c r="R816" s="101"/>
    </row>
    <row r="817" spans="2:18">
      <c r="B817" s="100"/>
      <c r="C817" s="100"/>
      <c r="D817" s="100"/>
      <c r="E817" s="100"/>
      <c r="F817" s="101"/>
      <c r="G817" s="101"/>
      <c r="H817" s="101"/>
      <c r="I817" s="101"/>
      <c r="J817" s="101"/>
      <c r="K817" s="101"/>
      <c r="L817" s="101"/>
      <c r="M817" s="101"/>
      <c r="N817" s="101"/>
      <c r="O817" s="101"/>
      <c r="P817" s="101"/>
      <c r="Q817" s="101"/>
      <c r="R817" s="101"/>
    </row>
    <row r="818" spans="2:18">
      <c r="B818" s="100"/>
      <c r="C818" s="100"/>
      <c r="D818" s="100"/>
      <c r="E818" s="100"/>
      <c r="F818" s="101"/>
      <c r="G818" s="101"/>
      <c r="H818" s="101"/>
      <c r="I818" s="101"/>
      <c r="J818" s="101"/>
      <c r="K818" s="101"/>
      <c r="L818" s="101"/>
      <c r="M818" s="101"/>
      <c r="N818" s="101"/>
      <c r="O818" s="101"/>
      <c r="P818" s="101"/>
      <c r="Q818" s="101"/>
      <c r="R818" s="101"/>
    </row>
    <row r="819" spans="2:18">
      <c r="B819" s="100"/>
      <c r="C819" s="100"/>
      <c r="D819" s="100"/>
      <c r="E819" s="100"/>
      <c r="F819" s="101"/>
      <c r="G819" s="101"/>
      <c r="H819" s="101"/>
      <c r="I819" s="101"/>
      <c r="J819" s="101"/>
      <c r="K819" s="101"/>
      <c r="L819" s="101"/>
      <c r="M819" s="101"/>
      <c r="N819" s="101"/>
      <c r="O819" s="101"/>
      <c r="P819" s="101"/>
      <c r="Q819" s="101"/>
      <c r="R819" s="101"/>
    </row>
    <row r="820" spans="2:18">
      <c r="B820" s="100"/>
      <c r="C820" s="100"/>
      <c r="D820" s="100"/>
      <c r="E820" s="100"/>
      <c r="F820" s="101"/>
      <c r="G820" s="101"/>
      <c r="H820" s="101"/>
      <c r="I820" s="101"/>
      <c r="J820" s="101"/>
      <c r="K820" s="101"/>
      <c r="L820" s="101"/>
      <c r="M820" s="101"/>
      <c r="N820" s="101"/>
      <c r="O820" s="101"/>
      <c r="P820" s="101"/>
      <c r="Q820" s="101"/>
      <c r="R820" s="101"/>
    </row>
    <row r="821" spans="2:18">
      <c r="B821" s="100"/>
      <c r="C821" s="100"/>
      <c r="D821" s="100"/>
      <c r="E821" s="100"/>
      <c r="F821" s="101"/>
      <c r="G821" s="101"/>
      <c r="H821" s="101"/>
      <c r="I821" s="101"/>
      <c r="J821" s="101"/>
      <c r="K821" s="101"/>
      <c r="L821" s="101"/>
      <c r="M821" s="101"/>
      <c r="N821" s="101"/>
      <c r="O821" s="101"/>
      <c r="P821" s="101"/>
      <c r="Q821" s="101"/>
      <c r="R821" s="101"/>
    </row>
    <row r="822" spans="2:18">
      <c r="B822" s="100"/>
      <c r="C822" s="100"/>
      <c r="D822" s="100"/>
      <c r="E822" s="100"/>
      <c r="F822" s="101"/>
      <c r="G822" s="101"/>
      <c r="H822" s="101"/>
      <c r="I822" s="101"/>
      <c r="J822" s="101"/>
      <c r="K822" s="101"/>
      <c r="L822" s="101"/>
      <c r="M822" s="101"/>
      <c r="N822" s="101"/>
      <c r="O822" s="101"/>
      <c r="P822" s="101"/>
      <c r="Q822" s="101"/>
      <c r="R822" s="101"/>
    </row>
    <row r="823" spans="2:18">
      <c r="B823" s="100"/>
      <c r="C823" s="100"/>
      <c r="D823" s="100"/>
      <c r="E823" s="100"/>
      <c r="F823" s="101"/>
      <c r="G823" s="101"/>
      <c r="H823" s="101"/>
      <c r="I823" s="101"/>
      <c r="J823" s="101"/>
      <c r="K823" s="101"/>
      <c r="L823" s="101"/>
      <c r="M823" s="101"/>
      <c r="N823" s="101"/>
      <c r="O823" s="101"/>
      <c r="P823" s="101"/>
      <c r="Q823" s="101"/>
      <c r="R823" s="101"/>
    </row>
    <row r="824" spans="2:18">
      <c r="B824" s="100"/>
      <c r="C824" s="100"/>
      <c r="D824" s="100"/>
      <c r="E824" s="100"/>
      <c r="F824" s="101"/>
      <c r="G824" s="101"/>
      <c r="H824" s="101"/>
      <c r="I824" s="101"/>
      <c r="J824" s="101"/>
      <c r="K824" s="101"/>
      <c r="L824" s="101"/>
      <c r="M824" s="101"/>
      <c r="N824" s="101"/>
      <c r="O824" s="101"/>
      <c r="P824" s="101"/>
      <c r="Q824" s="101"/>
      <c r="R824" s="101"/>
    </row>
    <row r="825" spans="2:18">
      <c r="B825" s="100"/>
      <c r="C825" s="100"/>
      <c r="D825" s="100"/>
      <c r="E825" s="100"/>
      <c r="F825" s="101"/>
      <c r="G825" s="101"/>
      <c r="H825" s="101"/>
      <c r="I825" s="101"/>
      <c r="J825" s="101"/>
      <c r="K825" s="101"/>
      <c r="L825" s="101"/>
      <c r="M825" s="101"/>
      <c r="N825" s="101"/>
      <c r="O825" s="101"/>
      <c r="P825" s="101"/>
      <c r="Q825" s="101"/>
      <c r="R825" s="101"/>
    </row>
    <row r="826" spans="2:18">
      <c r="B826" s="100"/>
      <c r="C826" s="100"/>
      <c r="D826" s="100"/>
      <c r="E826" s="100"/>
      <c r="F826" s="101"/>
      <c r="G826" s="101"/>
      <c r="H826" s="101"/>
      <c r="I826" s="101"/>
      <c r="J826" s="101"/>
      <c r="K826" s="101"/>
      <c r="L826" s="101"/>
      <c r="M826" s="101"/>
      <c r="N826" s="101"/>
      <c r="O826" s="101"/>
      <c r="P826" s="101"/>
      <c r="Q826" s="101"/>
      <c r="R826" s="101"/>
    </row>
    <row r="827" spans="2:18">
      <c r="B827" s="100"/>
      <c r="C827" s="100"/>
      <c r="D827" s="100"/>
      <c r="E827" s="100"/>
      <c r="F827" s="101"/>
      <c r="G827" s="101"/>
      <c r="H827" s="101"/>
      <c r="I827" s="101"/>
      <c r="J827" s="101"/>
      <c r="K827" s="101"/>
      <c r="L827" s="101"/>
      <c r="M827" s="101"/>
      <c r="N827" s="101"/>
      <c r="O827" s="101"/>
      <c r="P827" s="101"/>
      <c r="Q827" s="101"/>
      <c r="R827" s="101"/>
    </row>
    <row r="828" spans="2:18">
      <c r="B828" s="100"/>
      <c r="C828" s="100"/>
      <c r="D828" s="100"/>
      <c r="E828" s="100"/>
      <c r="F828" s="101"/>
      <c r="G828" s="101"/>
      <c r="H828" s="101"/>
      <c r="I828" s="101"/>
      <c r="J828" s="101"/>
      <c r="K828" s="101"/>
      <c r="L828" s="101"/>
      <c r="M828" s="101"/>
      <c r="N828" s="101"/>
      <c r="O828" s="101"/>
      <c r="P828" s="101"/>
      <c r="Q828" s="101"/>
      <c r="R828" s="101"/>
    </row>
    <row r="829" spans="2:18">
      <c r="B829" s="100"/>
      <c r="C829" s="100"/>
      <c r="D829" s="100"/>
      <c r="E829" s="100"/>
      <c r="F829" s="101"/>
      <c r="G829" s="101"/>
      <c r="H829" s="101"/>
      <c r="I829" s="101"/>
      <c r="J829" s="101"/>
      <c r="K829" s="101"/>
      <c r="L829" s="101"/>
      <c r="M829" s="101"/>
      <c r="N829" s="101"/>
      <c r="O829" s="101"/>
      <c r="P829" s="101"/>
      <c r="Q829" s="101"/>
      <c r="R829" s="101"/>
    </row>
    <row r="830" spans="2:18">
      <c r="B830" s="100"/>
      <c r="C830" s="100"/>
      <c r="D830" s="100"/>
      <c r="E830" s="100"/>
      <c r="F830" s="101"/>
      <c r="G830" s="101"/>
      <c r="H830" s="101"/>
      <c r="I830" s="101"/>
      <c r="J830" s="101"/>
      <c r="K830" s="101"/>
      <c r="L830" s="101"/>
      <c r="M830" s="101"/>
      <c r="N830" s="101"/>
      <c r="O830" s="101"/>
      <c r="P830" s="101"/>
      <c r="Q830" s="101"/>
      <c r="R830" s="101"/>
    </row>
    <row r="831" spans="2:18">
      <c r="B831" s="100"/>
      <c r="C831" s="100"/>
      <c r="D831" s="100"/>
      <c r="E831" s="100"/>
      <c r="F831" s="101"/>
      <c r="G831" s="101"/>
      <c r="H831" s="101"/>
      <c r="I831" s="101"/>
      <c r="J831" s="101"/>
      <c r="K831" s="101"/>
      <c r="L831" s="101"/>
      <c r="M831" s="101"/>
      <c r="N831" s="101"/>
      <c r="O831" s="101"/>
      <c r="P831" s="101"/>
      <c r="Q831" s="101"/>
      <c r="R831" s="101"/>
    </row>
    <row r="832" spans="2:18">
      <c r="B832" s="100"/>
      <c r="C832" s="100"/>
      <c r="D832" s="100"/>
      <c r="E832" s="100"/>
      <c r="F832" s="101"/>
      <c r="G832" s="101"/>
      <c r="H832" s="101"/>
      <c r="I832" s="101"/>
      <c r="J832" s="101"/>
      <c r="K832" s="101"/>
      <c r="L832" s="101"/>
      <c r="M832" s="101"/>
      <c r="N832" s="101"/>
      <c r="O832" s="101"/>
      <c r="P832" s="101"/>
      <c r="Q832" s="101"/>
      <c r="R832" s="101"/>
    </row>
    <row r="833" spans="2:18">
      <c r="B833" s="100"/>
      <c r="C833" s="100"/>
      <c r="D833" s="100"/>
      <c r="E833" s="100"/>
      <c r="F833" s="101"/>
      <c r="G833" s="101"/>
      <c r="H833" s="101"/>
      <c r="I833" s="101"/>
      <c r="J833" s="101"/>
      <c r="K833" s="101"/>
      <c r="L833" s="101"/>
      <c r="M833" s="101"/>
      <c r="N833" s="101"/>
      <c r="O833" s="101"/>
      <c r="P833" s="101"/>
      <c r="Q833" s="101"/>
      <c r="R833" s="101"/>
    </row>
    <row r="834" spans="2:18">
      <c r="B834" s="100"/>
      <c r="C834" s="100"/>
      <c r="D834" s="100"/>
      <c r="E834" s="100"/>
      <c r="F834" s="101"/>
      <c r="G834" s="101"/>
      <c r="H834" s="101"/>
      <c r="I834" s="101"/>
      <c r="J834" s="101"/>
      <c r="K834" s="101"/>
      <c r="L834" s="101"/>
      <c r="M834" s="101"/>
      <c r="N834" s="101"/>
      <c r="O834" s="101"/>
      <c r="P834" s="101"/>
      <c r="Q834" s="101"/>
      <c r="R834" s="101"/>
    </row>
    <row r="835" spans="2:18">
      <c r="B835" s="100"/>
      <c r="C835" s="100"/>
      <c r="D835" s="100"/>
      <c r="E835" s="100"/>
      <c r="F835" s="101"/>
      <c r="G835" s="101"/>
      <c r="H835" s="101"/>
      <c r="I835" s="101"/>
      <c r="J835" s="101"/>
      <c r="K835" s="101"/>
      <c r="L835" s="101"/>
      <c r="M835" s="101"/>
      <c r="N835" s="101"/>
      <c r="O835" s="101"/>
      <c r="P835" s="101"/>
      <c r="Q835" s="101"/>
      <c r="R835" s="101"/>
    </row>
    <row r="836" spans="2:18">
      <c r="B836" s="100"/>
      <c r="C836" s="100"/>
      <c r="D836" s="100"/>
      <c r="E836" s="100"/>
      <c r="F836" s="101"/>
      <c r="G836" s="101"/>
      <c r="H836" s="101"/>
      <c r="I836" s="101"/>
      <c r="J836" s="101"/>
      <c r="K836" s="101"/>
      <c r="L836" s="101"/>
      <c r="M836" s="101"/>
      <c r="N836" s="101"/>
      <c r="O836" s="101"/>
      <c r="P836" s="101"/>
      <c r="Q836" s="101"/>
      <c r="R836" s="101"/>
    </row>
    <row r="837" spans="2:18">
      <c r="B837" s="100"/>
      <c r="C837" s="100"/>
      <c r="D837" s="100"/>
      <c r="E837" s="100"/>
      <c r="F837" s="101"/>
      <c r="G837" s="101"/>
      <c r="H837" s="101"/>
      <c r="I837" s="101"/>
      <c r="J837" s="101"/>
      <c r="K837" s="101"/>
      <c r="L837" s="101"/>
      <c r="M837" s="101"/>
      <c r="N837" s="101"/>
      <c r="O837" s="101"/>
      <c r="P837" s="101"/>
      <c r="Q837" s="101"/>
      <c r="R837" s="101"/>
    </row>
    <row r="838" spans="2:18">
      <c r="B838" s="100"/>
      <c r="C838" s="100"/>
      <c r="D838" s="100"/>
      <c r="E838" s="100"/>
      <c r="F838" s="101"/>
      <c r="G838" s="101"/>
      <c r="H838" s="101"/>
      <c r="I838" s="101"/>
      <c r="J838" s="101"/>
      <c r="K838" s="101"/>
      <c r="L838" s="101"/>
      <c r="M838" s="101"/>
      <c r="N838" s="101"/>
      <c r="O838" s="101"/>
      <c r="P838" s="101"/>
      <c r="Q838" s="101"/>
      <c r="R838" s="101"/>
    </row>
    <row r="839" spans="2:18">
      <c r="B839" s="100"/>
      <c r="C839" s="100"/>
      <c r="D839" s="100"/>
      <c r="E839" s="100"/>
      <c r="F839" s="101"/>
      <c r="G839" s="101"/>
      <c r="H839" s="101"/>
      <c r="I839" s="101"/>
      <c r="J839" s="101"/>
      <c r="K839" s="101"/>
      <c r="L839" s="101"/>
      <c r="M839" s="101"/>
      <c r="N839" s="101"/>
      <c r="O839" s="101"/>
      <c r="P839" s="101"/>
      <c r="Q839" s="101"/>
      <c r="R839" s="101"/>
    </row>
    <row r="840" spans="2:18">
      <c r="B840" s="100"/>
      <c r="C840" s="100"/>
      <c r="D840" s="100"/>
      <c r="E840" s="100"/>
      <c r="F840" s="101"/>
      <c r="G840" s="101"/>
      <c r="H840" s="101"/>
      <c r="I840" s="101"/>
      <c r="J840" s="101"/>
      <c r="K840" s="101"/>
      <c r="L840" s="101"/>
      <c r="M840" s="101"/>
      <c r="N840" s="101"/>
      <c r="O840" s="101"/>
      <c r="P840" s="101"/>
      <c r="Q840" s="101"/>
      <c r="R840" s="101"/>
    </row>
    <row r="841" spans="2:18">
      <c r="B841" s="100"/>
      <c r="C841" s="100"/>
      <c r="D841" s="100"/>
      <c r="E841" s="100"/>
      <c r="F841" s="101"/>
      <c r="G841" s="101"/>
      <c r="H841" s="101"/>
      <c r="I841" s="101"/>
      <c r="J841" s="101"/>
      <c r="K841" s="101"/>
      <c r="L841" s="101"/>
      <c r="M841" s="101"/>
      <c r="N841" s="101"/>
      <c r="O841" s="101"/>
      <c r="P841" s="101"/>
      <c r="Q841" s="101"/>
      <c r="R841" s="101"/>
    </row>
    <row r="842" spans="2:18">
      <c r="B842" s="100"/>
      <c r="C842" s="100"/>
      <c r="D842" s="100"/>
      <c r="E842" s="100"/>
      <c r="F842" s="101"/>
      <c r="G842" s="101"/>
      <c r="H842" s="101"/>
      <c r="I842" s="101"/>
      <c r="J842" s="101"/>
      <c r="K842" s="101"/>
      <c r="L842" s="101"/>
      <c r="M842" s="101"/>
      <c r="N842" s="101"/>
      <c r="O842" s="101"/>
      <c r="P842" s="101"/>
      <c r="Q842" s="101"/>
      <c r="R842" s="101"/>
    </row>
    <row r="843" spans="2:18">
      <c r="B843" s="100"/>
      <c r="C843" s="100"/>
      <c r="D843" s="100"/>
      <c r="E843" s="100"/>
      <c r="F843" s="101"/>
      <c r="G843" s="101"/>
      <c r="H843" s="101"/>
      <c r="I843" s="101"/>
      <c r="J843" s="101"/>
      <c r="K843" s="101"/>
      <c r="L843" s="101"/>
      <c r="M843" s="101"/>
      <c r="N843" s="101"/>
      <c r="O843" s="101"/>
      <c r="P843" s="101"/>
      <c r="Q843" s="101"/>
      <c r="R843" s="101"/>
    </row>
    <row r="844" spans="2:18">
      <c r="B844" s="100"/>
      <c r="C844" s="100"/>
      <c r="D844" s="100"/>
      <c r="E844" s="100"/>
      <c r="F844" s="101"/>
      <c r="G844" s="101"/>
      <c r="H844" s="101"/>
      <c r="I844" s="101"/>
      <c r="J844" s="101"/>
      <c r="K844" s="101"/>
      <c r="L844" s="101"/>
      <c r="M844" s="101"/>
      <c r="N844" s="101"/>
      <c r="O844" s="101"/>
      <c r="P844" s="101"/>
      <c r="Q844" s="101"/>
      <c r="R844" s="101"/>
    </row>
    <row r="845" spans="2:18">
      <c r="B845" s="100"/>
      <c r="C845" s="100"/>
      <c r="D845" s="100"/>
      <c r="E845" s="100"/>
      <c r="F845" s="101"/>
      <c r="G845" s="101"/>
      <c r="H845" s="101"/>
      <c r="I845" s="101"/>
      <c r="J845" s="101"/>
      <c r="K845" s="101"/>
      <c r="L845" s="101"/>
      <c r="M845" s="101"/>
      <c r="N845" s="101"/>
      <c r="O845" s="101"/>
      <c r="P845" s="101"/>
      <c r="Q845" s="101"/>
      <c r="R845" s="101"/>
    </row>
    <row r="846" spans="2:18">
      <c r="B846" s="100"/>
      <c r="C846" s="100"/>
      <c r="D846" s="100"/>
      <c r="E846" s="100"/>
      <c r="F846" s="101"/>
      <c r="G846" s="101"/>
      <c r="H846" s="101"/>
      <c r="I846" s="101"/>
      <c r="J846" s="101"/>
      <c r="K846" s="101"/>
      <c r="L846" s="101"/>
      <c r="M846" s="101"/>
      <c r="N846" s="101"/>
      <c r="O846" s="101"/>
      <c r="P846" s="101"/>
      <c r="Q846" s="101"/>
      <c r="R846" s="101"/>
    </row>
    <row r="847" spans="2:18">
      <c r="B847" s="100"/>
      <c r="C847" s="100"/>
      <c r="D847" s="100"/>
      <c r="E847" s="100"/>
      <c r="F847" s="101"/>
      <c r="G847" s="101"/>
      <c r="H847" s="101"/>
      <c r="I847" s="101"/>
      <c r="J847" s="101"/>
      <c r="K847" s="101"/>
      <c r="L847" s="101"/>
      <c r="M847" s="101"/>
      <c r="N847" s="101"/>
      <c r="O847" s="101"/>
      <c r="P847" s="101"/>
      <c r="Q847" s="101"/>
      <c r="R847" s="101"/>
    </row>
    <row r="848" spans="2:18">
      <c r="B848" s="100"/>
      <c r="C848" s="100"/>
      <c r="D848" s="100"/>
      <c r="E848" s="100"/>
      <c r="F848" s="101"/>
      <c r="G848" s="101"/>
      <c r="H848" s="101"/>
      <c r="I848" s="101"/>
      <c r="J848" s="101"/>
      <c r="K848" s="101"/>
      <c r="L848" s="101"/>
      <c r="M848" s="101"/>
      <c r="N848" s="101"/>
      <c r="O848" s="101"/>
      <c r="P848" s="101"/>
      <c r="Q848" s="101"/>
      <c r="R848" s="101"/>
    </row>
    <row r="849" spans="2:18">
      <c r="B849" s="100"/>
      <c r="C849" s="100"/>
      <c r="D849" s="100"/>
      <c r="E849" s="100"/>
      <c r="F849" s="101"/>
      <c r="G849" s="101"/>
      <c r="H849" s="101"/>
      <c r="I849" s="101"/>
      <c r="J849" s="101"/>
      <c r="K849" s="101"/>
      <c r="L849" s="101"/>
      <c r="M849" s="101"/>
      <c r="N849" s="101"/>
      <c r="O849" s="101"/>
      <c r="P849" s="101"/>
      <c r="Q849" s="101"/>
      <c r="R849" s="101"/>
    </row>
    <row r="850" spans="2:18">
      <c r="B850" s="100"/>
      <c r="C850" s="100"/>
      <c r="D850" s="100"/>
      <c r="E850" s="100"/>
      <c r="F850" s="101"/>
      <c r="G850" s="101"/>
      <c r="H850" s="101"/>
      <c r="I850" s="101"/>
      <c r="J850" s="101"/>
      <c r="K850" s="101"/>
      <c r="L850" s="101"/>
      <c r="M850" s="101"/>
      <c r="N850" s="101"/>
      <c r="O850" s="101"/>
      <c r="P850" s="101"/>
      <c r="Q850" s="101"/>
      <c r="R850" s="101"/>
    </row>
    <row r="851" spans="2:18">
      <c r="B851" s="100"/>
      <c r="C851" s="100"/>
      <c r="D851" s="100"/>
      <c r="E851" s="100"/>
      <c r="F851" s="101"/>
      <c r="G851" s="101"/>
      <c r="H851" s="101"/>
      <c r="I851" s="101"/>
      <c r="J851" s="101"/>
      <c r="K851" s="101"/>
      <c r="L851" s="101"/>
      <c r="M851" s="101"/>
      <c r="N851" s="101"/>
      <c r="O851" s="101"/>
      <c r="P851" s="101"/>
      <c r="Q851" s="101"/>
      <c r="R851" s="101"/>
    </row>
    <row r="852" spans="2:18">
      <c r="B852" s="100"/>
      <c r="C852" s="100"/>
      <c r="D852" s="100"/>
      <c r="E852" s="100"/>
      <c r="F852" s="101"/>
      <c r="G852" s="101"/>
      <c r="H852" s="101"/>
      <c r="I852" s="101"/>
      <c r="J852" s="101"/>
      <c r="K852" s="101"/>
      <c r="L852" s="101"/>
      <c r="M852" s="101"/>
      <c r="N852" s="101"/>
      <c r="O852" s="101"/>
      <c r="P852" s="101"/>
      <c r="Q852" s="101"/>
      <c r="R852" s="101"/>
    </row>
    <row r="853" spans="2:18">
      <c r="B853" s="100"/>
      <c r="C853" s="100"/>
      <c r="D853" s="100"/>
      <c r="E853" s="100"/>
      <c r="F853" s="101"/>
      <c r="G853" s="101"/>
      <c r="H853" s="101"/>
      <c r="I853" s="101"/>
      <c r="J853" s="101"/>
      <c r="K853" s="101"/>
      <c r="L853" s="101"/>
      <c r="M853" s="101"/>
      <c r="N853" s="101"/>
      <c r="O853" s="101"/>
      <c r="P853" s="101"/>
      <c r="Q853" s="101"/>
      <c r="R853" s="101"/>
    </row>
    <row r="854" spans="2:18">
      <c r="B854" s="100"/>
      <c r="C854" s="100"/>
      <c r="D854" s="100"/>
      <c r="E854" s="100"/>
      <c r="F854" s="101"/>
      <c r="G854" s="101"/>
      <c r="H854" s="101"/>
      <c r="I854" s="101"/>
      <c r="J854" s="101"/>
      <c r="K854" s="101"/>
      <c r="L854" s="101"/>
      <c r="M854" s="101"/>
      <c r="N854" s="101"/>
      <c r="O854" s="101"/>
      <c r="P854" s="101"/>
      <c r="Q854" s="101"/>
      <c r="R854" s="101"/>
    </row>
    <row r="855" spans="2:18">
      <c r="B855" s="100"/>
      <c r="C855" s="100"/>
      <c r="D855" s="100"/>
      <c r="E855" s="100"/>
      <c r="F855" s="101"/>
      <c r="G855" s="101"/>
      <c r="H855" s="101"/>
      <c r="I855" s="101"/>
      <c r="J855" s="101"/>
      <c r="K855" s="101"/>
      <c r="L855" s="101"/>
      <c r="M855" s="101"/>
      <c r="N855" s="101"/>
      <c r="O855" s="101"/>
      <c r="P855" s="101"/>
      <c r="Q855" s="101"/>
      <c r="R855" s="101"/>
    </row>
    <row r="856" spans="2:18">
      <c r="B856" s="100"/>
      <c r="C856" s="100"/>
      <c r="D856" s="100"/>
      <c r="E856" s="100"/>
      <c r="F856" s="101"/>
      <c r="G856" s="101"/>
      <c r="H856" s="101"/>
      <c r="I856" s="101"/>
      <c r="J856" s="101"/>
      <c r="K856" s="101"/>
      <c r="L856" s="101"/>
      <c r="M856" s="101"/>
      <c r="N856" s="101"/>
      <c r="O856" s="101"/>
      <c r="P856" s="101"/>
      <c r="Q856" s="101"/>
      <c r="R856" s="101"/>
    </row>
    <row r="857" spans="2:18">
      <c r="B857" s="100"/>
      <c r="C857" s="100"/>
      <c r="D857" s="100"/>
      <c r="E857" s="100"/>
      <c r="F857" s="101"/>
      <c r="G857" s="101"/>
      <c r="H857" s="101"/>
      <c r="I857" s="101"/>
      <c r="J857" s="101"/>
      <c r="K857" s="101"/>
      <c r="L857" s="101"/>
      <c r="M857" s="101"/>
      <c r="N857" s="101"/>
      <c r="O857" s="101"/>
      <c r="P857" s="101"/>
      <c r="Q857" s="101"/>
      <c r="R857" s="101"/>
    </row>
    <row r="858" spans="2:18">
      <c r="B858" s="100"/>
      <c r="C858" s="100"/>
      <c r="D858" s="100"/>
      <c r="E858" s="100"/>
      <c r="F858" s="101"/>
      <c r="G858" s="101"/>
      <c r="H858" s="101"/>
      <c r="I858" s="101"/>
      <c r="J858" s="101"/>
      <c r="K858" s="101"/>
      <c r="L858" s="101"/>
      <c r="M858" s="101"/>
      <c r="N858" s="101"/>
      <c r="O858" s="101"/>
      <c r="P858" s="101"/>
      <c r="Q858" s="101"/>
      <c r="R858" s="101"/>
    </row>
    <row r="859" spans="2:18">
      <c r="B859" s="100"/>
      <c r="C859" s="100"/>
      <c r="D859" s="100"/>
      <c r="E859" s="100"/>
      <c r="F859" s="101"/>
      <c r="G859" s="101"/>
      <c r="H859" s="101"/>
      <c r="I859" s="101"/>
      <c r="J859" s="101"/>
      <c r="K859" s="101"/>
      <c r="L859" s="101"/>
      <c r="M859" s="101"/>
      <c r="N859" s="101"/>
      <c r="O859" s="101"/>
      <c r="P859" s="101"/>
      <c r="Q859" s="101"/>
      <c r="R859" s="101"/>
    </row>
    <row r="860" spans="2:18">
      <c r="B860" s="100"/>
      <c r="C860" s="100"/>
      <c r="D860" s="100"/>
      <c r="E860" s="100"/>
      <c r="F860" s="101"/>
      <c r="G860" s="101"/>
      <c r="H860" s="101"/>
      <c r="I860" s="101"/>
      <c r="J860" s="101"/>
      <c r="K860" s="101"/>
      <c r="L860" s="101"/>
      <c r="M860" s="101"/>
      <c r="N860" s="101"/>
      <c r="O860" s="101"/>
      <c r="P860" s="101"/>
      <c r="Q860" s="101"/>
      <c r="R860" s="101"/>
    </row>
    <row r="861" spans="2:18">
      <c r="B861" s="100"/>
      <c r="C861" s="100"/>
      <c r="D861" s="100"/>
      <c r="E861" s="100"/>
      <c r="F861" s="101"/>
      <c r="G861" s="101"/>
      <c r="H861" s="101"/>
      <c r="I861" s="101"/>
      <c r="J861" s="101"/>
      <c r="K861" s="101"/>
      <c r="L861" s="101"/>
      <c r="M861" s="101"/>
      <c r="N861" s="101"/>
      <c r="O861" s="101"/>
      <c r="P861" s="101"/>
      <c r="Q861" s="101"/>
      <c r="R861" s="101"/>
    </row>
    <row r="862" spans="2:18">
      <c r="B862" s="100"/>
      <c r="C862" s="100"/>
      <c r="D862" s="100"/>
      <c r="E862" s="100"/>
      <c r="F862" s="101"/>
      <c r="G862" s="101"/>
      <c r="H862" s="101"/>
      <c r="I862" s="101"/>
      <c r="J862" s="101"/>
      <c r="K862" s="101"/>
      <c r="L862" s="101"/>
      <c r="M862" s="101"/>
      <c r="N862" s="101"/>
      <c r="O862" s="101"/>
      <c r="P862" s="101"/>
      <c r="Q862" s="101"/>
      <c r="R862" s="101"/>
    </row>
    <row r="863" spans="2:18">
      <c r="B863" s="100"/>
      <c r="C863" s="100"/>
      <c r="D863" s="100"/>
      <c r="E863" s="100"/>
      <c r="F863" s="101"/>
      <c r="G863" s="101"/>
      <c r="H863" s="101"/>
      <c r="I863" s="101"/>
      <c r="J863" s="101"/>
      <c r="K863" s="101"/>
      <c r="L863" s="101"/>
      <c r="M863" s="101"/>
      <c r="N863" s="101"/>
      <c r="O863" s="101"/>
      <c r="P863" s="101"/>
      <c r="Q863" s="101"/>
      <c r="R863" s="101"/>
    </row>
    <row r="864" spans="2:18">
      <c r="B864" s="100"/>
      <c r="C864" s="100"/>
      <c r="D864" s="100"/>
      <c r="E864" s="100"/>
      <c r="F864" s="101"/>
      <c r="G864" s="101"/>
      <c r="H864" s="101"/>
      <c r="I864" s="101"/>
      <c r="J864" s="101"/>
      <c r="K864" s="101"/>
      <c r="L864" s="101"/>
      <c r="M864" s="101"/>
      <c r="N864" s="101"/>
      <c r="O864" s="101"/>
      <c r="P864" s="101"/>
      <c r="Q864" s="101"/>
      <c r="R864" s="101"/>
    </row>
    <row r="865" spans="2:18">
      <c r="B865" s="100"/>
      <c r="C865" s="100"/>
      <c r="D865" s="100"/>
      <c r="E865" s="100"/>
      <c r="F865" s="101"/>
      <c r="G865" s="101"/>
      <c r="H865" s="101"/>
      <c r="I865" s="101"/>
      <c r="J865" s="101"/>
      <c r="K865" s="101"/>
      <c r="L865" s="101"/>
      <c r="M865" s="101"/>
      <c r="N865" s="101"/>
      <c r="O865" s="101"/>
      <c r="P865" s="101"/>
      <c r="Q865" s="101"/>
      <c r="R865" s="101"/>
    </row>
    <row r="866" spans="2:18">
      <c r="B866" s="100"/>
      <c r="C866" s="100"/>
      <c r="D866" s="100"/>
      <c r="E866" s="100"/>
      <c r="F866" s="101"/>
      <c r="G866" s="101"/>
      <c r="H866" s="101"/>
      <c r="I866" s="101"/>
      <c r="J866" s="101"/>
      <c r="K866" s="101"/>
      <c r="L866" s="101"/>
      <c r="M866" s="101"/>
      <c r="N866" s="101"/>
      <c r="O866" s="101"/>
      <c r="P866" s="101"/>
      <c r="Q866" s="101"/>
      <c r="R866" s="101"/>
    </row>
    <row r="867" spans="2:18">
      <c r="B867" s="100"/>
      <c r="C867" s="100"/>
      <c r="D867" s="100"/>
      <c r="E867" s="100"/>
      <c r="F867" s="101"/>
      <c r="G867" s="101"/>
      <c r="H867" s="101"/>
      <c r="I867" s="101"/>
      <c r="J867" s="101"/>
      <c r="K867" s="101"/>
      <c r="L867" s="101"/>
      <c r="M867" s="101"/>
      <c r="N867" s="101"/>
      <c r="O867" s="101"/>
      <c r="P867" s="101"/>
      <c r="Q867" s="101"/>
      <c r="R867" s="101"/>
    </row>
    <row r="868" spans="2:18">
      <c r="B868" s="100"/>
      <c r="C868" s="100"/>
      <c r="D868" s="100"/>
      <c r="E868" s="100"/>
      <c r="F868" s="101"/>
      <c r="G868" s="101"/>
      <c r="H868" s="101"/>
      <c r="I868" s="101"/>
      <c r="J868" s="101"/>
      <c r="K868" s="101"/>
      <c r="L868" s="101"/>
      <c r="M868" s="101"/>
      <c r="N868" s="101"/>
      <c r="O868" s="101"/>
      <c r="P868" s="101"/>
      <c r="Q868" s="101"/>
      <c r="R868" s="101"/>
    </row>
    <row r="869" spans="2:18">
      <c r="B869" s="100"/>
      <c r="C869" s="100"/>
      <c r="D869" s="100"/>
      <c r="E869" s="100"/>
      <c r="F869" s="101"/>
      <c r="G869" s="101"/>
      <c r="H869" s="101"/>
      <c r="I869" s="101"/>
      <c r="J869" s="101"/>
      <c r="K869" s="101"/>
      <c r="L869" s="101"/>
      <c r="M869" s="101"/>
      <c r="N869" s="101"/>
      <c r="O869" s="101"/>
      <c r="P869" s="101"/>
      <c r="Q869" s="101"/>
      <c r="R869" s="101"/>
    </row>
    <row r="870" spans="2:18">
      <c r="B870" s="100"/>
      <c r="C870" s="100"/>
      <c r="D870" s="100"/>
      <c r="E870" s="100"/>
      <c r="F870" s="101"/>
      <c r="G870" s="101"/>
      <c r="H870" s="101"/>
      <c r="I870" s="101"/>
      <c r="J870" s="101"/>
      <c r="K870" s="101"/>
      <c r="L870" s="101"/>
      <c r="M870" s="101"/>
      <c r="N870" s="101"/>
      <c r="O870" s="101"/>
      <c r="P870" s="101"/>
      <c r="Q870" s="101"/>
      <c r="R870" s="101"/>
    </row>
    <row r="871" spans="2:18">
      <c r="B871" s="100"/>
      <c r="C871" s="100"/>
      <c r="D871" s="100"/>
      <c r="E871" s="100"/>
      <c r="F871" s="101"/>
      <c r="G871" s="101"/>
      <c r="H871" s="101"/>
      <c r="I871" s="101"/>
      <c r="J871" s="101"/>
      <c r="K871" s="101"/>
      <c r="L871" s="101"/>
      <c r="M871" s="101"/>
      <c r="N871" s="101"/>
      <c r="O871" s="101"/>
      <c r="P871" s="101"/>
      <c r="Q871" s="101"/>
      <c r="R871" s="101"/>
    </row>
    <row r="872" spans="2:18">
      <c r="B872" s="100"/>
      <c r="C872" s="100"/>
      <c r="D872" s="100"/>
      <c r="E872" s="100"/>
      <c r="F872" s="101"/>
      <c r="G872" s="101"/>
      <c r="H872" s="101"/>
      <c r="I872" s="101"/>
      <c r="J872" s="101"/>
      <c r="K872" s="101"/>
      <c r="L872" s="101"/>
      <c r="M872" s="101"/>
      <c r="N872" s="101"/>
      <c r="O872" s="101"/>
      <c r="P872" s="101"/>
      <c r="Q872" s="101"/>
      <c r="R872" s="101"/>
    </row>
    <row r="873" spans="2:18">
      <c r="B873" s="100"/>
      <c r="C873" s="100"/>
      <c r="D873" s="100"/>
      <c r="E873" s="100"/>
      <c r="F873" s="101"/>
      <c r="G873" s="101"/>
      <c r="H873" s="101"/>
      <c r="I873" s="101"/>
      <c r="J873" s="101"/>
      <c r="K873" s="101"/>
      <c r="L873" s="101"/>
      <c r="M873" s="101"/>
      <c r="N873" s="101"/>
      <c r="O873" s="101"/>
      <c r="P873" s="101"/>
      <c r="Q873" s="101"/>
      <c r="R873" s="101"/>
    </row>
    <row r="874" spans="2:18">
      <c r="B874" s="100"/>
      <c r="C874" s="100"/>
      <c r="D874" s="100"/>
      <c r="E874" s="100"/>
      <c r="F874" s="101"/>
      <c r="G874" s="101"/>
      <c r="H874" s="101"/>
      <c r="I874" s="101"/>
      <c r="J874" s="101"/>
      <c r="K874" s="101"/>
      <c r="L874" s="101"/>
      <c r="M874" s="101"/>
      <c r="N874" s="101"/>
      <c r="O874" s="101"/>
      <c r="P874" s="101"/>
      <c r="Q874" s="101"/>
      <c r="R874" s="101"/>
    </row>
    <row r="875" spans="2:18">
      <c r="B875" s="100"/>
      <c r="C875" s="100"/>
      <c r="D875" s="100"/>
      <c r="E875" s="100"/>
      <c r="F875" s="101"/>
      <c r="G875" s="101"/>
      <c r="H875" s="101"/>
      <c r="I875" s="101"/>
      <c r="J875" s="101"/>
      <c r="K875" s="101"/>
      <c r="L875" s="101"/>
      <c r="M875" s="101"/>
      <c r="N875" s="101"/>
      <c r="O875" s="101"/>
      <c r="P875" s="101"/>
      <c r="Q875" s="101"/>
      <c r="R875" s="101"/>
    </row>
    <row r="876" spans="2:18">
      <c r="B876" s="100"/>
      <c r="C876" s="100"/>
      <c r="D876" s="100"/>
      <c r="E876" s="100"/>
      <c r="F876" s="101"/>
      <c r="G876" s="101"/>
      <c r="H876" s="101"/>
      <c r="I876" s="101"/>
      <c r="J876" s="101"/>
      <c r="K876" s="101"/>
      <c r="L876" s="101"/>
      <c r="M876" s="101"/>
      <c r="N876" s="101"/>
      <c r="O876" s="101"/>
      <c r="P876" s="101"/>
      <c r="Q876" s="101"/>
      <c r="R876" s="101"/>
    </row>
    <row r="877" spans="2:18">
      <c r="B877" s="100"/>
      <c r="C877" s="100"/>
      <c r="D877" s="100"/>
      <c r="E877" s="100"/>
      <c r="F877" s="101"/>
      <c r="G877" s="101"/>
      <c r="H877" s="101"/>
      <c r="I877" s="101"/>
      <c r="J877" s="101"/>
      <c r="K877" s="101"/>
      <c r="L877" s="101"/>
      <c r="M877" s="101"/>
      <c r="N877" s="101"/>
      <c r="O877" s="101"/>
      <c r="P877" s="101"/>
      <c r="Q877" s="101"/>
      <c r="R877" s="101"/>
    </row>
    <row r="878" spans="2:18">
      <c r="B878" s="100"/>
      <c r="C878" s="100"/>
      <c r="D878" s="100"/>
      <c r="E878" s="100"/>
      <c r="F878" s="101"/>
      <c r="G878" s="101"/>
      <c r="H878" s="101"/>
      <c r="I878" s="101"/>
      <c r="J878" s="101"/>
      <c r="K878" s="101"/>
      <c r="L878" s="101"/>
      <c r="M878" s="101"/>
      <c r="N878" s="101"/>
      <c r="O878" s="101"/>
      <c r="P878" s="101"/>
      <c r="Q878" s="101"/>
      <c r="R878" s="101"/>
    </row>
    <row r="879" spans="2:18">
      <c r="B879" s="100"/>
      <c r="C879" s="100"/>
      <c r="D879" s="100"/>
      <c r="E879" s="100"/>
      <c r="F879" s="101"/>
      <c r="G879" s="101"/>
      <c r="H879" s="101"/>
      <c r="I879" s="101"/>
      <c r="J879" s="101"/>
      <c r="K879" s="101"/>
      <c r="L879" s="101"/>
      <c r="M879" s="101"/>
      <c r="N879" s="101"/>
      <c r="O879" s="101"/>
      <c r="P879" s="101"/>
      <c r="Q879" s="101"/>
      <c r="R879" s="101"/>
    </row>
    <row r="880" spans="2:18">
      <c r="B880" s="100"/>
      <c r="C880" s="100"/>
      <c r="D880" s="100"/>
      <c r="E880" s="100"/>
      <c r="F880" s="101"/>
      <c r="G880" s="101"/>
      <c r="H880" s="101"/>
      <c r="I880" s="101"/>
      <c r="J880" s="101"/>
      <c r="K880" s="101"/>
      <c r="L880" s="101"/>
      <c r="M880" s="101"/>
      <c r="N880" s="101"/>
      <c r="O880" s="101"/>
      <c r="P880" s="101"/>
      <c r="Q880" s="101"/>
      <c r="R880" s="101"/>
    </row>
    <row r="881" spans="2:18">
      <c r="B881" s="100"/>
      <c r="C881" s="100"/>
      <c r="D881" s="100"/>
      <c r="E881" s="100"/>
      <c r="F881" s="101"/>
      <c r="G881" s="101"/>
      <c r="H881" s="101"/>
      <c r="I881" s="101"/>
      <c r="J881" s="101"/>
      <c r="K881" s="101"/>
      <c r="L881" s="101"/>
      <c r="M881" s="101"/>
      <c r="N881" s="101"/>
      <c r="O881" s="101"/>
      <c r="P881" s="101"/>
      <c r="Q881" s="101"/>
      <c r="R881" s="101"/>
    </row>
    <row r="882" spans="2:18">
      <c r="B882" s="100"/>
      <c r="C882" s="100"/>
      <c r="D882" s="100"/>
      <c r="E882" s="100"/>
      <c r="F882" s="101"/>
      <c r="G882" s="101"/>
      <c r="H882" s="101"/>
      <c r="I882" s="101"/>
      <c r="J882" s="101"/>
      <c r="K882" s="101"/>
      <c r="L882" s="101"/>
      <c r="M882" s="101"/>
      <c r="N882" s="101"/>
      <c r="O882" s="101"/>
      <c r="P882" s="101"/>
      <c r="Q882" s="101"/>
      <c r="R882" s="101"/>
    </row>
    <row r="883" spans="2:18">
      <c r="B883" s="100"/>
      <c r="C883" s="100"/>
      <c r="D883" s="100"/>
      <c r="E883" s="100"/>
      <c r="F883" s="101"/>
      <c r="G883" s="101"/>
      <c r="H883" s="101"/>
      <c r="I883" s="101"/>
      <c r="J883" s="101"/>
      <c r="K883" s="101"/>
      <c r="L883" s="101"/>
      <c r="M883" s="101"/>
      <c r="N883" s="101"/>
      <c r="O883" s="101"/>
      <c r="P883" s="101"/>
      <c r="Q883" s="101"/>
      <c r="R883" s="101"/>
    </row>
    <row r="884" spans="2:18">
      <c r="B884" s="100"/>
      <c r="C884" s="100"/>
      <c r="D884" s="100"/>
      <c r="E884" s="100"/>
      <c r="F884" s="101"/>
      <c r="G884" s="101"/>
      <c r="H884" s="101"/>
      <c r="I884" s="101"/>
      <c r="J884" s="101"/>
      <c r="K884" s="101"/>
      <c r="L884" s="101"/>
      <c r="M884" s="101"/>
      <c r="N884" s="101"/>
      <c r="O884" s="101"/>
      <c r="P884" s="101"/>
      <c r="Q884" s="101"/>
      <c r="R884" s="101"/>
    </row>
    <row r="885" spans="2:18">
      <c r="B885" s="100"/>
      <c r="C885" s="100"/>
      <c r="D885" s="100"/>
      <c r="E885" s="100"/>
      <c r="F885" s="101"/>
      <c r="G885" s="101"/>
      <c r="H885" s="101"/>
      <c r="I885" s="101"/>
      <c r="J885" s="101"/>
      <c r="K885" s="101"/>
      <c r="L885" s="101"/>
      <c r="M885" s="101"/>
      <c r="N885" s="101"/>
      <c r="O885" s="101"/>
      <c r="P885" s="101"/>
      <c r="Q885" s="101"/>
      <c r="R885" s="101"/>
    </row>
    <row r="886" spans="2:18">
      <c r="B886" s="100"/>
      <c r="C886" s="100"/>
      <c r="D886" s="100"/>
      <c r="E886" s="100"/>
      <c r="F886" s="101"/>
      <c r="G886" s="101"/>
      <c r="H886" s="101"/>
      <c r="I886" s="101"/>
      <c r="J886" s="101"/>
      <c r="K886" s="101"/>
      <c r="L886" s="101"/>
      <c r="M886" s="101"/>
      <c r="N886" s="101"/>
      <c r="O886" s="101"/>
      <c r="P886" s="101"/>
      <c r="Q886" s="101"/>
      <c r="R886" s="101"/>
    </row>
    <row r="887" spans="2:18">
      <c r="B887" s="100"/>
      <c r="C887" s="100"/>
      <c r="D887" s="100"/>
      <c r="E887" s="100"/>
      <c r="F887" s="101"/>
      <c r="G887" s="101"/>
      <c r="H887" s="101"/>
      <c r="I887" s="101"/>
      <c r="J887" s="101"/>
      <c r="K887" s="101"/>
      <c r="L887" s="101"/>
      <c r="M887" s="101"/>
      <c r="N887" s="101"/>
      <c r="O887" s="101"/>
      <c r="P887" s="101"/>
      <c r="Q887" s="101"/>
      <c r="R887" s="101"/>
    </row>
    <row r="888" spans="2:18">
      <c r="B888" s="100"/>
      <c r="C888" s="100"/>
      <c r="D888" s="100"/>
      <c r="E888" s="100"/>
      <c r="F888" s="101"/>
      <c r="G888" s="101"/>
      <c r="H888" s="101"/>
      <c r="I888" s="101"/>
      <c r="J888" s="101"/>
      <c r="K888" s="101"/>
      <c r="L888" s="101"/>
      <c r="M888" s="101"/>
      <c r="N888" s="101"/>
      <c r="O888" s="101"/>
      <c r="P888" s="101"/>
      <c r="Q888" s="101"/>
      <c r="R888" s="101"/>
    </row>
    <row r="889" spans="2:18">
      <c r="B889" s="100"/>
      <c r="C889" s="100"/>
      <c r="D889" s="100"/>
      <c r="E889" s="100"/>
      <c r="F889" s="101"/>
      <c r="G889" s="101"/>
      <c r="H889" s="101"/>
      <c r="I889" s="101"/>
      <c r="J889" s="101"/>
      <c r="K889" s="101"/>
      <c r="L889" s="101"/>
      <c r="M889" s="101"/>
      <c r="N889" s="101"/>
      <c r="O889" s="101"/>
      <c r="P889" s="101"/>
      <c r="Q889" s="101"/>
      <c r="R889" s="101"/>
    </row>
    <row r="890" spans="2:18">
      <c r="B890" s="100"/>
      <c r="C890" s="100"/>
      <c r="D890" s="100"/>
      <c r="E890" s="100"/>
      <c r="F890" s="101"/>
      <c r="G890" s="101"/>
      <c r="H890" s="101"/>
      <c r="I890" s="101"/>
      <c r="J890" s="101"/>
      <c r="K890" s="101"/>
      <c r="L890" s="101"/>
      <c r="M890" s="101"/>
      <c r="N890" s="101"/>
      <c r="O890" s="101"/>
      <c r="P890" s="101"/>
      <c r="Q890" s="101"/>
      <c r="R890" s="101"/>
    </row>
    <row r="891" spans="2:18">
      <c r="B891" s="100"/>
      <c r="C891" s="100"/>
      <c r="D891" s="100"/>
      <c r="E891" s="100"/>
      <c r="F891" s="101"/>
      <c r="G891" s="101"/>
      <c r="H891" s="101"/>
      <c r="I891" s="101"/>
      <c r="J891" s="101"/>
      <c r="K891" s="101"/>
      <c r="L891" s="101"/>
      <c r="M891" s="101"/>
      <c r="N891" s="101"/>
      <c r="O891" s="101"/>
      <c r="P891" s="101"/>
      <c r="Q891" s="101"/>
      <c r="R891" s="101"/>
    </row>
    <row r="892" spans="2:18">
      <c r="B892" s="100"/>
      <c r="C892" s="100"/>
      <c r="D892" s="100"/>
      <c r="E892" s="100"/>
      <c r="F892" s="101"/>
      <c r="G892" s="101"/>
      <c r="H892" s="101"/>
      <c r="I892" s="101"/>
      <c r="J892" s="101"/>
      <c r="K892" s="101"/>
      <c r="L892" s="101"/>
      <c r="M892" s="101"/>
      <c r="N892" s="101"/>
      <c r="O892" s="101"/>
      <c r="P892" s="101"/>
      <c r="Q892" s="101"/>
      <c r="R892" s="101"/>
    </row>
    <row r="893" spans="2:18">
      <c r="B893" s="100"/>
      <c r="C893" s="100"/>
      <c r="D893" s="100"/>
      <c r="E893" s="100"/>
      <c r="F893" s="101"/>
      <c r="G893" s="101"/>
      <c r="H893" s="101"/>
      <c r="I893" s="101"/>
      <c r="J893" s="101"/>
      <c r="K893" s="101"/>
      <c r="L893" s="101"/>
      <c r="M893" s="101"/>
      <c r="N893" s="101"/>
      <c r="O893" s="101"/>
      <c r="P893" s="101"/>
      <c r="Q893" s="101"/>
      <c r="R893" s="101"/>
    </row>
    <row r="894" spans="2:18">
      <c r="B894" s="100"/>
      <c r="C894" s="100"/>
      <c r="D894" s="100"/>
      <c r="E894" s="100"/>
      <c r="F894" s="101"/>
      <c r="G894" s="101"/>
      <c r="H894" s="101"/>
      <c r="I894" s="101"/>
      <c r="J894" s="101"/>
      <c r="K894" s="101"/>
      <c r="L894" s="101"/>
      <c r="M894" s="101"/>
      <c r="N894" s="101"/>
      <c r="O894" s="101"/>
      <c r="P894" s="101"/>
      <c r="Q894" s="101"/>
      <c r="R894" s="101"/>
    </row>
    <row r="895" spans="2:18">
      <c r="B895" s="100"/>
      <c r="C895" s="100"/>
      <c r="D895" s="100"/>
      <c r="E895" s="100"/>
      <c r="F895" s="101"/>
      <c r="G895" s="101"/>
      <c r="H895" s="101"/>
      <c r="I895" s="101"/>
      <c r="J895" s="101"/>
      <c r="K895" s="101"/>
      <c r="L895" s="101"/>
      <c r="M895" s="101"/>
      <c r="N895" s="101"/>
      <c r="O895" s="101"/>
      <c r="P895" s="101"/>
      <c r="Q895" s="101"/>
      <c r="R895" s="101"/>
    </row>
    <row r="896" spans="2:18">
      <c r="B896" s="100"/>
      <c r="C896" s="100"/>
      <c r="D896" s="100"/>
      <c r="E896" s="100"/>
      <c r="F896" s="101"/>
      <c r="G896" s="101"/>
      <c r="H896" s="101"/>
      <c r="I896" s="101"/>
      <c r="J896" s="101"/>
      <c r="K896" s="101"/>
      <c r="L896" s="101"/>
      <c r="M896" s="101"/>
      <c r="N896" s="101"/>
      <c r="O896" s="101"/>
      <c r="P896" s="101"/>
      <c r="Q896" s="101"/>
      <c r="R896" s="101"/>
    </row>
    <row r="897" spans="2:18">
      <c r="B897" s="100"/>
      <c r="C897" s="100"/>
      <c r="D897" s="100"/>
      <c r="E897" s="100"/>
      <c r="F897" s="101"/>
      <c r="G897" s="101"/>
      <c r="H897" s="101"/>
      <c r="I897" s="101"/>
      <c r="J897" s="101"/>
      <c r="K897" s="101"/>
      <c r="L897" s="101"/>
      <c r="M897" s="101"/>
      <c r="N897" s="101"/>
      <c r="O897" s="101"/>
      <c r="P897" s="101"/>
      <c r="Q897" s="101"/>
      <c r="R897" s="101"/>
    </row>
    <row r="898" spans="2:18">
      <c r="B898" s="100"/>
      <c r="C898" s="100"/>
      <c r="D898" s="100"/>
      <c r="E898" s="100"/>
      <c r="F898" s="101"/>
      <c r="G898" s="101"/>
      <c r="H898" s="101"/>
      <c r="I898" s="101"/>
      <c r="J898" s="101"/>
      <c r="K898" s="101"/>
      <c r="L898" s="101"/>
      <c r="M898" s="101"/>
      <c r="N898" s="101"/>
      <c r="O898" s="101"/>
      <c r="P898" s="101"/>
      <c r="Q898" s="101"/>
      <c r="R898" s="101"/>
    </row>
    <row r="899" spans="2:18">
      <c r="B899" s="100"/>
      <c r="C899" s="100"/>
      <c r="D899" s="100"/>
      <c r="E899" s="100"/>
      <c r="F899" s="101"/>
      <c r="G899" s="101"/>
      <c r="H899" s="101"/>
      <c r="I899" s="101"/>
      <c r="J899" s="101"/>
      <c r="K899" s="101"/>
      <c r="L899" s="101"/>
      <c r="M899" s="101"/>
      <c r="N899" s="101"/>
      <c r="O899" s="101"/>
      <c r="P899" s="101"/>
      <c r="Q899" s="101"/>
      <c r="R899" s="101"/>
    </row>
    <row r="900" spans="2:18">
      <c r="B900" s="100"/>
      <c r="C900" s="100"/>
      <c r="D900" s="100"/>
      <c r="E900" s="100"/>
      <c r="F900" s="101"/>
      <c r="G900" s="101"/>
      <c r="H900" s="101"/>
      <c r="I900" s="101"/>
      <c r="J900" s="101"/>
      <c r="K900" s="101"/>
      <c r="L900" s="101"/>
      <c r="M900" s="101"/>
      <c r="N900" s="101"/>
      <c r="O900" s="101"/>
      <c r="P900" s="101"/>
      <c r="Q900" s="101"/>
      <c r="R900" s="101"/>
    </row>
    <row r="901" spans="2:18">
      <c r="B901" s="100"/>
      <c r="C901" s="100"/>
      <c r="D901" s="100"/>
      <c r="E901" s="100"/>
      <c r="F901" s="101"/>
      <c r="G901" s="101"/>
      <c r="H901" s="101"/>
      <c r="I901" s="101"/>
      <c r="J901" s="101"/>
      <c r="K901" s="101"/>
      <c r="L901" s="101"/>
      <c r="M901" s="101"/>
      <c r="N901" s="101"/>
      <c r="O901" s="101"/>
      <c r="P901" s="101"/>
      <c r="Q901" s="101"/>
      <c r="R901" s="101"/>
    </row>
    <row r="902" spans="2:18">
      <c r="B902" s="100"/>
      <c r="C902" s="100"/>
      <c r="D902" s="100"/>
      <c r="E902" s="100"/>
      <c r="F902" s="101"/>
      <c r="G902" s="101"/>
      <c r="H902" s="101"/>
      <c r="I902" s="101"/>
      <c r="J902" s="101"/>
      <c r="K902" s="101"/>
      <c r="L902" s="101"/>
      <c r="M902" s="101"/>
      <c r="N902" s="101"/>
      <c r="O902" s="101"/>
      <c r="P902" s="101"/>
      <c r="Q902" s="101"/>
      <c r="R902" s="101"/>
    </row>
    <row r="903" spans="2:18">
      <c r="B903" s="100"/>
      <c r="C903" s="100"/>
      <c r="D903" s="100"/>
      <c r="E903" s="100"/>
      <c r="F903" s="101"/>
      <c r="G903" s="101"/>
      <c r="H903" s="101"/>
      <c r="I903" s="101"/>
      <c r="J903" s="101"/>
      <c r="K903" s="101"/>
      <c r="L903" s="101"/>
      <c r="M903" s="101"/>
      <c r="N903" s="101"/>
      <c r="O903" s="101"/>
      <c r="P903" s="101"/>
      <c r="Q903" s="101"/>
      <c r="R903" s="101"/>
    </row>
    <row r="904" spans="2:18">
      <c r="B904" s="100"/>
      <c r="C904" s="100"/>
      <c r="D904" s="100"/>
      <c r="E904" s="100"/>
      <c r="F904" s="101"/>
      <c r="G904" s="101"/>
      <c r="H904" s="101"/>
      <c r="I904" s="101"/>
      <c r="J904" s="101"/>
      <c r="K904" s="101"/>
      <c r="L904" s="101"/>
      <c r="M904" s="101"/>
      <c r="N904" s="101"/>
      <c r="O904" s="101"/>
      <c r="P904" s="101"/>
      <c r="Q904" s="101"/>
      <c r="R904" s="101"/>
    </row>
    <row r="905" spans="2:18">
      <c r="B905" s="100"/>
      <c r="C905" s="100"/>
      <c r="D905" s="100"/>
      <c r="E905" s="100"/>
      <c r="F905" s="101"/>
      <c r="G905" s="101"/>
      <c r="H905" s="101"/>
      <c r="I905" s="101"/>
      <c r="J905" s="101"/>
      <c r="K905" s="101"/>
      <c r="L905" s="101"/>
      <c r="M905" s="101"/>
      <c r="N905" s="101"/>
      <c r="O905" s="101"/>
      <c r="P905" s="101"/>
      <c r="Q905" s="101"/>
      <c r="R905" s="101"/>
    </row>
    <row r="906" spans="2:18">
      <c r="B906" s="100"/>
      <c r="C906" s="100"/>
      <c r="D906" s="100"/>
      <c r="E906" s="100"/>
      <c r="F906" s="101"/>
      <c r="G906" s="101"/>
      <c r="H906" s="101"/>
      <c r="I906" s="101"/>
      <c r="J906" s="101"/>
      <c r="K906" s="101"/>
      <c r="L906" s="101"/>
      <c r="M906" s="101"/>
      <c r="N906" s="101"/>
      <c r="O906" s="101"/>
      <c r="P906" s="101"/>
      <c r="Q906" s="101"/>
      <c r="R906" s="101"/>
    </row>
    <row r="907" spans="2:18">
      <c r="B907" s="100"/>
      <c r="C907" s="100"/>
      <c r="D907" s="100"/>
      <c r="E907" s="100"/>
      <c r="F907" s="101"/>
      <c r="G907" s="101"/>
      <c r="H907" s="101"/>
      <c r="I907" s="101"/>
      <c r="J907" s="101"/>
      <c r="K907" s="101"/>
      <c r="L907" s="101"/>
      <c r="M907" s="101"/>
      <c r="N907" s="101"/>
      <c r="O907" s="101"/>
      <c r="P907" s="101"/>
      <c r="Q907" s="101"/>
      <c r="R907" s="101"/>
    </row>
    <row r="908" spans="2:18">
      <c r="B908" s="100"/>
      <c r="C908" s="100"/>
      <c r="D908" s="100"/>
      <c r="E908" s="100"/>
      <c r="F908" s="101"/>
      <c r="G908" s="101"/>
      <c r="H908" s="101"/>
      <c r="I908" s="101"/>
      <c r="J908" s="101"/>
      <c r="K908" s="101"/>
      <c r="L908" s="101"/>
      <c r="M908" s="101"/>
      <c r="N908" s="101"/>
      <c r="O908" s="101"/>
      <c r="P908" s="101"/>
      <c r="Q908" s="101"/>
      <c r="R908" s="101"/>
    </row>
    <row r="909" spans="2:18">
      <c r="B909" s="100"/>
      <c r="C909" s="100"/>
      <c r="D909" s="100"/>
      <c r="E909" s="100"/>
      <c r="F909" s="101"/>
      <c r="G909" s="101"/>
      <c r="H909" s="101"/>
      <c r="I909" s="101"/>
      <c r="J909" s="101"/>
      <c r="K909" s="101"/>
      <c r="L909" s="101"/>
      <c r="M909" s="101"/>
      <c r="N909" s="101"/>
      <c r="O909" s="101"/>
      <c r="P909" s="101"/>
      <c r="Q909" s="101"/>
      <c r="R909" s="101"/>
    </row>
    <row r="910" spans="2:18">
      <c r="B910" s="100"/>
      <c r="C910" s="100"/>
      <c r="D910" s="100"/>
      <c r="E910" s="100"/>
      <c r="F910" s="101"/>
      <c r="G910" s="101"/>
      <c r="H910" s="101"/>
      <c r="I910" s="101"/>
      <c r="J910" s="101"/>
      <c r="K910" s="101"/>
      <c r="L910" s="101"/>
      <c r="M910" s="101"/>
      <c r="N910" s="101"/>
      <c r="O910" s="101"/>
      <c r="P910" s="101"/>
      <c r="Q910" s="101"/>
      <c r="R910" s="101"/>
    </row>
    <row r="911" spans="2:18">
      <c r="B911" s="100"/>
      <c r="C911" s="100"/>
      <c r="D911" s="100"/>
      <c r="E911" s="100"/>
      <c r="F911" s="101"/>
      <c r="G911" s="101"/>
      <c r="H911" s="101"/>
      <c r="I911" s="101"/>
      <c r="J911" s="101"/>
      <c r="K911" s="101"/>
      <c r="L911" s="101"/>
      <c r="M911" s="101"/>
      <c r="N911" s="101"/>
      <c r="O911" s="101"/>
      <c r="P911" s="101"/>
      <c r="Q911" s="101"/>
      <c r="R911" s="101"/>
    </row>
    <row r="912" spans="2:18">
      <c r="B912" s="100"/>
      <c r="C912" s="100"/>
      <c r="D912" s="100"/>
      <c r="E912" s="100"/>
      <c r="F912" s="101"/>
      <c r="G912" s="101"/>
      <c r="H912" s="101"/>
      <c r="I912" s="101"/>
      <c r="J912" s="101"/>
      <c r="K912" s="101"/>
      <c r="L912" s="101"/>
      <c r="M912" s="101"/>
      <c r="N912" s="101"/>
      <c r="O912" s="101"/>
      <c r="P912" s="101"/>
      <c r="Q912" s="101"/>
      <c r="R912" s="101"/>
    </row>
    <row r="913" spans="2:18">
      <c r="B913" s="100"/>
      <c r="C913" s="100"/>
      <c r="D913" s="100"/>
      <c r="E913" s="100"/>
      <c r="F913" s="101"/>
      <c r="G913" s="101"/>
      <c r="H913" s="101"/>
      <c r="I913" s="101"/>
      <c r="J913" s="101"/>
      <c r="K913" s="101"/>
      <c r="L913" s="101"/>
      <c r="M913" s="101"/>
      <c r="N913" s="101"/>
      <c r="O913" s="101"/>
      <c r="P913" s="101"/>
      <c r="Q913" s="101"/>
      <c r="R913" s="101"/>
    </row>
    <row r="914" spans="2:18">
      <c r="B914" s="100"/>
      <c r="C914" s="100"/>
      <c r="D914" s="100"/>
      <c r="E914" s="100"/>
      <c r="F914" s="101"/>
      <c r="G914" s="101"/>
      <c r="H914" s="101"/>
      <c r="I914" s="101"/>
      <c r="J914" s="101"/>
      <c r="K914" s="101"/>
      <c r="L914" s="101"/>
      <c r="M914" s="101"/>
      <c r="N914" s="101"/>
      <c r="O914" s="101"/>
      <c r="P914" s="101"/>
      <c r="Q914" s="101"/>
      <c r="R914" s="101"/>
    </row>
    <row r="915" spans="2:18">
      <c r="B915" s="100"/>
      <c r="C915" s="100"/>
      <c r="D915" s="100"/>
      <c r="E915" s="100"/>
      <c r="F915" s="101"/>
      <c r="G915" s="101"/>
      <c r="H915" s="101"/>
      <c r="I915" s="101"/>
      <c r="J915" s="101"/>
      <c r="K915" s="101"/>
      <c r="L915" s="101"/>
      <c r="M915" s="101"/>
      <c r="N915" s="101"/>
      <c r="O915" s="101"/>
      <c r="P915" s="101"/>
      <c r="Q915" s="101"/>
      <c r="R915" s="101"/>
    </row>
    <row r="916" spans="2:18">
      <c r="B916" s="100"/>
      <c r="C916" s="100"/>
      <c r="D916" s="100"/>
      <c r="E916" s="100"/>
      <c r="F916" s="101"/>
      <c r="G916" s="101"/>
      <c r="H916" s="101"/>
      <c r="I916" s="101"/>
      <c r="J916" s="101"/>
      <c r="K916" s="101"/>
      <c r="L916" s="101"/>
      <c r="M916" s="101"/>
      <c r="N916" s="101"/>
      <c r="O916" s="101"/>
      <c r="P916" s="101"/>
      <c r="Q916" s="101"/>
      <c r="R916" s="101"/>
    </row>
    <row r="917" spans="2:18">
      <c r="B917" s="100"/>
      <c r="C917" s="100"/>
      <c r="D917" s="100"/>
      <c r="E917" s="100"/>
      <c r="F917" s="101"/>
      <c r="G917" s="101"/>
      <c r="H917" s="101"/>
      <c r="I917" s="101"/>
      <c r="J917" s="101"/>
      <c r="K917" s="101"/>
      <c r="L917" s="101"/>
      <c r="M917" s="101"/>
      <c r="N917" s="101"/>
      <c r="O917" s="101"/>
      <c r="P917" s="101"/>
      <c r="Q917" s="101"/>
      <c r="R917" s="101"/>
    </row>
    <row r="918" spans="2:18">
      <c r="B918" s="100"/>
      <c r="C918" s="100"/>
      <c r="D918" s="100"/>
      <c r="E918" s="100"/>
      <c r="F918" s="101"/>
      <c r="G918" s="101"/>
      <c r="H918" s="101"/>
      <c r="I918" s="101"/>
      <c r="J918" s="101"/>
      <c r="K918" s="101"/>
      <c r="L918" s="101"/>
      <c r="M918" s="101"/>
      <c r="N918" s="101"/>
      <c r="O918" s="101"/>
      <c r="P918" s="101"/>
      <c r="Q918" s="101"/>
      <c r="R918" s="101"/>
    </row>
    <row r="919" spans="2:18">
      <c r="B919" s="100"/>
      <c r="C919" s="100"/>
      <c r="D919" s="100"/>
      <c r="E919" s="100"/>
      <c r="F919" s="101"/>
      <c r="G919" s="101"/>
      <c r="H919" s="101"/>
      <c r="I919" s="101"/>
      <c r="J919" s="101"/>
      <c r="K919" s="101"/>
      <c r="L919" s="101"/>
      <c r="M919" s="101"/>
      <c r="N919" s="101"/>
      <c r="O919" s="101"/>
      <c r="P919" s="101"/>
      <c r="Q919" s="101"/>
      <c r="R919" s="101"/>
    </row>
    <row r="920" spans="2:18">
      <c r="B920" s="100"/>
      <c r="C920" s="100"/>
      <c r="D920" s="100"/>
      <c r="E920" s="100"/>
      <c r="F920" s="101"/>
      <c r="G920" s="101"/>
      <c r="H920" s="101"/>
      <c r="I920" s="101"/>
      <c r="J920" s="101"/>
      <c r="K920" s="101"/>
      <c r="L920" s="101"/>
      <c r="M920" s="101"/>
      <c r="N920" s="101"/>
      <c r="O920" s="101"/>
      <c r="P920" s="101"/>
      <c r="Q920" s="101"/>
      <c r="R920" s="101"/>
    </row>
    <row r="921" spans="2:18">
      <c r="B921" s="100"/>
      <c r="C921" s="100"/>
      <c r="D921" s="100"/>
      <c r="E921" s="100"/>
      <c r="F921" s="101"/>
      <c r="G921" s="101"/>
      <c r="H921" s="101"/>
      <c r="I921" s="101"/>
      <c r="J921" s="101"/>
      <c r="K921" s="101"/>
      <c r="L921" s="101"/>
      <c r="M921" s="101"/>
      <c r="N921" s="101"/>
      <c r="O921" s="101"/>
      <c r="P921" s="101"/>
      <c r="Q921" s="101"/>
      <c r="R921" s="101"/>
    </row>
    <row r="922" spans="2:18">
      <c r="B922" s="100"/>
      <c r="C922" s="100"/>
      <c r="D922" s="100"/>
      <c r="E922" s="100"/>
      <c r="F922" s="101"/>
      <c r="G922" s="101"/>
      <c r="H922" s="101"/>
      <c r="I922" s="101"/>
      <c r="J922" s="101"/>
      <c r="K922" s="101"/>
      <c r="L922" s="101"/>
      <c r="M922" s="101"/>
      <c r="N922" s="101"/>
      <c r="O922" s="101"/>
      <c r="P922" s="101"/>
      <c r="Q922" s="101"/>
      <c r="R922" s="101"/>
    </row>
    <row r="923" spans="2:18">
      <c r="B923" s="100"/>
      <c r="C923" s="100"/>
      <c r="D923" s="100"/>
      <c r="E923" s="100"/>
      <c r="F923" s="101"/>
      <c r="G923" s="101"/>
      <c r="H923" s="101"/>
      <c r="I923" s="101"/>
      <c r="J923" s="101"/>
      <c r="K923" s="101"/>
      <c r="L923" s="101"/>
      <c r="M923" s="101"/>
      <c r="N923" s="101"/>
      <c r="O923" s="101"/>
      <c r="P923" s="101"/>
      <c r="Q923" s="101"/>
      <c r="R923" s="101"/>
    </row>
    <row r="924" spans="2:18">
      <c r="B924" s="100"/>
      <c r="C924" s="100"/>
      <c r="D924" s="100"/>
      <c r="E924" s="100"/>
      <c r="F924" s="101"/>
      <c r="G924" s="101"/>
      <c r="H924" s="101"/>
      <c r="I924" s="101"/>
      <c r="J924" s="101"/>
      <c r="K924" s="101"/>
      <c r="L924" s="101"/>
      <c r="M924" s="101"/>
      <c r="N924" s="101"/>
      <c r="O924" s="101"/>
      <c r="P924" s="101"/>
      <c r="Q924" s="101"/>
      <c r="R924" s="101"/>
    </row>
    <row r="925" spans="2:18">
      <c r="B925" s="100"/>
      <c r="C925" s="100"/>
      <c r="D925" s="100"/>
      <c r="E925" s="100"/>
      <c r="F925" s="101"/>
      <c r="G925" s="101"/>
      <c r="H925" s="101"/>
      <c r="I925" s="101"/>
      <c r="J925" s="101"/>
      <c r="K925" s="101"/>
      <c r="L925" s="101"/>
      <c r="M925" s="101"/>
      <c r="N925" s="101"/>
      <c r="O925" s="101"/>
      <c r="P925" s="101"/>
      <c r="Q925" s="101"/>
      <c r="R925" s="101"/>
    </row>
    <row r="926" spans="2:18">
      <c r="B926" s="100"/>
      <c r="C926" s="100"/>
      <c r="D926" s="100"/>
      <c r="E926" s="100"/>
      <c r="F926" s="101"/>
      <c r="G926" s="101"/>
      <c r="H926" s="101"/>
      <c r="I926" s="101"/>
      <c r="J926" s="101"/>
      <c r="K926" s="101"/>
      <c r="L926" s="101"/>
      <c r="M926" s="101"/>
      <c r="N926" s="101"/>
      <c r="O926" s="101"/>
      <c r="P926" s="101"/>
      <c r="Q926" s="101"/>
      <c r="R926" s="101"/>
    </row>
    <row r="927" spans="2:18">
      <c r="B927" s="100"/>
      <c r="C927" s="100"/>
      <c r="D927" s="100"/>
      <c r="E927" s="100"/>
      <c r="F927" s="101"/>
      <c r="G927" s="101"/>
      <c r="H927" s="101"/>
      <c r="I927" s="101"/>
      <c r="J927" s="101"/>
      <c r="K927" s="101"/>
      <c r="L927" s="101"/>
      <c r="M927" s="101"/>
      <c r="N927" s="101"/>
      <c r="O927" s="101"/>
      <c r="P927" s="101"/>
      <c r="Q927" s="101"/>
      <c r="R927" s="101"/>
    </row>
    <row r="928" spans="2:18">
      <c r="B928" s="100"/>
      <c r="C928" s="100"/>
      <c r="D928" s="100"/>
      <c r="E928" s="100"/>
      <c r="F928" s="101"/>
      <c r="G928" s="101"/>
      <c r="H928" s="101"/>
      <c r="I928" s="101"/>
      <c r="J928" s="101"/>
      <c r="K928" s="101"/>
      <c r="L928" s="101"/>
      <c r="M928" s="101"/>
      <c r="N928" s="101"/>
      <c r="O928" s="101"/>
      <c r="P928" s="101"/>
      <c r="Q928" s="101"/>
      <c r="R928" s="101"/>
    </row>
    <row r="929" spans="2:18">
      <c r="B929" s="100"/>
      <c r="C929" s="100"/>
      <c r="D929" s="100"/>
      <c r="E929" s="100"/>
      <c r="F929" s="101"/>
      <c r="G929" s="101"/>
      <c r="H929" s="101"/>
      <c r="I929" s="101"/>
      <c r="J929" s="101"/>
      <c r="K929" s="101"/>
      <c r="L929" s="101"/>
      <c r="M929" s="101"/>
      <c r="N929" s="101"/>
      <c r="O929" s="101"/>
      <c r="P929" s="101"/>
      <c r="Q929" s="101"/>
      <c r="R929" s="101"/>
    </row>
    <row r="930" spans="2:18">
      <c r="B930" s="100"/>
      <c r="C930" s="100"/>
      <c r="D930" s="100"/>
      <c r="E930" s="100"/>
      <c r="F930" s="101"/>
      <c r="G930" s="101"/>
      <c r="H930" s="101"/>
      <c r="I930" s="101"/>
      <c r="J930" s="101"/>
      <c r="K930" s="101"/>
      <c r="L930" s="101"/>
      <c r="M930" s="101"/>
      <c r="N930" s="101"/>
      <c r="O930" s="101"/>
      <c r="P930" s="101"/>
      <c r="Q930" s="101"/>
      <c r="R930" s="101"/>
    </row>
    <row r="931" spans="2:18">
      <c r="B931" s="100"/>
      <c r="C931" s="100"/>
      <c r="D931" s="100"/>
      <c r="E931" s="100"/>
      <c r="F931" s="101"/>
      <c r="G931" s="101"/>
      <c r="H931" s="101"/>
      <c r="I931" s="101"/>
      <c r="J931" s="101"/>
      <c r="K931" s="101"/>
      <c r="L931" s="101"/>
      <c r="M931" s="101"/>
      <c r="N931" s="101"/>
      <c r="O931" s="101"/>
      <c r="P931" s="101"/>
      <c r="Q931" s="101"/>
      <c r="R931" s="101"/>
    </row>
    <row r="932" spans="2:18">
      <c r="B932" s="100"/>
      <c r="C932" s="100"/>
      <c r="D932" s="100"/>
      <c r="E932" s="100"/>
      <c r="F932" s="101"/>
      <c r="G932" s="101"/>
      <c r="H932" s="101"/>
      <c r="I932" s="101"/>
      <c r="J932" s="101"/>
      <c r="K932" s="101"/>
      <c r="L932" s="101"/>
      <c r="M932" s="101"/>
      <c r="N932" s="101"/>
      <c r="O932" s="101"/>
      <c r="P932" s="101"/>
      <c r="Q932" s="101"/>
      <c r="R932" s="101"/>
    </row>
    <row r="933" spans="2:18">
      <c r="B933" s="100"/>
      <c r="C933" s="100"/>
      <c r="D933" s="100"/>
      <c r="E933" s="100"/>
      <c r="F933" s="101"/>
      <c r="G933" s="101"/>
      <c r="H933" s="101"/>
      <c r="I933" s="101"/>
      <c r="J933" s="101"/>
      <c r="K933" s="101"/>
      <c r="L933" s="101"/>
      <c r="M933" s="101"/>
      <c r="N933" s="101"/>
      <c r="O933" s="101"/>
      <c r="P933" s="101"/>
      <c r="Q933" s="101"/>
      <c r="R933" s="101"/>
    </row>
    <row r="934" spans="2:18">
      <c r="B934" s="100"/>
      <c r="C934" s="100"/>
      <c r="D934" s="100"/>
      <c r="E934" s="100"/>
      <c r="F934" s="101"/>
      <c r="G934" s="101"/>
      <c r="H934" s="101"/>
      <c r="I934" s="101"/>
      <c r="J934" s="101"/>
      <c r="K934" s="101"/>
      <c r="L934" s="101"/>
      <c r="M934" s="101"/>
      <c r="N934" s="101"/>
      <c r="O934" s="101"/>
      <c r="P934" s="101"/>
      <c r="Q934" s="101"/>
      <c r="R934" s="101"/>
    </row>
    <row r="935" spans="2:18">
      <c r="B935" s="100"/>
      <c r="C935" s="100"/>
      <c r="D935" s="100"/>
      <c r="E935" s="100"/>
      <c r="F935" s="101"/>
      <c r="G935" s="101"/>
      <c r="H935" s="101"/>
      <c r="I935" s="101"/>
      <c r="J935" s="101"/>
      <c r="K935" s="101"/>
      <c r="L935" s="101"/>
      <c r="M935" s="101"/>
      <c r="N935" s="101"/>
      <c r="O935" s="101"/>
      <c r="P935" s="101"/>
      <c r="Q935" s="101"/>
      <c r="R935" s="101"/>
    </row>
    <row r="936" spans="2:18">
      <c r="B936" s="100"/>
      <c r="C936" s="100"/>
      <c r="D936" s="100"/>
      <c r="E936" s="100"/>
      <c r="F936" s="101"/>
      <c r="G936" s="101"/>
      <c r="H936" s="101"/>
      <c r="I936" s="101"/>
      <c r="J936" s="101"/>
      <c r="K936" s="101"/>
      <c r="L936" s="101"/>
      <c r="M936" s="101"/>
      <c r="N936" s="101"/>
      <c r="O936" s="101"/>
      <c r="P936" s="101"/>
      <c r="Q936" s="101"/>
      <c r="R936" s="101"/>
    </row>
    <row r="937" spans="2:18">
      <c r="B937" s="100"/>
      <c r="C937" s="100"/>
      <c r="D937" s="100"/>
      <c r="E937" s="100"/>
      <c r="F937" s="101"/>
      <c r="G937" s="101"/>
      <c r="H937" s="101"/>
      <c r="I937" s="101"/>
      <c r="J937" s="101"/>
      <c r="K937" s="101"/>
      <c r="L937" s="101"/>
      <c r="M937" s="101"/>
      <c r="N937" s="101"/>
      <c r="O937" s="101"/>
      <c r="P937" s="101"/>
      <c r="Q937" s="101"/>
      <c r="R937" s="101"/>
    </row>
    <row r="938" spans="2:18">
      <c r="B938" s="100"/>
      <c r="C938" s="100"/>
      <c r="D938" s="100"/>
      <c r="E938" s="100"/>
      <c r="F938" s="101"/>
      <c r="G938" s="101"/>
      <c r="H938" s="101"/>
      <c r="I938" s="101"/>
      <c r="J938" s="101"/>
      <c r="K938" s="101"/>
      <c r="L938" s="101"/>
      <c r="M938" s="101"/>
      <c r="N938" s="101"/>
      <c r="O938" s="101"/>
      <c r="P938" s="101"/>
      <c r="Q938" s="101"/>
      <c r="R938" s="101"/>
    </row>
    <row r="939" spans="2:18">
      <c r="B939" s="100"/>
      <c r="C939" s="100"/>
      <c r="D939" s="100"/>
      <c r="E939" s="100"/>
      <c r="F939" s="101"/>
      <c r="G939" s="101"/>
      <c r="H939" s="101"/>
      <c r="I939" s="101"/>
      <c r="J939" s="101"/>
      <c r="K939" s="101"/>
      <c r="L939" s="101"/>
      <c r="M939" s="101"/>
      <c r="N939" s="101"/>
      <c r="O939" s="101"/>
      <c r="P939" s="101"/>
      <c r="Q939" s="101"/>
      <c r="R939" s="101"/>
    </row>
    <row r="940" spans="2:18">
      <c r="B940" s="100"/>
      <c r="C940" s="100"/>
      <c r="D940" s="100"/>
      <c r="E940" s="100"/>
      <c r="F940" s="101"/>
      <c r="G940" s="101"/>
      <c r="H940" s="101"/>
      <c r="I940" s="101"/>
      <c r="J940" s="101"/>
      <c r="K940" s="101"/>
      <c r="L940" s="101"/>
      <c r="M940" s="101"/>
      <c r="N940" s="101"/>
      <c r="O940" s="101"/>
      <c r="P940" s="101"/>
      <c r="Q940" s="101"/>
      <c r="R940" s="101"/>
    </row>
    <row r="941" spans="2:18">
      <c r="B941" s="100"/>
      <c r="C941" s="100"/>
      <c r="D941" s="100"/>
      <c r="E941" s="100"/>
      <c r="F941" s="101"/>
      <c r="G941" s="101"/>
      <c r="H941" s="101"/>
      <c r="I941" s="101"/>
      <c r="J941" s="101"/>
      <c r="K941" s="101"/>
      <c r="L941" s="101"/>
      <c r="M941" s="101"/>
      <c r="N941" s="101"/>
      <c r="O941" s="101"/>
      <c r="P941" s="101"/>
      <c r="Q941" s="101"/>
      <c r="R941" s="101"/>
    </row>
    <row r="942" spans="2:18">
      <c r="B942" s="100"/>
      <c r="C942" s="100"/>
      <c r="D942" s="100"/>
      <c r="E942" s="100"/>
      <c r="F942" s="101"/>
      <c r="G942" s="101"/>
      <c r="H942" s="101"/>
      <c r="I942" s="101"/>
      <c r="J942" s="101"/>
      <c r="K942" s="101"/>
      <c r="L942" s="101"/>
      <c r="M942" s="101"/>
      <c r="N942" s="101"/>
      <c r="O942" s="101"/>
      <c r="P942" s="101"/>
      <c r="Q942" s="101"/>
      <c r="R942" s="101"/>
    </row>
    <row r="943" spans="2:18">
      <c r="B943" s="100"/>
      <c r="C943" s="100"/>
      <c r="D943" s="100"/>
      <c r="E943" s="100"/>
      <c r="F943" s="101"/>
      <c r="G943" s="101"/>
      <c r="H943" s="101"/>
      <c r="I943" s="101"/>
      <c r="J943" s="101"/>
      <c r="K943" s="101"/>
      <c r="L943" s="101"/>
      <c r="M943" s="101"/>
      <c r="N943" s="101"/>
      <c r="O943" s="101"/>
      <c r="P943" s="101"/>
      <c r="Q943" s="101"/>
      <c r="R943" s="101"/>
    </row>
    <row r="944" spans="2:18">
      <c r="B944" s="100"/>
      <c r="C944" s="100"/>
      <c r="D944" s="100"/>
      <c r="E944" s="100"/>
      <c r="F944" s="101"/>
      <c r="G944" s="101"/>
      <c r="H944" s="101"/>
      <c r="I944" s="101"/>
      <c r="J944" s="101"/>
      <c r="K944" s="101"/>
      <c r="L944" s="101"/>
      <c r="M944" s="101"/>
      <c r="N944" s="101"/>
      <c r="O944" s="101"/>
      <c r="P944" s="101"/>
      <c r="Q944" s="101"/>
      <c r="R944" s="101"/>
    </row>
    <row r="945" spans="2:18">
      <c r="B945" s="100"/>
      <c r="C945" s="100"/>
      <c r="D945" s="100"/>
      <c r="E945" s="100"/>
      <c r="F945" s="101"/>
      <c r="G945" s="101"/>
      <c r="H945" s="101"/>
      <c r="I945" s="101"/>
      <c r="J945" s="101"/>
      <c r="K945" s="101"/>
      <c r="L945" s="101"/>
      <c r="M945" s="101"/>
      <c r="N945" s="101"/>
      <c r="O945" s="101"/>
      <c r="P945" s="101"/>
      <c r="Q945" s="101"/>
      <c r="R945" s="101"/>
    </row>
    <row r="946" spans="2:18">
      <c r="B946" s="100"/>
      <c r="C946" s="100"/>
      <c r="D946" s="100"/>
      <c r="E946" s="100"/>
      <c r="F946" s="101"/>
      <c r="G946" s="101"/>
      <c r="H946" s="101"/>
      <c r="I946" s="101"/>
      <c r="J946" s="101"/>
      <c r="K946" s="101"/>
      <c r="L946" s="101"/>
      <c r="M946" s="101"/>
      <c r="N946" s="101"/>
      <c r="O946" s="101"/>
      <c r="P946" s="101"/>
      <c r="Q946" s="101"/>
      <c r="R946" s="101"/>
    </row>
    <row r="947" spans="2:18">
      <c r="B947" s="100"/>
      <c r="C947" s="100"/>
      <c r="D947" s="100"/>
      <c r="E947" s="100"/>
      <c r="F947" s="101"/>
      <c r="G947" s="101"/>
      <c r="H947" s="101"/>
      <c r="I947" s="101"/>
      <c r="J947" s="101"/>
      <c r="K947" s="101"/>
      <c r="L947" s="101"/>
      <c r="M947" s="101"/>
      <c r="N947" s="101"/>
      <c r="O947" s="101"/>
      <c r="P947" s="101"/>
      <c r="Q947" s="101"/>
      <c r="R947" s="101"/>
    </row>
    <row r="948" spans="2:18">
      <c r="B948" s="100"/>
      <c r="C948" s="100"/>
      <c r="D948" s="100"/>
      <c r="E948" s="100"/>
      <c r="F948" s="101"/>
      <c r="G948" s="101"/>
      <c r="H948" s="101"/>
      <c r="I948" s="101"/>
      <c r="J948" s="101"/>
      <c r="K948" s="101"/>
      <c r="L948" s="101"/>
      <c r="M948" s="101"/>
      <c r="N948" s="101"/>
      <c r="O948" s="101"/>
      <c r="P948" s="101"/>
      <c r="Q948" s="101"/>
      <c r="R948" s="101"/>
    </row>
    <row r="949" spans="2:18">
      <c r="B949" s="100"/>
      <c r="C949" s="100"/>
      <c r="D949" s="100"/>
      <c r="E949" s="100"/>
      <c r="F949" s="101"/>
      <c r="G949" s="101"/>
      <c r="H949" s="101"/>
      <c r="I949" s="101"/>
      <c r="J949" s="101"/>
      <c r="K949" s="101"/>
      <c r="L949" s="101"/>
      <c r="M949" s="101"/>
      <c r="N949" s="101"/>
      <c r="O949" s="101"/>
      <c r="P949" s="101"/>
      <c r="Q949" s="101"/>
      <c r="R949" s="101"/>
    </row>
    <row r="950" spans="2:18">
      <c r="B950" s="100"/>
      <c r="C950" s="100"/>
      <c r="D950" s="100"/>
      <c r="E950" s="100"/>
      <c r="F950" s="101"/>
      <c r="G950" s="101"/>
      <c r="H950" s="101"/>
      <c r="I950" s="101"/>
      <c r="J950" s="101"/>
      <c r="K950" s="101"/>
      <c r="L950" s="101"/>
      <c r="M950" s="101"/>
      <c r="N950" s="101"/>
      <c r="O950" s="101"/>
      <c r="P950" s="101"/>
      <c r="Q950" s="101"/>
      <c r="R950" s="101"/>
    </row>
    <row r="951" spans="2:18">
      <c r="B951" s="100"/>
      <c r="C951" s="100"/>
      <c r="D951" s="100"/>
      <c r="E951" s="100"/>
      <c r="F951" s="101"/>
      <c r="G951" s="101"/>
      <c r="H951" s="101"/>
      <c r="I951" s="101"/>
      <c r="J951" s="101"/>
      <c r="K951" s="101"/>
      <c r="L951" s="101"/>
      <c r="M951" s="101"/>
      <c r="N951" s="101"/>
      <c r="O951" s="101"/>
      <c r="P951" s="101"/>
      <c r="Q951" s="101"/>
      <c r="R951" s="101"/>
    </row>
    <row r="952" spans="2:18">
      <c r="B952" s="100"/>
      <c r="C952" s="100"/>
      <c r="D952" s="100"/>
      <c r="E952" s="100"/>
      <c r="F952" s="101"/>
      <c r="G952" s="101"/>
      <c r="H952" s="101"/>
      <c r="I952" s="101"/>
      <c r="J952" s="101"/>
      <c r="K952" s="101"/>
      <c r="L952" s="101"/>
      <c r="M952" s="101"/>
      <c r="N952" s="101"/>
      <c r="O952" s="101"/>
      <c r="P952" s="101"/>
      <c r="Q952" s="101"/>
      <c r="R952" s="101"/>
    </row>
    <row r="953" spans="2:18">
      <c r="B953" s="100"/>
      <c r="C953" s="100"/>
      <c r="D953" s="100"/>
      <c r="E953" s="100"/>
      <c r="F953" s="101"/>
      <c r="G953" s="101"/>
      <c r="H953" s="101"/>
      <c r="I953" s="101"/>
      <c r="J953" s="101"/>
      <c r="K953" s="101"/>
      <c r="L953" s="101"/>
      <c r="M953" s="101"/>
      <c r="N953" s="101"/>
      <c r="O953" s="101"/>
      <c r="P953" s="101"/>
      <c r="Q953" s="101"/>
      <c r="R953" s="101"/>
    </row>
    <row r="954" spans="2:18">
      <c r="B954" s="100"/>
      <c r="C954" s="100"/>
      <c r="D954" s="100"/>
      <c r="E954" s="100"/>
      <c r="F954" s="101"/>
      <c r="G954" s="101"/>
      <c r="H954" s="101"/>
      <c r="I954" s="101"/>
      <c r="J954" s="101"/>
      <c r="K954" s="101"/>
      <c r="L954" s="101"/>
      <c r="M954" s="101"/>
      <c r="N954" s="101"/>
      <c r="O954" s="101"/>
      <c r="P954" s="101"/>
      <c r="Q954" s="101"/>
      <c r="R954" s="101"/>
    </row>
    <row r="955" spans="2:18">
      <c r="B955" s="100"/>
      <c r="C955" s="100"/>
      <c r="D955" s="100"/>
      <c r="E955" s="100"/>
      <c r="F955" s="101"/>
      <c r="G955" s="101"/>
      <c r="H955" s="101"/>
      <c r="I955" s="101"/>
      <c r="J955" s="101"/>
      <c r="K955" s="101"/>
      <c r="L955" s="101"/>
      <c r="M955" s="101"/>
      <c r="N955" s="101"/>
      <c r="O955" s="101"/>
      <c r="P955" s="101"/>
      <c r="Q955" s="101"/>
      <c r="R955" s="101"/>
    </row>
    <row r="956" spans="2:18">
      <c r="B956" s="100"/>
      <c r="C956" s="100"/>
      <c r="D956" s="100"/>
      <c r="E956" s="100"/>
      <c r="F956" s="101"/>
      <c r="G956" s="101"/>
      <c r="H956" s="101"/>
      <c r="I956" s="101"/>
      <c r="J956" s="101"/>
      <c r="K956" s="101"/>
      <c r="L956" s="101"/>
      <c r="M956" s="101"/>
      <c r="N956" s="101"/>
      <c r="O956" s="101"/>
      <c r="P956" s="101"/>
      <c r="Q956" s="101"/>
      <c r="R956" s="101"/>
    </row>
    <row r="957" spans="2:18">
      <c r="B957" s="100"/>
      <c r="C957" s="100"/>
      <c r="D957" s="100"/>
      <c r="E957" s="100"/>
      <c r="F957" s="101"/>
      <c r="G957" s="101"/>
      <c r="H957" s="101"/>
      <c r="I957" s="101"/>
      <c r="J957" s="101"/>
      <c r="K957" s="101"/>
      <c r="L957" s="101"/>
      <c r="M957" s="101"/>
      <c r="N957" s="101"/>
      <c r="O957" s="101"/>
      <c r="P957" s="101"/>
      <c r="Q957" s="101"/>
      <c r="R957" s="101"/>
    </row>
    <row r="958" spans="2:18">
      <c r="B958" s="100"/>
      <c r="C958" s="100"/>
      <c r="D958" s="100"/>
      <c r="E958" s="100"/>
      <c r="F958" s="101"/>
      <c r="G958" s="101"/>
      <c r="H958" s="101"/>
      <c r="I958" s="101"/>
      <c r="J958" s="101"/>
      <c r="K958" s="101"/>
      <c r="L958" s="101"/>
      <c r="M958" s="101"/>
      <c r="N958" s="101"/>
      <c r="O958" s="101"/>
      <c r="P958" s="101"/>
      <c r="Q958" s="101"/>
      <c r="R958" s="101"/>
    </row>
    <row r="959" spans="2:18">
      <c r="B959" s="100"/>
      <c r="C959" s="100"/>
      <c r="D959" s="100"/>
      <c r="E959" s="100"/>
      <c r="F959" s="101"/>
      <c r="G959" s="101"/>
      <c r="H959" s="101"/>
      <c r="I959" s="101"/>
      <c r="J959" s="101"/>
      <c r="K959" s="101"/>
      <c r="L959" s="101"/>
      <c r="M959" s="101"/>
      <c r="N959" s="101"/>
      <c r="O959" s="101"/>
      <c r="P959" s="101"/>
      <c r="Q959" s="101"/>
      <c r="R959" s="101"/>
    </row>
    <row r="960" spans="2:18">
      <c r="B960" s="100"/>
      <c r="C960" s="100"/>
      <c r="D960" s="100"/>
      <c r="E960" s="100"/>
      <c r="F960" s="101"/>
      <c r="G960" s="101"/>
      <c r="H960" s="101"/>
      <c r="I960" s="101"/>
      <c r="J960" s="101"/>
      <c r="K960" s="101"/>
      <c r="L960" s="101"/>
      <c r="M960" s="101"/>
      <c r="N960" s="101"/>
      <c r="O960" s="101"/>
      <c r="P960" s="101"/>
      <c r="Q960" s="101"/>
      <c r="R960" s="101"/>
    </row>
    <row r="961" spans="2:18">
      <c r="B961" s="100"/>
      <c r="C961" s="100"/>
      <c r="D961" s="100"/>
      <c r="E961" s="100"/>
      <c r="F961" s="101"/>
      <c r="G961" s="101"/>
      <c r="H961" s="101"/>
      <c r="I961" s="101"/>
      <c r="J961" s="101"/>
      <c r="K961" s="101"/>
      <c r="L961" s="101"/>
      <c r="M961" s="101"/>
      <c r="N961" s="101"/>
      <c r="O961" s="101"/>
      <c r="P961" s="101"/>
      <c r="Q961" s="101"/>
      <c r="R961" s="101"/>
    </row>
    <row r="962" spans="2:18">
      <c r="B962" s="100"/>
      <c r="C962" s="100"/>
      <c r="D962" s="100"/>
      <c r="E962" s="100"/>
      <c r="F962" s="101"/>
      <c r="G962" s="101"/>
      <c r="H962" s="101"/>
      <c r="I962" s="101"/>
      <c r="J962" s="101"/>
      <c r="K962" s="101"/>
      <c r="L962" s="101"/>
      <c r="M962" s="101"/>
      <c r="N962" s="101"/>
      <c r="O962" s="101"/>
      <c r="P962" s="101"/>
      <c r="Q962" s="101"/>
      <c r="R962" s="101"/>
    </row>
    <row r="963" spans="2:18">
      <c r="B963" s="100"/>
      <c r="C963" s="100"/>
      <c r="D963" s="100"/>
      <c r="E963" s="100"/>
      <c r="F963" s="101"/>
      <c r="G963" s="101"/>
      <c r="H963" s="101"/>
      <c r="I963" s="101"/>
      <c r="J963" s="101"/>
      <c r="K963" s="101"/>
      <c r="L963" s="101"/>
      <c r="M963" s="101"/>
      <c r="N963" s="101"/>
      <c r="O963" s="101"/>
      <c r="P963" s="101"/>
      <c r="Q963" s="101"/>
      <c r="R963" s="101"/>
    </row>
    <row r="964" spans="2:18">
      <c r="B964" s="100"/>
      <c r="C964" s="100"/>
      <c r="D964" s="100"/>
      <c r="E964" s="100"/>
      <c r="F964" s="101"/>
      <c r="G964" s="101"/>
      <c r="H964" s="101"/>
      <c r="I964" s="101"/>
      <c r="J964" s="101"/>
      <c r="K964" s="101"/>
      <c r="L964" s="101"/>
      <c r="M964" s="101"/>
      <c r="N964" s="101"/>
      <c r="O964" s="101"/>
      <c r="P964" s="101"/>
      <c r="Q964" s="101"/>
      <c r="R964" s="101"/>
    </row>
    <row r="965" spans="2:18">
      <c r="B965" s="100"/>
      <c r="C965" s="100"/>
      <c r="D965" s="100"/>
      <c r="E965" s="100"/>
      <c r="F965" s="101"/>
      <c r="G965" s="101"/>
      <c r="H965" s="101"/>
      <c r="I965" s="101"/>
      <c r="J965" s="101"/>
      <c r="K965" s="101"/>
      <c r="L965" s="101"/>
      <c r="M965" s="101"/>
      <c r="N965" s="101"/>
      <c r="O965" s="101"/>
      <c r="P965" s="101"/>
      <c r="Q965" s="101"/>
      <c r="R965" s="101"/>
    </row>
    <row r="966" spans="2:18">
      <c r="B966" s="100"/>
      <c r="C966" s="100"/>
      <c r="D966" s="100"/>
      <c r="E966" s="100"/>
      <c r="F966" s="101"/>
      <c r="G966" s="101"/>
      <c r="H966" s="101"/>
      <c r="I966" s="101"/>
      <c r="J966" s="101"/>
      <c r="K966" s="101"/>
      <c r="L966" s="101"/>
      <c r="M966" s="101"/>
      <c r="N966" s="101"/>
      <c r="O966" s="101"/>
      <c r="P966" s="101"/>
      <c r="Q966" s="101"/>
      <c r="R966" s="101"/>
    </row>
    <row r="967" spans="2:18">
      <c r="B967" s="100"/>
      <c r="C967" s="100"/>
      <c r="D967" s="100"/>
      <c r="E967" s="100"/>
      <c r="F967" s="101"/>
      <c r="G967" s="101"/>
      <c r="H967" s="101"/>
      <c r="I967" s="101"/>
      <c r="J967" s="101"/>
      <c r="K967" s="101"/>
      <c r="L967" s="101"/>
      <c r="M967" s="101"/>
      <c r="N967" s="101"/>
      <c r="O967" s="101"/>
      <c r="P967" s="101"/>
      <c r="Q967" s="101"/>
      <c r="R967" s="101"/>
    </row>
    <row r="968" spans="2:18">
      <c r="B968" s="100"/>
      <c r="C968" s="100"/>
      <c r="D968" s="100"/>
      <c r="E968" s="100"/>
      <c r="F968" s="101"/>
      <c r="G968" s="101"/>
      <c r="H968" s="101"/>
      <c r="I968" s="101"/>
      <c r="J968" s="101"/>
      <c r="K968" s="101"/>
      <c r="L968" s="101"/>
      <c r="M968" s="101"/>
      <c r="N968" s="101"/>
      <c r="O968" s="101"/>
      <c r="P968" s="101"/>
      <c r="Q968" s="101"/>
      <c r="R968" s="101"/>
    </row>
    <row r="969" spans="2:18">
      <c r="B969" s="100"/>
      <c r="C969" s="100"/>
      <c r="D969" s="100"/>
      <c r="E969" s="100"/>
      <c r="F969" s="101"/>
      <c r="G969" s="101"/>
      <c r="H969" s="101"/>
      <c r="I969" s="101"/>
      <c r="J969" s="101"/>
      <c r="K969" s="101"/>
      <c r="L969" s="101"/>
      <c r="M969" s="101"/>
      <c r="N969" s="101"/>
      <c r="O969" s="101"/>
      <c r="P969" s="101"/>
      <c r="Q969" s="101"/>
      <c r="R969" s="101"/>
    </row>
    <row r="970" spans="2:18">
      <c r="B970" s="100"/>
      <c r="C970" s="100"/>
      <c r="D970" s="100"/>
      <c r="E970" s="100"/>
      <c r="F970" s="101"/>
      <c r="G970" s="101"/>
      <c r="H970" s="101"/>
      <c r="I970" s="101"/>
      <c r="J970" s="101"/>
      <c r="K970" s="101"/>
      <c r="L970" s="101"/>
      <c r="M970" s="101"/>
      <c r="N970" s="101"/>
      <c r="O970" s="101"/>
      <c r="P970" s="101"/>
      <c r="Q970" s="101"/>
      <c r="R970" s="101"/>
    </row>
    <row r="971" spans="2:18">
      <c r="B971" s="100"/>
      <c r="C971" s="100"/>
      <c r="D971" s="100"/>
      <c r="E971" s="100"/>
      <c r="F971" s="101"/>
      <c r="G971" s="101"/>
      <c r="H971" s="101"/>
      <c r="I971" s="101"/>
      <c r="J971" s="101"/>
      <c r="K971" s="101"/>
      <c r="L971" s="101"/>
      <c r="M971" s="101"/>
      <c r="N971" s="101"/>
      <c r="O971" s="101"/>
      <c r="P971" s="101"/>
      <c r="Q971" s="101"/>
      <c r="R971" s="101"/>
    </row>
    <row r="972" spans="2:18">
      <c r="B972" s="100"/>
      <c r="C972" s="100"/>
      <c r="D972" s="100"/>
      <c r="E972" s="100"/>
      <c r="F972" s="101"/>
      <c r="G972" s="101"/>
      <c r="H972" s="101"/>
      <c r="I972" s="101"/>
      <c r="J972" s="101"/>
      <c r="K972" s="101"/>
      <c r="L972" s="101"/>
      <c r="M972" s="101"/>
      <c r="N972" s="101"/>
      <c r="O972" s="101"/>
      <c r="P972" s="101"/>
      <c r="Q972" s="101"/>
      <c r="R972" s="101"/>
    </row>
    <row r="973" spans="2:18">
      <c r="B973" s="100"/>
      <c r="C973" s="100"/>
      <c r="D973" s="100"/>
      <c r="E973" s="100"/>
      <c r="F973" s="101"/>
      <c r="G973" s="101"/>
      <c r="H973" s="101"/>
      <c r="I973" s="101"/>
      <c r="J973" s="101"/>
      <c r="K973" s="101"/>
      <c r="L973" s="101"/>
      <c r="M973" s="101"/>
      <c r="N973" s="101"/>
      <c r="O973" s="101"/>
      <c r="P973" s="101"/>
      <c r="Q973" s="101"/>
      <c r="R973" s="101"/>
    </row>
    <row r="974" spans="2:18">
      <c r="B974" s="100"/>
      <c r="C974" s="100"/>
      <c r="D974" s="100"/>
      <c r="E974" s="100"/>
      <c r="F974" s="101"/>
      <c r="G974" s="101"/>
      <c r="H974" s="101"/>
      <c r="I974" s="101"/>
      <c r="J974" s="101"/>
      <c r="K974" s="101"/>
      <c r="L974" s="101"/>
      <c r="M974" s="101"/>
      <c r="N974" s="101"/>
      <c r="O974" s="101"/>
      <c r="P974" s="101"/>
      <c r="Q974" s="101"/>
      <c r="R974" s="101"/>
    </row>
    <row r="975" spans="2:18">
      <c r="B975" s="100"/>
      <c r="C975" s="100"/>
      <c r="D975" s="100"/>
      <c r="E975" s="100"/>
      <c r="F975" s="101"/>
      <c r="G975" s="101"/>
      <c r="H975" s="101"/>
      <c r="I975" s="101"/>
      <c r="J975" s="101"/>
      <c r="K975" s="101"/>
      <c r="L975" s="101"/>
      <c r="M975" s="101"/>
      <c r="N975" s="101"/>
      <c r="O975" s="101"/>
      <c r="P975" s="101"/>
      <c r="Q975" s="101"/>
      <c r="R975" s="101"/>
    </row>
    <row r="976" spans="2:18">
      <c r="B976" s="100"/>
      <c r="C976" s="100"/>
      <c r="D976" s="100"/>
      <c r="E976" s="100"/>
      <c r="F976" s="101"/>
      <c r="G976" s="101"/>
      <c r="H976" s="101"/>
      <c r="I976" s="101"/>
      <c r="J976" s="101"/>
      <c r="K976" s="101"/>
      <c r="L976" s="101"/>
      <c r="M976" s="101"/>
      <c r="N976" s="101"/>
      <c r="O976" s="101"/>
      <c r="P976" s="101"/>
      <c r="Q976" s="101"/>
      <c r="R976" s="101"/>
    </row>
    <row r="977" spans="2:18">
      <c r="B977" s="100"/>
      <c r="C977" s="100"/>
      <c r="D977" s="100"/>
      <c r="E977" s="100"/>
      <c r="F977" s="101"/>
      <c r="G977" s="101"/>
      <c r="H977" s="101"/>
      <c r="I977" s="101"/>
      <c r="J977" s="101"/>
      <c r="K977" s="101"/>
      <c r="L977" s="101"/>
      <c r="M977" s="101"/>
      <c r="N977" s="101"/>
      <c r="O977" s="101"/>
      <c r="P977" s="101"/>
      <c r="Q977" s="101"/>
      <c r="R977" s="101"/>
    </row>
    <row r="978" spans="2:18">
      <c r="B978" s="100"/>
      <c r="C978" s="100"/>
      <c r="D978" s="100"/>
      <c r="E978" s="100"/>
      <c r="F978" s="101"/>
      <c r="G978" s="101"/>
      <c r="H978" s="101"/>
      <c r="I978" s="101"/>
      <c r="J978" s="101"/>
      <c r="K978" s="101"/>
      <c r="L978" s="101"/>
      <c r="M978" s="101"/>
      <c r="N978" s="101"/>
      <c r="O978" s="101"/>
      <c r="P978" s="101"/>
      <c r="Q978" s="101"/>
      <c r="R978" s="101"/>
    </row>
    <row r="979" spans="2:18">
      <c r="B979" s="100"/>
      <c r="C979" s="100"/>
      <c r="D979" s="100"/>
      <c r="E979" s="100"/>
      <c r="F979" s="101"/>
      <c r="G979" s="101"/>
      <c r="H979" s="101"/>
      <c r="I979" s="101"/>
      <c r="J979" s="101"/>
      <c r="K979" s="101"/>
      <c r="L979" s="101"/>
      <c r="M979" s="101"/>
      <c r="N979" s="101"/>
      <c r="O979" s="101"/>
      <c r="P979" s="101"/>
      <c r="Q979" s="101"/>
      <c r="R979" s="101"/>
    </row>
    <row r="980" spans="2:18">
      <c r="B980" s="100"/>
      <c r="C980" s="100"/>
      <c r="D980" s="100"/>
      <c r="E980" s="100"/>
      <c r="F980" s="101"/>
      <c r="G980" s="101"/>
      <c r="H980" s="101"/>
      <c r="I980" s="101"/>
      <c r="J980" s="101"/>
      <c r="K980" s="101"/>
      <c r="L980" s="101"/>
      <c r="M980" s="101"/>
      <c r="N980" s="101"/>
      <c r="O980" s="101"/>
      <c r="P980" s="101"/>
      <c r="Q980" s="101"/>
      <c r="R980" s="101"/>
    </row>
    <row r="981" spans="2:18">
      <c r="B981" s="100"/>
      <c r="C981" s="100"/>
      <c r="D981" s="100"/>
      <c r="E981" s="100"/>
      <c r="F981" s="101"/>
      <c r="G981" s="101"/>
      <c r="H981" s="101"/>
      <c r="I981" s="101"/>
      <c r="J981" s="101"/>
      <c r="K981" s="101"/>
      <c r="L981" s="101"/>
      <c r="M981" s="101"/>
      <c r="N981" s="101"/>
      <c r="O981" s="101"/>
      <c r="P981" s="101"/>
      <c r="Q981" s="101"/>
      <c r="R981" s="101"/>
    </row>
    <row r="982" spans="2:18">
      <c r="B982" s="100"/>
      <c r="C982" s="100"/>
      <c r="D982" s="100"/>
      <c r="E982" s="100"/>
      <c r="F982" s="101"/>
      <c r="G982" s="101"/>
      <c r="H982" s="101"/>
      <c r="I982" s="101"/>
      <c r="J982" s="101"/>
      <c r="K982" s="101"/>
      <c r="L982" s="101"/>
      <c r="M982" s="101"/>
      <c r="N982" s="101"/>
      <c r="O982" s="101"/>
      <c r="P982" s="101"/>
      <c r="Q982" s="101"/>
      <c r="R982" s="101"/>
    </row>
    <row r="983" spans="2:18">
      <c r="B983" s="100"/>
      <c r="C983" s="100"/>
      <c r="D983" s="100"/>
      <c r="E983" s="100"/>
      <c r="F983" s="101"/>
      <c r="G983" s="101"/>
      <c r="H983" s="101"/>
      <c r="I983" s="101"/>
      <c r="J983" s="101"/>
      <c r="K983" s="101"/>
      <c r="L983" s="101"/>
      <c r="M983" s="101"/>
      <c r="N983" s="101"/>
      <c r="O983" s="101"/>
      <c r="P983" s="101"/>
      <c r="Q983" s="101"/>
      <c r="R983" s="101"/>
    </row>
    <row r="984" spans="2:18">
      <c r="B984" s="100"/>
      <c r="C984" s="100"/>
      <c r="D984" s="100"/>
      <c r="E984" s="100"/>
      <c r="F984" s="101"/>
      <c r="G984" s="101"/>
      <c r="H984" s="101"/>
      <c r="I984" s="101"/>
      <c r="J984" s="101"/>
      <c r="K984" s="101"/>
      <c r="L984" s="101"/>
      <c r="M984" s="101"/>
      <c r="N984" s="101"/>
      <c r="O984" s="101"/>
      <c r="P984" s="101"/>
      <c r="Q984" s="101"/>
      <c r="R984" s="101"/>
    </row>
    <row r="985" spans="2:18">
      <c r="B985" s="100"/>
      <c r="C985" s="100"/>
      <c r="D985" s="100"/>
      <c r="E985" s="100"/>
      <c r="F985" s="101"/>
      <c r="G985" s="101"/>
      <c r="H985" s="101"/>
      <c r="I985" s="101"/>
      <c r="J985" s="101"/>
      <c r="K985" s="101"/>
      <c r="L985" s="101"/>
      <c r="M985" s="101"/>
      <c r="N985" s="101"/>
      <c r="O985" s="101"/>
      <c r="P985" s="101"/>
      <c r="Q985" s="101"/>
      <c r="R985" s="101"/>
    </row>
    <row r="986" spans="2:18">
      <c r="B986" s="100"/>
      <c r="C986" s="100"/>
      <c r="D986" s="100"/>
      <c r="E986" s="100"/>
      <c r="F986" s="101"/>
      <c r="G986" s="101"/>
      <c r="H986" s="101"/>
      <c r="I986" s="101"/>
      <c r="J986" s="101"/>
      <c r="K986" s="101"/>
      <c r="L986" s="101"/>
      <c r="M986" s="101"/>
      <c r="N986" s="101"/>
      <c r="O986" s="101"/>
      <c r="P986" s="101"/>
      <c r="Q986" s="101"/>
      <c r="R986" s="101"/>
    </row>
    <row r="987" spans="2:18">
      <c r="B987" s="100"/>
      <c r="C987" s="100"/>
      <c r="D987" s="100"/>
      <c r="E987" s="100"/>
      <c r="F987" s="101"/>
      <c r="G987" s="101"/>
      <c r="H987" s="101"/>
      <c r="I987" s="101"/>
      <c r="J987" s="101"/>
      <c r="K987" s="101"/>
      <c r="L987" s="101"/>
      <c r="M987" s="101"/>
      <c r="N987" s="101"/>
      <c r="O987" s="101"/>
      <c r="P987" s="101"/>
      <c r="Q987" s="101"/>
      <c r="R987" s="101"/>
    </row>
    <row r="988" spans="2:18">
      <c r="B988" s="100"/>
      <c r="C988" s="100"/>
      <c r="D988" s="100"/>
      <c r="E988" s="100"/>
      <c r="F988" s="101"/>
      <c r="G988" s="101"/>
      <c r="H988" s="101"/>
      <c r="I988" s="101"/>
      <c r="J988" s="101"/>
      <c r="K988" s="101"/>
      <c r="L988" s="101"/>
      <c r="M988" s="101"/>
      <c r="N988" s="101"/>
      <c r="O988" s="101"/>
      <c r="P988" s="101"/>
      <c r="Q988" s="101"/>
      <c r="R988" s="101"/>
    </row>
    <row r="989" spans="2:18">
      <c r="B989" s="100"/>
      <c r="C989" s="100"/>
      <c r="D989" s="100"/>
      <c r="E989" s="100"/>
      <c r="F989" s="101"/>
      <c r="G989" s="101"/>
      <c r="H989" s="101"/>
      <c r="I989" s="101"/>
      <c r="J989" s="101"/>
      <c r="K989" s="101"/>
      <c r="L989" s="101"/>
      <c r="M989" s="101"/>
      <c r="N989" s="101"/>
      <c r="O989" s="101"/>
      <c r="P989" s="101"/>
      <c r="Q989" s="101"/>
      <c r="R989" s="101"/>
    </row>
    <row r="990" spans="2:18">
      <c r="B990" s="100"/>
      <c r="C990" s="100"/>
      <c r="D990" s="100"/>
      <c r="E990" s="100"/>
      <c r="F990" s="101"/>
      <c r="G990" s="101"/>
      <c r="H990" s="101"/>
      <c r="I990" s="101"/>
      <c r="J990" s="101"/>
      <c r="K990" s="101"/>
      <c r="L990" s="101"/>
      <c r="M990" s="101"/>
      <c r="N990" s="101"/>
      <c r="O990" s="101"/>
      <c r="P990" s="101"/>
      <c r="Q990" s="101"/>
      <c r="R990" s="101"/>
    </row>
    <row r="991" spans="2:18">
      <c r="B991" s="100"/>
      <c r="C991" s="100"/>
      <c r="D991" s="100"/>
      <c r="E991" s="100"/>
      <c r="F991" s="101"/>
      <c r="G991" s="101"/>
      <c r="H991" s="101"/>
      <c r="I991" s="101"/>
      <c r="J991" s="101"/>
      <c r="K991" s="101"/>
      <c r="L991" s="101"/>
      <c r="M991" s="101"/>
      <c r="N991" s="101"/>
      <c r="O991" s="101"/>
      <c r="P991" s="101"/>
      <c r="Q991" s="101"/>
      <c r="R991" s="101"/>
    </row>
    <row r="992" spans="2:18">
      <c r="B992" s="100"/>
      <c r="C992" s="100"/>
      <c r="D992" s="100"/>
      <c r="E992" s="100"/>
      <c r="F992" s="101"/>
      <c r="G992" s="101"/>
      <c r="H992" s="101"/>
      <c r="I992" s="101"/>
      <c r="J992" s="101"/>
      <c r="K992" s="101"/>
      <c r="L992" s="101"/>
      <c r="M992" s="101"/>
      <c r="N992" s="101"/>
      <c r="O992" s="101"/>
      <c r="P992" s="101"/>
      <c r="Q992" s="101"/>
      <c r="R992" s="101"/>
    </row>
    <row r="993" spans="2:18">
      <c r="B993" s="100"/>
      <c r="C993" s="100"/>
      <c r="D993" s="100"/>
      <c r="E993" s="100"/>
      <c r="F993" s="101"/>
      <c r="G993" s="101"/>
      <c r="H993" s="101"/>
      <c r="I993" s="101"/>
      <c r="J993" s="101"/>
      <c r="K993" s="101"/>
      <c r="L993" s="101"/>
      <c r="M993" s="101"/>
      <c r="N993" s="101"/>
      <c r="O993" s="101"/>
      <c r="P993" s="101"/>
      <c r="Q993" s="101"/>
      <c r="R993" s="101"/>
    </row>
    <row r="994" spans="2:18">
      <c r="B994" s="100"/>
      <c r="C994" s="100"/>
      <c r="D994" s="100"/>
      <c r="E994" s="100"/>
      <c r="F994" s="101"/>
      <c r="G994" s="101"/>
      <c r="H994" s="101"/>
      <c r="I994" s="101"/>
      <c r="J994" s="101"/>
      <c r="K994" s="101"/>
      <c r="L994" s="101"/>
      <c r="M994" s="101"/>
      <c r="N994" s="101"/>
      <c r="O994" s="101"/>
      <c r="P994" s="101"/>
      <c r="Q994" s="101"/>
      <c r="R994" s="101"/>
    </row>
    <row r="995" spans="2:18">
      <c r="B995" s="100"/>
      <c r="C995" s="100"/>
      <c r="D995" s="100"/>
      <c r="E995" s="100"/>
      <c r="F995" s="101"/>
      <c r="G995" s="101"/>
      <c r="H995" s="101"/>
      <c r="I995" s="101"/>
      <c r="J995" s="101"/>
      <c r="K995" s="101"/>
      <c r="L995" s="101"/>
      <c r="M995" s="101"/>
      <c r="N995" s="101"/>
      <c r="O995" s="101"/>
      <c r="P995" s="101"/>
      <c r="Q995" s="101"/>
      <c r="R995" s="101"/>
    </row>
    <row r="996" spans="2:18">
      <c r="B996" s="100"/>
      <c r="C996" s="100"/>
      <c r="D996" s="100"/>
      <c r="E996" s="100"/>
      <c r="F996" s="101"/>
      <c r="G996" s="101"/>
      <c r="H996" s="101"/>
      <c r="I996" s="101"/>
      <c r="J996" s="101"/>
      <c r="K996" s="101"/>
      <c r="L996" s="101"/>
      <c r="M996" s="101"/>
      <c r="N996" s="101"/>
      <c r="O996" s="101"/>
      <c r="P996" s="101"/>
      <c r="Q996" s="101"/>
      <c r="R996" s="101"/>
    </row>
    <row r="997" spans="2:18">
      <c r="B997" s="100"/>
      <c r="C997" s="100"/>
      <c r="D997" s="100"/>
      <c r="E997" s="100"/>
      <c r="F997" s="101"/>
      <c r="G997" s="101"/>
      <c r="H997" s="101"/>
      <c r="I997" s="101"/>
      <c r="J997" s="101"/>
      <c r="K997" s="101"/>
      <c r="L997" s="101"/>
      <c r="M997" s="101"/>
      <c r="N997" s="101"/>
      <c r="O997" s="101"/>
      <c r="P997" s="101"/>
      <c r="Q997" s="101"/>
      <c r="R997" s="101"/>
    </row>
    <row r="998" spans="2:18">
      <c r="B998" s="100"/>
      <c r="C998" s="100"/>
      <c r="D998" s="100"/>
      <c r="E998" s="100"/>
      <c r="F998" s="101"/>
      <c r="G998" s="101"/>
      <c r="H998" s="101"/>
      <c r="I998" s="101"/>
      <c r="J998" s="101"/>
      <c r="K998" s="101"/>
      <c r="L998" s="101"/>
      <c r="M998" s="101"/>
      <c r="N998" s="101"/>
      <c r="O998" s="101"/>
      <c r="P998" s="101"/>
      <c r="Q998" s="101"/>
      <c r="R998" s="101"/>
    </row>
    <row r="999" spans="2:18">
      <c r="B999" s="100"/>
      <c r="C999" s="100"/>
      <c r="D999" s="100"/>
      <c r="E999" s="100"/>
      <c r="F999" s="101"/>
      <c r="G999" s="101"/>
      <c r="H999" s="101"/>
      <c r="I999" s="101"/>
      <c r="J999" s="101"/>
      <c r="K999" s="101"/>
      <c r="L999" s="101"/>
      <c r="M999" s="101"/>
      <c r="N999" s="101"/>
      <c r="O999" s="101"/>
      <c r="P999" s="101"/>
      <c r="Q999" s="101"/>
      <c r="R999" s="101"/>
    </row>
    <row r="1000" spans="2:18">
      <c r="B1000" s="100"/>
      <c r="C1000" s="100"/>
      <c r="D1000" s="100"/>
      <c r="E1000" s="100"/>
      <c r="F1000" s="101"/>
      <c r="G1000" s="101"/>
      <c r="H1000" s="101"/>
      <c r="I1000" s="101"/>
      <c r="J1000" s="101"/>
      <c r="K1000" s="101"/>
      <c r="L1000" s="101"/>
      <c r="M1000" s="101"/>
      <c r="N1000" s="101"/>
      <c r="O1000" s="101"/>
      <c r="P1000" s="101"/>
      <c r="Q1000" s="101"/>
      <c r="R1000" s="101"/>
    </row>
    <row r="1001" spans="2:18">
      <c r="B1001" s="100"/>
      <c r="C1001" s="100"/>
      <c r="D1001" s="100"/>
      <c r="E1001" s="100"/>
      <c r="F1001" s="101"/>
      <c r="G1001" s="101"/>
      <c r="H1001" s="101"/>
      <c r="I1001" s="101"/>
      <c r="J1001" s="101"/>
      <c r="K1001" s="101"/>
      <c r="L1001" s="101"/>
      <c r="M1001" s="101"/>
      <c r="N1001" s="101"/>
      <c r="O1001" s="101"/>
      <c r="P1001" s="101"/>
      <c r="Q1001" s="101"/>
      <c r="R1001" s="101"/>
    </row>
    <row r="1002" spans="2:18">
      <c r="B1002" s="100"/>
      <c r="C1002" s="100"/>
      <c r="D1002" s="100"/>
      <c r="E1002" s="100"/>
      <c r="F1002" s="101"/>
      <c r="G1002" s="101"/>
      <c r="H1002" s="101"/>
      <c r="I1002" s="101"/>
      <c r="J1002" s="101"/>
      <c r="K1002" s="101"/>
      <c r="L1002" s="101"/>
      <c r="M1002" s="101"/>
      <c r="N1002" s="101"/>
      <c r="O1002" s="101"/>
      <c r="P1002" s="101"/>
      <c r="Q1002" s="101"/>
      <c r="R1002" s="101"/>
    </row>
    <row r="1003" spans="2:18">
      <c r="B1003" s="100"/>
      <c r="C1003" s="100"/>
      <c r="D1003" s="100"/>
      <c r="E1003" s="100"/>
      <c r="F1003" s="101"/>
      <c r="G1003" s="101"/>
      <c r="H1003" s="101"/>
      <c r="I1003" s="101"/>
      <c r="J1003" s="101"/>
      <c r="K1003" s="101"/>
      <c r="L1003" s="101"/>
      <c r="M1003" s="101"/>
      <c r="N1003" s="101"/>
      <c r="O1003" s="101"/>
      <c r="P1003" s="101"/>
      <c r="Q1003" s="101"/>
      <c r="R1003" s="101"/>
    </row>
    <row r="1004" spans="2:18">
      <c r="B1004" s="100"/>
      <c r="C1004" s="100"/>
      <c r="D1004" s="100"/>
      <c r="E1004" s="100"/>
      <c r="F1004" s="101"/>
      <c r="G1004" s="101"/>
      <c r="H1004" s="101"/>
      <c r="I1004" s="101"/>
      <c r="J1004" s="101"/>
      <c r="K1004" s="101"/>
      <c r="L1004" s="101"/>
      <c r="M1004" s="101"/>
      <c r="N1004" s="101"/>
      <c r="O1004" s="101"/>
      <c r="P1004" s="101"/>
      <c r="Q1004" s="101"/>
      <c r="R1004" s="101"/>
    </row>
    <row r="1005" spans="2:18">
      <c r="B1005" s="100"/>
      <c r="C1005" s="100"/>
      <c r="D1005" s="100"/>
      <c r="E1005" s="100"/>
      <c r="F1005" s="101"/>
      <c r="G1005" s="101"/>
      <c r="H1005" s="101"/>
      <c r="I1005" s="101"/>
      <c r="J1005" s="101"/>
      <c r="K1005" s="101"/>
      <c r="L1005" s="101"/>
      <c r="M1005" s="101"/>
      <c r="N1005" s="101"/>
      <c r="O1005" s="101"/>
      <c r="P1005" s="101"/>
      <c r="Q1005" s="101"/>
      <c r="R1005" s="101"/>
    </row>
    <row r="1006" spans="2:18">
      <c r="B1006" s="100"/>
      <c r="C1006" s="100"/>
      <c r="D1006" s="100"/>
      <c r="E1006" s="100"/>
      <c r="F1006" s="101"/>
      <c r="G1006" s="101"/>
      <c r="H1006" s="101"/>
      <c r="I1006" s="101"/>
      <c r="J1006" s="101"/>
      <c r="K1006" s="101"/>
      <c r="L1006" s="101"/>
      <c r="M1006" s="101"/>
      <c r="N1006" s="101"/>
      <c r="O1006" s="101"/>
      <c r="P1006" s="101"/>
      <c r="Q1006" s="101"/>
      <c r="R1006" s="101"/>
    </row>
    <row r="1007" spans="2:18">
      <c r="B1007" s="100"/>
      <c r="C1007" s="100"/>
      <c r="D1007" s="100"/>
      <c r="E1007" s="100"/>
      <c r="F1007" s="101"/>
      <c r="G1007" s="101"/>
      <c r="H1007" s="101"/>
      <c r="I1007" s="101"/>
      <c r="J1007" s="101"/>
      <c r="K1007" s="101"/>
      <c r="L1007" s="101"/>
      <c r="M1007" s="101"/>
      <c r="N1007" s="101"/>
      <c r="O1007" s="101"/>
      <c r="P1007" s="101"/>
      <c r="Q1007" s="101"/>
      <c r="R1007" s="101"/>
    </row>
    <row r="1008" spans="2:18">
      <c r="B1008" s="100"/>
      <c r="C1008" s="100"/>
      <c r="D1008" s="100"/>
      <c r="E1008" s="100"/>
      <c r="F1008" s="101"/>
      <c r="G1008" s="101"/>
      <c r="H1008" s="101"/>
      <c r="I1008" s="101"/>
      <c r="J1008" s="101"/>
      <c r="K1008" s="101"/>
      <c r="L1008" s="101"/>
      <c r="M1008" s="101"/>
      <c r="N1008" s="101"/>
      <c r="O1008" s="101"/>
      <c r="P1008" s="101"/>
      <c r="Q1008" s="101"/>
      <c r="R1008" s="101"/>
    </row>
    <row r="1009" spans="2:18">
      <c r="B1009" s="100"/>
      <c r="C1009" s="100"/>
      <c r="D1009" s="100"/>
      <c r="E1009" s="100"/>
      <c r="F1009" s="101"/>
      <c r="G1009" s="101"/>
      <c r="H1009" s="101"/>
      <c r="I1009" s="101"/>
      <c r="J1009" s="101"/>
      <c r="K1009" s="101"/>
      <c r="L1009" s="101"/>
      <c r="M1009" s="101"/>
      <c r="N1009" s="101"/>
      <c r="O1009" s="101"/>
      <c r="P1009" s="101"/>
      <c r="Q1009" s="101"/>
      <c r="R1009" s="101"/>
    </row>
    <row r="1010" spans="2:18">
      <c r="B1010" s="100"/>
      <c r="C1010" s="100"/>
      <c r="D1010" s="100"/>
      <c r="E1010" s="100"/>
      <c r="F1010" s="101"/>
      <c r="G1010" s="101"/>
      <c r="H1010" s="101"/>
      <c r="I1010" s="101"/>
      <c r="J1010" s="101"/>
      <c r="K1010" s="101"/>
      <c r="L1010" s="101"/>
      <c r="M1010" s="101"/>
      <c r="N1010" s="101"/>
      <c r="O1010" s="101"/>
      <c r="P1010" s="101"/>
      <c r="Q1010" s="101"/>
      <c r="R1010" s="101"/>
    </row>
    <row r="1011" spans="2:18">
      <c r="B1011" s="100"/>
      <c r="C1011" s="100"/>
      <c r="D1011" s="100"/>
      <c r="E1011" s="100"/>
      <c r="F1011" s="101"/>
      <c r="G1011" s="101"/>
      <c r="H1011" s="101"/>
      <c r="I1011" s="101"/>
      <c r="J1011" s="101"/>
      <c r="K1011" s="101"/>
      <c r="L1011" s="101"/>
      <c r="M1011" s="101"/>
      <c r="N1011" s="101"/>
      <c r="O1011" s="101"/>
      <c r="P1011" s="101"/>
      <c r="Q1011" s="101"/>
      <c r="R1011" s="101"/>
    </row>
    <row r="1012" spans="2:18">
      <c r="B1012" s="100"/>
      <c r="C1012" s="100"/>
      <c r="D1012" s="100"/>
      <c r="E1012" s="100"/>
      <c r="F1012" s="101"/>
      <c r="G1012" s="101"/>
      <c r="H1012" s="101"/>
      <c r="I1012" s="101"/>
      <c r="J1012" s="101"/>
      <c r="K1012" s="101"/>
      <c r="L1012" s="101"/>
      <c r="M1012" s="101"/>
      <c r="N1012" s="101"/>
      <c r="O1012" s="101"/>
      <c r="P1012" s="101"/>
      <c r="Q1012" s="101"/>
      <c r="R1012" s="101"/>
    </row>
    <row r="1013" spans="2:18">
      <c r="B1013" s="100"/>
      <c r="C1013" s="100"/>
      <c r="D1013" s="100"/>
      <c r="E1013" s="100"/>
      <c r="F1013" s="101"/>
      <c r="G1013" s="101"/>
      <c r="H1013" s="101"/>
      <c r="I1013" s="101"/>
      <c r="J1013" s="101"/>
      <c r="K1013" s="101"/>
      <c r="L1013" s="101"/>
      <c r="M1013" s="101"/>
      <c r="N1013" s="101"/>
      <c r="O1013" s="101"/>
      <c r="P1013" s="101"/>
      <c r="Q1013" s="101"/>
      <c r="R1013" s="101"/>
    </row>
    <row r="1014" spans="2:18">
      <c r="B1014" s="100"/>
      <c r="C1014" s="100"/>
      <c r="D1014" s="100"/>
      <c r="E1014" s="100"/>
      <c r="F1014" s="101"/>
      <c r="G1014" s="101"/>
      <c r="H1014" s="101"/>
      <c r="I1014" s="101"/>
      <c r="J1014" s="101"/>
      <c r="K1014" s="101"/>
      <c r="L1014" s="101"/>
      <c r="M1014" s="101"/>
      <c r="N1014" s="101"/>
      <c r="O1014" s="101"/>
      <c r="P1014" s="101"/>
      <c r="Q1014" s="101"/>
      <c r="R1014" s="101"/>
    </row>
    <row r="1015" spans="2:18">
      <c r="B1015" s="100"/>
      <c r="C1015" s="100"/>
      <c r="D1015" s="100"/>
      <c r="E1015" s="100"/>
      <c r="F1015" s="101"/>
      <c r="G1015" s="101"/>
      <c r="H1015" s="101"/>
      <c r="I1015" s="101"/>
      <c r="J1015" s="101"/>
      <c r="K1015" s="101"/>
      <c r="L1015" s="101"/>
      <c r="M1015" s="101"/>
      <c r="N1015" s="101"/>
      <c r="O1015" s="101"/>
      <c r="P1015" s="101"/>
      <c r="Q1015" s="101"/>
      <c r="R1015" s="101"/>
    </row>
    <row r="1016" spans="2:18">
      <c r="B1016" s="100"/>
      <c r="C1016" s="100"/>
      <c r="D1016" s="100"/>
      <c r="E1016" s="100"/>
      <c r="F1016" s="101"/>
      <c r="G1016" s="101"/>
      <c r="H1016" s="101"/>
      <c r="I1016" s="101"/>
      <c r="J1016" s="101"/>
      <c r="K1016" s="101"/>
      <c r="L1016" s="101"/>
      <c r="M1016" s="101"/>
      <c r="N1016" s="101"/>
      <c r="O1016" s="101"/>
      <c r="P1016" s="101"/>
      <c r="Q1016" s="101"/>
      <c r="R1016" s="101"/>
    </row>
    <row r="1017" spans="2:18">
      <c r="B1017" s="100"/>
      <c r="C1017" s="100"/>
      <c r="D1017" s="100"/>
      <c r="E1017" s="100"/>
      <c r="F1017" s="101"/>
      <c r="G1017" s="101"/>
      <c r="H1017" s="101"/>
      <c r="I1017" s="101"/>
      <c r="J1017" s="101"/>
      <c r="K1017" s="101"/>
      <c r="L1017" s="101"/>
      <c r="M1017" s="101"/>
      <c r="N1017" s="101"/>
      <c r="O1017" s="101"/>
      <c r="P1017" s="101"/>
      <c r="Q1017" s="101"/>
      <c r="R1017" s="101"/>
    </row>
    <row r="1018" spans="2:18">
      <c r="B1018" s="100"/>
      <c r="C1018" s="100"/>
      <c r="D1018" s="100"/>
      <c r="E1018" s="100"/>
      <c r="F1018" s="101"/>
      <c r="G1018" s="101"/>
      <c r="H1018" s="101"/>
      <c r="I1018" s="101"/>
      <c r="J1018" s="101"/>
      <c r="K1018" s="101"/>
      <c r="L1018" s="101"/>
      <c r="M1018" s="101"/>
      <c r="N1018" s="101"/>
      <c r="O1018" s="101"/>
      <c r="P1018" s="101"/>
      <c r="Q1018" s="101"/>
      <c r="R1018" s="101"/>
    </row>
    <row r="1019" spans="2:18">
      <c r="B1019" s="100"/>
      <c r="C1019" s="100"/>
      <c r="D1019" s="100"/>
      <c r="E1019" s="100"/>
      <c r="F1019" s="101"/>
      <c r="G1019" s="101"/>
      <c r="H1019" s="101"/>
      <c r="I1019" s="101"/>
      <c r="J1019" s="101"/>
      <c r="K1019" s="101"/>
      <c r="L1019" s="101"/>
      <c r="M1019" s="101"/>
      <c r="N1019" s="101"/>
      <c r="O1019" s="101"/>
      <c r="P1019" s="101"/>
      <c r="Q1019" s="101"/>
      <c r="R1019" s="101"/>
    </row>
    <row r="1020" spans="2:18">
      <c r="B1020" s="100"/>
      <c r="C1020" s="100"/>
      <c r="D1020" s="100"/>
      <c r="E1020" s="100"/>
      <c r="F1020" s="101"/>
      <c r="G1020" s="101"/>
      <c r="H1020" s="101"/>
      <c r="I1020" s="101"/>
      <c r="J1020" s="101"/>
      <c r="K1020" s="101"/>
      <c r="L1020" s="101"/>
      <c r="M1020" s="101"/>
      <c r="N1020" s="101"/>
      <c r="O1020" s="101"/>
      <c r="P1020" s="101"/>
      <c r="Q1020" s="101"/>
      <c r="R1020" s="101"/>
    </row>
    <row r="1021" spans="2:18">
      <c r="B1021" s="100"/>
      <c r="C1021" s="100"/>
      <c r="D1021" s="100"/>
      <c r="E1021" s="100"/>
      <c r="F1021" s="101"/>
      <c r="G1021" s="101"/>
      <c r="H1021" s="101"/>
      <c r="I1021" s="101"/>
      <c r="J1021" s="101"/>
      <c r="K1021" s="101"/>
      <c r="L1021" s="101"/>
      <c r="M1021" s="101"/>
      <c r="N1021" s="101"/>
      <c r="O1021" s="101"/>
      <c r="P1021" s="101"/>
      <c r="Q1021" s="101"/>
      <c r="R1021" s="101"/>
    </row>
    <row r="1022" spans="2:18">
      <c r="B1022" s="100"/>
      <c r="C1022" s="100"/>
      <c r="D1022" s="100"/>
      <c r="E1022" s="100"/>
      <c r="F1022" s="101"/>
      <c r="G1022" s="101"/>
      <c r="H1022" s="101"/>
      <c r="I1022" s="101"/>
      <c r="J1022" s="101"/>
      <c r="K1022" s="101"/>
      <c r="L1022" s="101"/>
      <c r="M1022" s="101"/>
      <c r="N1022" s="101"/>
      <c r="O1022" s="101"/>
      <c r="P1022" s="101"/>
      <c r="Q1022" s="101"/>
      <c r="R1022" s="101"/>
    </row>
    <row r="1023" spans="2:18">
      <c r="B1023" s="100"/>
      <c r="C1023" s="100"/>
      <c r="D1023" s="100"/>
      <c r="E1023" s="100"/>
      <c r="F1023" s="101"/>
      <c r="G1023" s="101"/>
      <c r="H1023" s="101"/>
      <c r="I1023" s="101"/>
      <c r="J1023" s="101"/>
      <c r="K1023" s="101"/>
      <c r="L1023" s="101"/>
      <c r="M1023" s="101"/>
      <c r="N1023" s="101"/>
      <c r="O1023" s="101"/>
      <c r="P1023" s="101"/>
      <c r="Q1023" s="101"/>
      <c r="R1023" s="101"/>
    </row>
    <row r="1024" spans="2:18">
      <c r="B1024" s="100"/>
      <c r="C1024" s="100"/>
      <c r="D1024" s="100"/>
      <c r="E1024" s="100"/>
      <c r="F1024" s="101"/>
      <c r="G1024" s="101"/>
      <c r="H1024" s="101"/>
      <c r="I1024" s="101"/>
      <c r="J1024" s="101"/>
      <c r="K1024" s="101"/>
      <c r="L1024" s="101"/>
      <c r="M1024" s="101"/>
      <c r="N1024" s="101"/>
      <c r="O1024" s="101"/>
      <c r="P1024" s="101"/>
      <c r="Q1024" s="101"/>
      <c r="R1024" s="101"/>
    </row>
    <row r="1025" spans="2:18">
      <c r="B1025" s="100"/>
      <c r="C1025" s="100"/>
      <c r="D1025" s="100"/>
      <c r="E1025" s="100"/>
      <c r="F1025" s="101"/>
      <c r="G1025" s="101"/>
      <c r="H1025" s="101"/>
      <c r="I1025" s="101"/>
      <c r="J1025" s="101"/>
      <c r="K1025" s="101"/>
      <c r="L1025" s="101"/>
      <c r="M1025" s="101"/>
      <c r="N1025" s="101"/>
      <c r="O1025" s="101"/>
      <c r="P1025" s="101"/>
      <c r="Q1025" s="101"/>
      <c r="R1025" s="101"/>
    </row>
    <row r="1026" spans="2:18">
      <c r="B1026" s="100"/>
      <c r="C1026" s="100"/>
      <c r="D1026" s="100"/>
      <c r="E1026" s="100"/>
      <c r="F1026" s="101"/>
      <c r="G1026" s="101"/>
      <c r="H1026" s="101"/>
      <c r="I1026" s="101"/>
      <c r="J1026" s="101"/>
      <c r="K1026" s="101"/>
      <c r="L1026" s="101"/>
      <c r="M1026" s="101"/>
      <c r="N1026" s="101"/>
      <c r="O1026" s="101"/>
      <c r="P1026" s="101"/>
      <c r="Q1026" s="101"/>
      <c r="R1026" s="101"/>
    </row>
    <row r="1027" spans="2:18">
      <c r="B1027" s="100"/>
      <c r="C1027" s="100"/>
      <c r="D1027" s="100"/>
      <c r="E1027" s="100"/>
      <c r="F1027" s="101"/>
      <c r="G1027" s="101"/>
      <c r="H1027" s="101"/>
      <c r="I1027" s="101"/>
      <c r="J1027" s="101"/>
      <c r="K1027" s="101"/>
      <c r="L1027" s="101"/>
      <c r="M1027" s="101"/>
      <c r="N1027" s="101"/>
      <c r="O1027" s="101"/>
      <c r="P1027" s="101"/>
      <c r="Q1027" s="101"/>
      <c r="R1027" s="101"/>
    </row>
    <row r="1028" spans="2:18">
      <c r="B1028" s="100"/>
      <c r="C1028" s="100"/>
      <c r="D1028" s="100"/>
      <c r="E1028" s="100"/>
      <c r="F1028" s="101"/>
      <c r="G1028" s="101"/>
      <c r="H1028" s="101"/>
      <c r="I1028" s="101"/>
      <c r="J1028" s="101"/>
      <c r="K1028" s="101"/>
      <c r="L1028" s="101"/>
      <c r="M1028" s="101"/>
      <c r="N1028" s="101"/>
      <c r="O1028" s="101"/>
      <c r="P1028" s="101"/>
      <c r="Q1028" s="101"/>
      <c r="R1028" s="101"/>
    </row>
    <row r="1029" spans="2:18">
      <c r="B1029" s="100"/>
      <c r="C1029" s="100"/>
      <c r="D1029" s="100"/>
      <c r="E1029" s="100"/>
      <c r="F1029" s="101"/>
      <c r="G1029" s="101"/>
      <c r="H1029" s="101"/>
      <c r="I1029" s="101"/>
      <c r="J1029" s="101"/>
      <c r="K1029" s="101"/>
      <c r="L1029" s="101"/>
      <c r="M1029" s="101"/>
      <c r="N1029" s="101"/>
      <c r="O1029" s="101"/>
      <c r="P1029" s="101"/>
      <c r="Q1029" s="101"/>
      <c r="R1029" s="101"/>
    </row>
    <row r="1030" spans="2:18">
      <c r="B1030" s="100"/>
      <c r="C1030" s="100"/>
      <c r="D1030" s="100"/>
      <c r="E1030" s="100"/>
      <c r="F1030" s="101"/>
      <c r="G1030" s="101"/>
      <c r="H1030" s="101"/>
      <c r="I1030" s="101"/>
      <c r="J1030" s="101"/>
      <c r="K1030" s="101"/>
      <c r="L1030" s="101"/>
      <c r="M1030" s="101"/>
      <c r="N1030" s="101"/>
      <c r="O1030" s="101"/>
      <c r="P1030" s="101"/>
      <c r="Q1030" s="101"/>
      <c r="R1030" s="101"/>
    </row>
    <row r="1031" spans="2:18">
      <c r="B1031" s="100"/>
      <c r="C1031" s="100"/>
      <c r="D1031" s="100"/>
      <c r="E1031" s="100"/>
      <c r="F1031" s="101"/>
      <c r="G1031" s="101"/>
      <c r="H1031" s="101"/>
      <c r="I1031" s="101"/>
      <c r="J1031" s="101"/>
      <c r="K1031" s="101"/>
      <c r="L1031" s="101"/>
      <c r="M1031" s="101"/>
      <c r="N1031" s="101"/>
      <c r="O1031" s="101"/>
      <c r="P1031" s="101"/>
      <c r="Q1031" s="101"/>
      <c r="R1031" s="101"/>
    </row>
    <row r="1032" spans="2:18">
      <c r="B1032" s="100"/>
      <c r="C1032" s="100"/>
      <c r="D1032" s="100"/>
      <c r="E1032" s="100"/>
      <c r="F1032" s="101"/>
      <c r="G1032" s="101"/>
      <c r="H1032" s="101"/>
      <c r="I1032" s="101"/>
      <c r="J1032" s="101"/>
      <c r="K1032" s="101"/>
      <c r="L1032" s="101"/>
      <c r="M1032" s="101"/>
      <c r="N1032" s="101"/>
      <c r="O1032" s="101"/>
      <c r="P1032" s="101"/>
      <c r="Q1032" s="101"/>
      <c r="R1032" s="101"/>
    </row>
    <row r="1033" spans="2:18">
      <c r="B1033" s="100"/>
      <c r="C1033" s="100"/>
      <c r="D1033" s="100"/>
      <c r="E1033" s="100"/>
      <c r="F1033" s="101"/>
      <c r="G1033" s="101"/>
      <c r="H1033" s="101"/>
      <c r="I1033" s="101"/>
      <c r="J1033" s="101"/>
      <c r="K1033" s="101"/>
      <c r="L1033" s="101"/>
      <c r="M1033" s="101"/>
      <c r="N1033" s="101"/>
      <c r="O1033" s="101"/>
      <c r="P1033" s="101"/>
      <c r="Q1033" s="101"/>
      <c r="R1033" s="101"/>
    </row>
    <row r="1034" spans="2:18">
      <c r="B1034" s="100"/>
      <c r="C1034" s="100"/>
      <c r="D1034" s="100"/>
      <c r="E1034" s="100"/>
      <c r="F1034" s="101"/>
      <c r="G1034" s="101"/>
      <c r="H1034" s="101"/>
      <c r="I1034" s="101"/>
      <c r="J1034" s="101"/>
      <c r="K1034" s="101"/>
      <c r="L1034" s="101"/>
      <c r="M1034" s="101"/>
      <c r="N1034" s="101"/>
      <c r="O1034" s="101"/>
      <c r="P1034" s="101"/>
      <c r="Q1034" s="101"/>
      <c r="R1034" s="101"/>
    </row>
    <row r="1035" spans="2:18">
      <c r="B1035" s="100"/>
      <c r="C1035" s="100"/>
      <c r="D1035" s="100"/>
      <c r="E1035" s="100"/>
      <c r="F1035" s="101"/>
      <c r="G1035" s="101"/>
      <c r="H1035" s="101"/>
      <c r="I1035" s="101"/>
      <c r="J1035" s="101"/>
      <c r="K1035" s="101"/>
      <c r="L1035" s="101"/>
      <c r="M1035" s="101"/>
      <c r="N1035" s="101"/>
      <c r="O1035" s="101"/>
      <c r="P1035" s="101"/>
      <c r="Q1035" s="101"/>
      <c r="R1035" s="101"/>
    </row>
    <row r="1036" spans="2:18">
      <c r="B1036" s="100"/>
      <c r="C1036" s="100"/>
      <c r="D1036" s="100"/>
      <c r="E1036" s="100"/>
      <c r="F1036" s="101"/>
      <c r="G1036" s="101"/>
      <c r="H1036" s="101"/>
      <c r="I1036" s="101"/>
      <c r="J1036" s="101"/>
      <c r="K1036" s="101"/>
      <c r="L1036" s="101"/>
      <c r="M1036" s="101"/>
      <c r="N1036" s="101"/>
      <c r="O1036" s="101"/>
      <c r="P1036" s="101"/>
      <c r="Q1036" s="101"/>
      <c r="R1036" s="101"/>
    </row>
    <row r="1037" spans="2:18">
      <c r="B1037" s="100"/>
      <c r="C1037" s="100"/>
      <c r="D1037" s="100"/>
      <c r="E1037" s="100"/>
      <c r="F1037" s="101"/>
      <c r="G1037" s="101"/>
      <c r="H1037" s="101"/>
      <c r="I1037" s="101"/>
      <c r="J1037" s="101"/>
      <c r="K1037" s="101"/>
      <c r="L1037" s="101"/>
      <c r="M1037" s="101"/>
      <c r="N1037" s="101"/>
      <c r="O1037" s="101"/>
      <c r="P1037" s="101"/>
      <c r="Q1037" s="101"/>
      <c r="R1037" s="101"/>
    </row>
    <row r="1038" spans="2:18">
      <c r="B1038" s="100"/>
      <c r="C1038" s="100"/>
      <c r="D1038" s="100"/>
      <c r="E1038" s="100"/>
      <c r="F1038" s="101"/>
      <c r="G1038" s="101"/>
      <c r="H1038" s="101"/>
      <c r="I1038" s="101"/>
      <c r="J1038" s="101"/>
      <c r="K1038" s="101"/>
      <c r="L1038" s="101"/>
      <c r="M1038" s="101"/>
      <c r="N1038" s="101"/>
      <c r="O1038" s="101"/>
      <c r="P1038" s="101"/>
      <c r="Q1038" s="101"/>
      <c r="R1038" s="101"/>
    </row>
    <row r="1039" spans="2:18">
      <c r="B1039" s="100"/>
      <c r="C1039" s="100"/>
      <c r="D1039" s="100"/>
      <c r="E1039" s="100"/>
      <c r="F1039" s="101"/>
      <c r="G1039" s="101"/>
      <c r="H1039" s="101"/>
      <c r="I1039" s="101"/>
      <c r="J1039" s="101"/>
      <c r="K1039" s="101"/>
      <c r="L1039" s="101"/>
      <c r="M1039" s="101"/>
      <c r="N1039" s="101"/>
      <c r="O1039" s="101"/>
      <c r="P1039" s="101"/>
      <c r="Q1039" s="101"/>
      <c r="R1039" s="101"/>
    </row>
    <row r="1040" spans="2:18">
      <c r="B1040" s="100"/>
      <c r="C1040" s="100"/>
      <c r="D1040" s="100"/>
      <c r="E1040" s="100"/>
      <c r="F1040" s="101"/>
      <c r="G1040" s="101"/>
      <c r="H1040" s="101"/>
      <c r="I1040" s="101"/>
      <c r="J1040" s="101"/>
      <c r="K1040" s="101"/>
      <c r="L1040" s="101"/>
      <c r="M1040" s="101"/>
      <c r="N1040" s="101"/>
      <c r="O1040" s="101"/>
      <c r="P1040" s="101"/>
      <c r="Q1040" s="101"/>
      <c r="R1040" s="101"/>
    </row>
    <row r="1041" spans="2:18">
      <c r="B1041" s="100"/>
      <c r="C1041" s="100"/>
      <c r="D1041" s="100"/>
      <c r="E1041" s="100"/>
      <c r="F1041" s="101"/>
      <c r="G1041" s="101"/>
      <c r="H1041" s="101"/>
      <c r="I1041" s="101"/>
      <c r="J1041" s="101"/>
      <c r="K1041" s="101"/>
      <c r="L1041" s="101"/>
      <c r="M1041" s="101"/>
      <c r="N1041" s="101"/>
      <c r="O1041" s="101"/>
      <c r="P1041" s="101"/>
      <c r="Q1041" s="101"/>
      <c r="R1041" s="101"/>
    </row>
    <row r="1042" spans="2:18">
      <c r="B1042" s="100"/>
      <c r="C1042" s="100"/>
      <c r="D1042" s="100"/>
      <c r="E1042" s="100"/>
      <c r="F1042" s="101"/>
      <c r="G1042" s="101"/>
      <c r="H1042" s="101"/>
      <c r="I1042" s="101"/>
      <c r="J1042" s="101"/>
      <c r="K1042" s="101"/>
      <c r="L1042" s="101"/>
      <c r="M1042" s="101"/>
      <c r="N1042" s="101"/>
      <c r="O1042" s="101"/>
      <c r="P1042" s="101"/>
      <c r="Q1042" s="101"/>
      <c r="R1042" s="101"/>
    </row>
    <row r="1043" spans="2:18">
      <c r="B1043" s="100"/>
      <c r="C1043" s="100"/>
      <c r="D1043" s="100"/>
      <c r="E1043" s="100"/>
      <c r="F1043" s="101"/>
      <c r="G1043" s="101"/>
      <c r="H1043" s="101"/>
      <c r="I1043" s="101"/>
      <c r="J1043" s="101"/>
      <c r="K1043" s="101"/>
      <c r="L1043" s="101"/>
      <c r="M1043" s="101"/>
      <c r="N1043" s="101"/>
      <c r="O1043" s="101"/>
      <c r="P1043" s="101"/>
      <c r="Q1043" s="101"/>
      <c r="R1043" s="101"/>
    </row>
    <row r="1044" spans="2:18">
      <c r="B1044" s="100"/>
      <c r="C1044" s="100"/>
      <c r="D1044" s="100"/>
      <c r="E1044" s="100"/>
      <c r="F1044" s="101"/>
      <c r="G1044" s="101"/>
      <c r="H1044" s="101"/>
      <c r="I1044" s="101"/>
      <c r="J1044" s="101"/>
      <c r="K1044" s="101"/>
      <c r="L1044" s="101"/>
      <c r="M1044" s="101"/>
      <c r="N1044" s="101"/>
      <c r="O1044" s="101"/>
      <c r="P1044" s="101"/>
      <c r="Q1044" s="101"/>
      <c r="R1044" s="101"/>
    </row>
    <row r="1045" spans="2:18">
      <c r="B1045" s="100"/>
      <c r="C1045" s="100"/>
      <c r="D1045" s="100"/>
      <c r="E1045" s="100"/>
      <c r="F1045" s="101"/>
      <c r="G1045" s="101"/>
      <c r="H1045" s="101"/>
      <c r="I1045" s="101"/>
      <c r="J1045" s="101"/>
      <c r="K1045" s="101"/>
      <c r="L1045" s="101"/>
      <c r="M1045" s="101"/>
      <c r="N1045" s="101"/>
      <c r="O1045" s="101"/>
      <c r="P1045" s="101"/>
      <c r="Q1045" s="101"/>
      <c r="R1045" s="101"/>
    </row>
    <row r="1046" spans="2:18">
      <c r="B1046" s="100"/>
      <c r="C1046" s="100"/>
      <c r="D1046" s="100"/>
      <c r="E1046" s="100"/>
      <c r="F1046" s="101"/>
      <c r="G1046" s="101"/>
      <c r="H1046" s="101"/>
      <c r="I1046" s="101"/>
      <c r="J1046" s="101"/>
      <c r="K1046" s="101"/>
      <c r="L1046" s="101"/>
      <c r="M1046" s="101"/>
      <c r="N1046" s="101"/>
      <c r="O1046" s="101"/>
      <c r="P1046" s="101"/>
      <c r="Q1046" s="101"/>
      <c r="R1046" s="101"/>
    </row>
    <row r="1047" spans="2:18">
      <c r="B1047" s="100"/>
      <c r="C1047" s="100"/>
      <c r="D1047" s="100"/>
      <c r="E1047" s="100"/>
      <c r="F1047" s="101"/>
      <c r="G1047" s="101"/>
      <c r="H1047" s="101"/>
      <c r="I1047" s="101"/>
      <c r="J1047" s="101"/>
      <c r="K1047" s="101"/>
      <c r="L1047" s="101"/>
      <c r="M1047" s="101"/>
      <c r="N1047" s="101"/>
      <c r="O1047" s="101"/>
      <c r="P1047" s="101"/>
      <c r="Q1047" s="101"/>
      <c r="R1047" s="101"/>
    </row>
    <row r="1048" spans="2:18">
      <c r="B1048" s="100"/>
      <c r="C1048" s="100"/>
      <c r="D1048" s="100"/>
      <c r="E1048" s="100"/>
      <c r="F1048" s="101"/>
      <c r="G1048" s="101"/>
      <c r="H1048" s="101"/>
      <c r="I1048" s="101"/>
      <c r="J1048" s="101"/>
      <c r="K1048" s="101"/>
      <c r="L1048" s="101"/>
      <c r="M1048" s="101"/>
      <c r="N1048" s="101"/>
      <c r="O1048" s="101"/>
      <c r="P1048" s="101"/>
      <c r="Q1048" s="101"/>
      <c r="R1048" s="101"/>
    </row>
    <row r="1049" spans="2:18">
      <c r="B1049" s="100"/>
      <c r="C1049" s="100"/>
      <c r="D1049" s="100"/>
      <c r="E1049" s="100"/>
      <c r="F1049" s="101"/>
      <c r="G1049" s="101"/>
      <c r="H1049" s="101"/>
      <c r="I1049" s="101"/>
      <c r="J1049" s="101"/>
      <c r="K1049" s="101"/>
      <c r="L1049" s="101"/>
      <c r="M1049" s="101"/>
      <c r="N1049" s="101"/>
      <c r="O1049" s="101"/>
      <c r="P1049" s="101"/>
      <c r="Q1049" s="101"/>
      <c r="R1049" s="101"/>
    </row>
    <row r="1050" spans="2:18">
      <c r="B1050" s="100"/>
      <c r="C1050" s="100"/>
      <c r="D1050" s="100"/>
      <c r="E1050" s="100"/>
      <c r="F1050" s="101"/>
      <c r="G1050" s="101"/>
      <c r="H1050" s="101"/>
      <c r="I1050" s="101"/>
      <c r="J1050" s="101"/>
      <c r="K1050" s="101"/>
      <c r="L1050" s="101"/>
      <c r="M1050" s="101"/>
      <c r="N1050" s="101"/>
      <c r="O1050" s="101"/>
      <c r="P1050" s="101"/>
      <c r="Q1050" s="101"/>
      <c r="R1050" s="101"/>
    </row>
    <row r="1051" spans="2:18">
      <c r="B1051" s="100"/>
      <c r="C1051" s="100"/>
      <c r="D1051" s="100"/>
      <c r="E1051" s="100"/>
      <c r="F1051" s="101"/>
      <c r="G1051" s="101"/>
      <c r="H1051" s="101"/>
      <c r="I1051" s="101"/>
      <c r="J1051" s="101"/>
      <c r="K1051" s="101"/>
      <c r="L1051" s="101"/>
      <c r="M1051" s="101"/>
      <c r="N1051" s="101"/>
      <c r="O1051" s="101"/>
      <c r="P1051" s="101"/>
      <c r="Q1051" s="101"/>
      <c r="R1051" s="101"/>
    </row>
    <row r="1052" spans="2:18">
      <c r="B1052" s="100"/>
      <c r="C1052" s="100"/>
      <c r="D1052" s="100"/>
      <c r="E1052" s="100"/>
      <c r="F1052" s="101"/>
      <c r="G1052" s="101"/>
      <c r="H1052" s="101"/>
      <c r="I1052" s="101"/>
      <c r="J1052" s="101"/>
      <c r="K1052" s="101"/>
      <c r="L1052" s="101"/>
      <c r="M1052" s="101"/>
      <c r="N1052" s="101"/>
      <c r="O1052" s="101"/>
      <c r="P1052" s="101"/>
      <c r="Q1052" s="101"/>
      <c r="R1052" s="101"/>
    </row>
    <row r="1053" spans="2:18">
      <c r="B1053" s="100"/>
      <c r="C1053" s="100"/>
      <c r="D1053" s="100"/>
      <c r="E1053" s="100"/>
      <c r="F1053" s="101"/>
      <c r="G1053" s="101"/>
      <c r="H1053" s="101"/>
      <c r="I1053" s="101"/>
      <c r="J1053" s="101"/>
      <c r="K1053" s="101"/>
      <c r="L1053" s="101"/>
      <c r="M1053" s="101"/>
      <c r="N1053" s="101"/>
      <c r="O1053" s="101"/>
      <c r="P1053" s="101"/>
      <c r="Q1053" s="101"/>
      <c r="R1053" s="101"/>
    </row>
    <row r="1054" spans="2:18">
      <c r="B1054" s="100"/>
      <c r="C1054" s="100"/>
      <c r="D1054" s="100"/>
      <c r="E1054" s="100"/>
      <c r="F1054" s="101"/>
      <c r="G1054" s="101"/>
      <c r="H1054" s="101"/>
      <c r="I1054" s="101"/>
      <c r="J1054" s="101"/>
      <c r="K1054" s="101"/>
      <c r="L1054" s="101"/>
      <c r="M1054" s="101"/>
      <c r="N1054" s="101"/>
      <c r="O1054" s="101"/>
      <c r="P1054" s="101"/>
      <c r="Q1054" s="101"/>
      <c r="R1054" s="101"/>
    </row>
    <row r="1055" spans="2:18">
      <c r="B1055" s="100"/>
      <c r="C1055" s="100"/>
      <c r="D1055" s="100"/>
      <c r="E1055" s="100"/>
      <c r="F1055" s="101"/>
      <c r="G1055" s="101"/>
      <c r="H1055" s="101"/>
      <c r="I1055" s="101"/>
      <c r="J1055" s="101"/>
      <c r="K1055" s="101"/>
      <c r="L1055" s="101"/>
      <c r="M1055" s="101"/>
      <c r="N1055" s="101"/>
      <c r="O1055" s="101"/>
      <c r="P1055" s="101"/>
      <c r="Q1055" s="101"/>
      <c r="R1055" s="101"/>
    </row>
    <row r="1056" spans="2:18">
      <c r="B1056" s="100"/>
      <c r="C1056" s="100"/>
      <c r="D1056" s="100"/>
      <c r="E1056" s="100"/>
      <c r="F1056" s="101"/>
      <c r="G1056" s="101"/>
      <c r="H1056" s="101"/>
      <c r="I1056" s="101"/>
      <c r="J1056" s="101"/>
      <c r="K1056" s="101"/>
      <c r="L1056" s="101"/>
      <c r="M1056" s="101"/>
      <c r="N1056" s="101"/>
      <c r="O1056" s="101"/>
      <c r="P1056" s="101"/>
      <c r="Q1056" s="101"/>
      <c r="R1056" s="101"/>
    </row>
    <row r="1057" spans="2:18">
      <c r="B1057" s="100"/>
      <c r="C1057" s="100"/>
      <c r="D1057" s="100"/>
      <c r="E1057" s="100"/>
      <c r="F1057" s="101"/>
      <c r="G1057" s="101"/>
      <c r="H1057" s="101"/>
      <c r="I1057" s="101"/>
      <c r="J1057" s="101"/>
      <c r="K1057" s="101"/>
      <c r="L1057" s="101"/>
      <c r="M1057" s="101"/>
      <c r="N1057" s="101"/>
      <c r="O1057" s="101"/>
      <c r="P1057" s="101"/>
      <c r="Q1057" s="101"/>
      <c r="R1057" s="101"/>
    </row>
    <row r="1058" spans="2:18">
      <c r="B1058" s="100"/>
      <c r="C1058" s="100"/>
      <c r="D1058" s="100"/>
      <c r="E1058" s="100"/>
      <c r="F1058" s="101"/>
      <c r="G1058" s="101"/>
      <c r="H1058" s="101"/>
      <c r="I1058" s="101"/>
      <c r="J1058" s="101"/>
      <c r="K1058" s="101"/>
      <c r="L1058" s="101"/>
      <c r="M1058" s="101"/>
      <c r="N1058" s="101"/>
      <c r="O1058" s="101"/>
      <c r="P1058" s="101"/>
      <c r="Q1058" s="101"/>
      <c r="R1058" s="101"/>
    </row>
    <row r="1059" spans="2:18">
      <c r="B1059" s="100"/>
      <c r="C1059" s="100"/>
      <c r="D1059" s="100"/>
      <c r="E1059" s="100"/>
      <c r="F1059" s="101"/>
      <c r="G1059" s="101"/>
      <c r="H1059" s="101"/>
      <c r="I1059" s="101"/>
      <c r="J1059" s="101"/>
      <c r="K1059" s="101"/>
      <c r="L1059" s="101"/>
      <c r="M1059" s="101"/>
      <c r="N1059" s="101"/>
      <c r="O1059" s="101"/>
      <c r="P1059" s="101"/>
      <c r="Q1059" s="101"/>
      <c r="R1059" s="101"/>
    </row>
    <row r="1060" spans="2:18">
      <c r="B1060" s="100"/>
      <c r="C1060" s="100"/>
      <c r="D1060" s="100"/>
      <c r="E1060" s="100"/>
      <c r="F1060" s="101"/>
      <c r="G1060" s="101"/>
      <c r="H1060" s="101"/>
      <c r="I1060" s="101"/>
      <c r="J1060" s="101"/>
      <c r="K1060" s="101"/>
      <c r="L1060" s="101"/>
      <c r="M1060" s="101"/>
      <c r="N1060" s="101"/>
      <c r="O1060" s="101"/>
      <c r="P1060" s="101"/>
      <c r="Q1060" s="101"/>
      <c r="R1060" s="101"/>
    </row>
    <row r="1061" spans="2:18">
      <c r="B1061" s="100"/>
      <c r="C1061" s="100"/>
      <c r="D1061" s="100"/>
      <c r="E1061" s="100"/>
      <c r="F1061" s="101"/>
      <c r="G1061" s="101"/>
      <c r="H1061" s="101"/>
      <c r="I1061" s="101"/>
      <c r="J1061" s="101"/>
      <c r="K1061" s="101"/>
      <c r="L1061" s="101"/>
      <c r="M1061" s="101"/>
      <c r="N1061" s="101"/>
      <c r="O1061" s="101"/>
      <c r="P1061" s="101"/>
      <c r="Q1061" s="101"/>
      <c r="R1061" s="101"/>
    </row>
    <row r="1062" spans="2:18">
      <c r="B1062" s="100"/>
      <c r="C1062" s="100"/>
      <c r="D1062" s="100"/>
      <c r="E1062" s="100"/>
      <c r="F1062" s="101"/>
      <c r="G1062" s="101"/>
      <c r="H1062" s="101"/>
      <c r="I1062" s="101"/>
      <c r="J1062" s="101"/>
      <c r="K1062" s="101"/>
      <c r="L1062" s="101"/>
      <c r="M1062" s="101"/>
      <c r="N1062" s="101"/>
      <c r="O1062" s="101"/>
      <c r="P1062" s="101"/>
      <c r="Q1062" s="101"/>
      <c r="R1062" s="101"/>
    </row>
    <row r="1063" spans="2:18">
      <c r="B1063" s="100"/>
      <c r="C1063" s="100"/>
      <c r="D1063" s="100"/>
      <c r="E1063" s="100"/>
      <c r="F1063" s="101"/>
      <c r="G1063" s="101"/>
      <c r="H1063" s="101"/>
      <c r="I1063" s="101"/>
      <c r="J1063" s="101"/>
      <c r="K1063" s="101"/>
      <c r="L1063" s="101"/>
      <c r="M1063" s="101"/>
      <c r="N1063" s="101"/>
      <c r="O1063" s="101"/>
      <c r="P1063" s="101"/>
      <c r="Q1063" s="101"/>
      <c r="R1063" s="101"/>
    </row>
    <row r="1064" spans="2:18">
      <c r="B1064" s="100"/>
      <c r="C1064" s="100"/>
      <c r="D1064" s="100"/>
      <c r="E1064" s="100"/>
      <c r="F1064" s="101"/>
      <c r="G1064" s="101"/>
      <c r="H1064" s="101"/>
      <c r="I1064" s="101"/>
      <c r="J1064" s="101"/>
      <c r="K1064" s="101"/>
      <c r="L1064" s="101"/>
      <c r="M1064" s="101"/>
      <c r="N1064" s="101"/>
      <c r="O1064" s="101"/>
      <c r="P1064" s="101"/>
      <c r="Q1064" s="101"/>
      <c r="R1064" s="101"/>
    </row>
    <row r="1065" spans="2:18">
      <c r="B1065" s="100"/>
      <c r="C1065" s="100"/>
      <c r="D1065" s="100"/>
      <c r="E1065" s="100"/>
      <c r="F1065" s="101"/>
      <c r="G1065" s="101"/>
      <c r="H1065" s="101"/>
      <c r="I1065" s="101"/>
      <c r="J1065" s="101"/>
      <c r="K1065" s="101"/>
      <c r="L1065" s="101"/>
      <c r="M1065" s="101"/>
      <c r="N1065" s="101"/>
      <c r="O1065" s="101"/>
      <c r="P1065" s="101"/>
      <c r="Q1065" s="101"/>
      <c r="R1065" s="101"/>
    </row>
    <row r="1066" spans="2:18">
      <c r="B1066" s="100"/>
      <c r="C1066" s="100"/>
      <c r="D1066" s="100"/>
      <c r="E1066" s="100"/>
      <c r="F1066" s="101"/>
      <c r="G1066" s="101"/>
      <c r="H1066" s="101"/>
      <c r="I1066" s="101"/>
      <c r="J1066" s="101"/>
      <c r="K1066" s="101"/>
      <c r="L1066" s="101"/>
      <c r="M1066" s="101"/>
      <c r="N1066" s="101"/>
      <c r="O1066" s="101"/>
      <c r="P1066" s="101"/>
      <c r="Q1066" s="101"/>
      <c r="R1066" s="101"/>
    </row>
  </sheetData>
  <sheetProtection sheet="1" objects="1" scenarios="1"/>
  <mergeCells count="1">
    <mergeCell ref="B6:R6"/>
  </mergeCells>
  <phoneticPr fontId="3" type="noConversion"/>
  <conditionalFormatting sqref="B58:B157">
    <cfRule type="cellIs" dxfId="4" priority="3" operator="equal">
      <formula>2958465</formula>
    </cfRule>
    <cfRule type="cellIs" dxfId="3" priority="4" operator="equal">
      <formula>"NR3"</formula>
    </cfRule>
    <cfRule type="cellIs" dxfId="2" priority="5" operator="equal">
      <formula>"דירוג פנימי"</formula>
    </cfRule>
  </conditionalFormatting>
  <conditionalFormatting sqref="B58:B157">
    <cfRule type="cellIs" dxfId="1" priority="2" operator="equal">
      <formula>2958465</formula>
    </cfRule>
  </conditionalFormatting>
  <conditionalFormatting sqref="B11:B43">
    <cfRule type="cellIs" dxfId="0" priority="1" operator="equal">
      <formula>"NR3"</formula>
    </cfRule>
  </conditionalFormatting>
  <dataValidations count="1">
    <dataValidation allowBlank="1" showInputMessage="1" showErrorMessage="1" sqref="C5 D1:R5 C7:R9 B1:B9 B158:R1048576 A1:A1048576 S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B1:O300"/>
  <sheetViews>
    <sheetView rightToLeft="1" workbookViewId="0">
      <selection sqref="A1:XFD1048576"/>
    </sheetView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41.7109375" style="2" bestFit="1" customWidth="1"/>
    <col min="4" max="4" width="11.7109375" style="2" bestFit="1" customWidth="1"/>
    <col min="5" max="6" width="5.42578125" style="1" bestFit="1" customWidth="1"/>
    <col min="7" max="8" width="6" style="1" bestFit="1" customWidth="1"/>
    <col min="9" max="9" width="7.28515625" style="1" bestFit="1" customWidth="1"/>
    <col min="10" max="10" width="7.42578125" style="1" customWidth="1"/>
    <col min="11" max="11" width="8.140625" style="1" bestFit="1" customWidth="1"/>
    <col min="12" max="12" width="7.42578125" style="1" customWidth="1"/>
    <col min="13" max="13" width="8.28515625" style="1" bestFit="1" customWidth="1"/>
    <col min="14" max="14" width="8.85546875" style="1" bestFit="1" customWidth="1"/>
    <col min="15" max="15" width="10" style="1" bestFit="1" customWidth="1"/>
    <col min="16" max="16384" width="9.140625" style="1"/>
  </cols>
  <sheetData>
    <row r="1" spans="2:15">
      <c r="B1" s="46" t="s">
        <v>140</v>
      </c>
      <c r="C1" s="46" t="s" vm="1">
        <v>218</v>
      </c>
    </row>
    <row r="2" spans="2:15">
      <c r="B2" s="46" t="s">
        <v>139</v>
      </c>
      <c r="C2" s="46" t="s">
        <v>219</v>
      </c>
    </row>
    <row r="3" spans="2:15">
      <c r="B3" s="46" t="s">
        <v>141</v>
      </c>
      <c r="C3" s="46" t="s">
        <v>2690</v>
      </c>
    </row>
    <row r="4" spans="2:15">
      <c r="B4" s="46" t="s">
        <v>142</v>
      </c>
      <c r="C4" s="46" t="s">
        <v>2691</v>
      </c>
    </row>
    <row r="6" spans="2:15" ht="26.25" customHeight="1">
      <c r="B6" s="156" t="s">
        <v>170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8"/>
    </row>
    <row r="7" spans="2:15" s="3" customFormat="1" ht="63">
      <c r="B7" s="47" t="s">
        <v>110</v>
      </c>
      <c r="C7" s="48" t="s">
        <v>44</v>
      </c>
      <c r="D7" s="48" t="s">
        <v>111</v>
      </c>
      <c r="E7" s="48" t="s">
        <v>14</v>
      </c>
      <c r="F7" s="48" t="s">
        <v>64</v>
      </c>
      <c r="G7" s="48" t="s">
        <v>17</v>
      </c>
      <c r="H7" s="48" t="s">
        <v>97</v>
      </c>
      <c r="I7" s="48" t="s">
        <v>52</v>
      </c>
      <c r="J7" s="48" t="s">
        <v>18</v>
      </c>
      <c r="K7" s="48" t="s">
        <v>194</v>
      </c>
      <c r="L7" s="48" t="s">
        <v>193</v>
      </c>
      <c r="M7" s="48" t="s">
        <v>105</v>
      </c>
      <c r="N7" s="48" t="s">
        <v>143</v>
      </c>
      <c r="O7" s="50" t="s">
        <v>145</v>
      </c>
    </row>
    <row r="8" spans="2:15" s="3" customFormat="1" ht="24.75" customHeight="1">
      <c r="B8" s="14"/>
      <c r="C8" s="31"/>
      <c r="D8" s="31"/>
      <c r="E8" s="31"/>
      <c r="F8" s="31"/>
      <c r="G8" s="31" t="s">
        <v>20</v>
      </c>
      <c r="H8" s="31"/>
      <c r="I8" s="31" t="s">
        <v>19</v>
      </c>
      <c r="J8" s="31" t="s">
        <v>19</v>
      </c>
      <c r="K8" s="31" t="s">
        <v>201</v>
      </c>
      <c r="L8" s="31"/>
      <c r="M8" s="31" t="s">
        <v>197</v>
      </c>
      <c r="N8" s="31" t="s">
        <v>19</v>
      </c>
      <c r="O8" s="16" t="s">
        <v>19</v>
      </c>
    </row>
    <row r="9" spans="2:15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9" t="s">
        <v>12</v>
      </c>
    </row>
    <row r="10" spans="2:15" s="4" customFormat="1" ht="18" customHeight="1">
      <c r="B10" s="113" t="s">
        <v>2694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114">
        <v>0</v>
      </c>
      <c r="N10" s="115">
        <v>0</v>
      </c>
      <c r="O10" s="115">
        <v>0</v>
      </c>
    </row>
    <row r="11" spans="2:15" ht="20.25" customHeight="1">
      <c r="B11" s="116" t="s">
        <v>209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</row>
    <row r="12" spans="2:15">
      <c r="B12" s="116" t="s">
        <v>106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</row>
    <row r="13" spans="2:15">
      <c r="B13" s="116" t="s">
        <v>192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</row>
    <row r="14" spans="2:15">
      <c r="B14" s="116" t="s">
        <v>200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</row>
    <row r="15" spans="2:15"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</row>
    <row r="16" spans="2:15"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</row>
    <row r="17" spans="2:15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</row>
    <row r="18" spans="2:15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</row>
    <row r="19" spans="2:15"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</row>
    <row r="20" spans="2:15"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</row>
    <row r="21" spans="2:15"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</row>
    <row r="22" spans="2:15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</row>
    <row r="23" spans="2:15"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</row>
    <row r="24" spans="2:15"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</row>
    <row r="25" spans="2:15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</row>
    <row r="26" spans="2:15"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</row>
    <row r="27" spans="2:15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</row>
    <row r="28" spans="2:15"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</row>
    <row r="29" spans="2:15"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</row>
    <row r="30" spans="2:15"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</row>
    <row r="31" spans="2:15"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</row>
    <row r="32" spans="2:15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</row>
    <row r="33" spans="2:15"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</row>
    <row r="34" spans="2:15"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</row>
    <row r="35" spans="2:15"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</row>
    <row r="36" spans="2:15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</row>
    <row r="37" spans="2:15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</row>
    <row r="38" spans="2:15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</row>
    <row r="39" spans="2:15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</row>
    <row r="40" spans="2:15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</row>
    <row r="41" spans="2:15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</row>
    <row r="42" spans="2:15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</row>
    <row r="43" spans="2:15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</row>
    <row r="44" spans="2:15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2:15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</row>
    <row r="46" spans="2:15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</row>
    <row r="47" spans="2:15"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</row>
    <row r="48" spans="2:15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</row>
    <row r="49" spans="2:15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</row>
    <row r="50" spans="2:15"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</row>
    <row r="51" spans="2:15"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</row>
    <row r="52" spans="2:15"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</row>
    <row r="53" spans="2:15"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</row>
    <row r="54" spans="2:15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</row>
    <row r="55" spans="2:15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</row>
    <row r="56" spans="2:15"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</row>
    <row r="57" spans="2:15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</row>
    <row r="58" spans="2:15"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</row>
    <row r="59" spans="2:15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</row>
    <row r="60" spans="2:15"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</row>
    <row r="61" spans="2:15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</row>
    <row r="62" spans="2:15"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</row>
    <row r="63" spans="2:15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</row>
    <row r="64" spans="2:15"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</row>
    <row r="65" spans="2:15"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</row>
    <row r="66" spans="2:15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</row>
    <row r="67" spans="2:15"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</row>
    <row r="68" spans="2:15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</row>
    <row r="69" spans="2:15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</row>
    <row r="70" spans="2:15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</row>
    <row r="71" spans="2:15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</row>
    <row r="72" spans="2:15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</row>
    <row r="73" spans="2:15"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</row>
    <row r="74" spans="2:15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</row>
    <row r="75" spans="2:15"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</row>
    <row r="76" spans="2:15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</row>
    <row r="77" spans="2:15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</row>
    <row r="78" spans="2:15"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</row>
    <row r="79" spans="2:15"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</row>
    <row r="80" spans="2:15"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</row>
    <row r="81" spans="2:15"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</row>
    <row r="82" spans="2:15"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</row>
    <row r="83" spans="2:15"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</row>
    <row r="84" spans="2:15"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</row>
    <row r="85" spans="2:15"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</row>
    <row r="86" spans="2:15"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</row>
    <row r="87" spans="2:15"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</row>
    <row r="88" spans="2:15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</row>
    <row r="89" spans="2:15"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</row>
    <row r="90" spans="2:15"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</row>
    <row r="91" spans="2:15"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</row>
    <row r="92" spans="2:15"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</row>
    <row r="93" spans="2:15"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</row>
    <row r="94" spans="2:15"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</row>
    <row r="95" spans="2:15"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</row>
    <row r="96" spans="2:15"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</row>
    <row r="97" spans="2:15"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</row>
    <row r="98" spans="2:15"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</row>
    <row r="99" spans="2:15"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</row>
    <row r="100" spans="2:15"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</row>
    <row r="101" spans="2:15"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</row>
    <row r="102" spans="2:15"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</row>
    <row r="103" spans="2:15"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</row>
    <row r="104" spans="2:15"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</row>
    <row r="105" spans="2:15"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</row>
    <row r="106" spans="2:15"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</row>
    <row r="107" spans="2:15"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</row>
    <row r="108" spans="2:15"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</row>
    <row r="109" spans="2:15"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</row>
    <row r="110" spans="2:15">
      <c r="B110" s="100"/>
      <c r="C110" s="100"/>
      <c r="D110" s="100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</row>
    <row r="111" spans="2:15">
      <c r="B111" s="100"/>
      <c r="C111" s="100"/>
      <c r="D111" s="100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</row>
    <row r="112" spans="2:15">
      <c r="B112" s="100"/>
      <c r="C112" s="100"/>
      <c r="D112" s="100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</row>
    <row r="113" spans="2:15">
      <c r="B113" s="100"/>
      <c r="C113" s="100"/>
      <c r="D113" s="100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</row>
    <row r="114" spans="2:15">
      <c r="B114" s="100"/>
      <c r="C114" s="100"/>
      <c r="D114" s="100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</row>
    <row r="115" spans="2:15">
      <c r="B115" s="100"/>
      <c r="C115" s="100"/>
      <c r="D115" s="100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</row>
    <row r="116" spans="2:15">
      <c r="B116" s="100"/>
      <c r="C116" s="100"/>
      <c r="D116" s="100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</row>
    <row r="117" spans="2:15">
      <c r="B117" s="100"/>
      <c r="C117" s="100"/>
      <c r="D117" s="100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</row>
    <row r="118" spans="2:15">
      <c r="B118" s="100"/>
      <c r="C118" s="100"/>
      <c r="D118" s="100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</row>
    <row r="119" spans="2:15">
      <c r="B119" s="100"/>
      <c r="C119" s="100"/>
      <c r="D119" s="100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</row>
    <row r="120" spans="2:15">
      <c r="B120" s="100"/>
      <c r="C120" s="100"/>
      <c r="D120" s="100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</row>
    <row r="121" spans="2:15">
      <c r="B121" s="100"/>
      <c r="C121" s="100"/>
      <c r="D121" s="100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</row>
    <row r="122" spans="2:15">
      <c r="B122" s="100"/>
      <c r="C122" s="100"/>
      <c r="D122" s="100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</row>
    <row r="123" spans="2:15">
      <c r="B123" s="100"/>
      <c r="C123" s="100"/>
      <c r="D123" s="100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</row>
    <row r="124" spans="2:15">
      <c r="B124" s="100"/>
      <c r="C124" s="100"/>
      <c r="D124" s="100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</row>
    <row r="125" spans="2:15">
      <c r="B125" s="100"/>
      <c r="C125" s="100"/>
      <c r="D125" s="100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</row>
    <row r="126" spans="2:15">
      <c r="B126" s="100"/>
      <c r="C126" s="100"/>
      <c r="D126" s="100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</row>
    <row r="127" spans="2:15">
      <c r="B127" s="100"/>
      <c r="C127" s="100"/>
      <c r="D127" s="100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</row>
    <row r="128" spans="2:15">
      <c r="B128" s="100"/>
      <c r="C128" s="100"/>
      <c r="D128" s="100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</row>
    <row r="129" spans="2:15">
      <c r="B129" s="100"/>
      <c r="C129" s="100"/>
      <c r="D129" s="100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</row>
    <row r="130" spans="2:15">
      <c r="B130" s="100"/>
      <c r="C130" s="100"/>
      <c r="D130" s="100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</row>
    <row r="131" spans="2:15">
      <c r="B131" s="100"/>
      <c r="C131" s="100"/>
      <c r="D131" s="100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</row>
    <row r="132" spans="2:15">
      <c r="B132" s="100"/>
      <c r="C132" s="100"/>
      <c r="D132" s="100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</row>
    <row r="133" spans="2:15">
      <c r="B133" s="100"/>
      <c r="C133" s="100"/>
      <c r="D133" s="100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</row>
    <row r="134" spans="2:15">
      <c r="B134" s="100"/>
      <c r="C134" s="100"/>
      <c r="D134" s="100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</row>
    <row r="135" spans="2:15">
      <c r="B135" s="100"/>
      <c r="C135" s="100"/>
      <c r="D135" s="100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</row>
    <row r="136" spans="2:15">
      <c r="B136" s="100"/>
      <c r="C136" s="100"/>
      <c r="D136" s="100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</row>
    <row r="137" spans="2:15">
      <c r="B137" s="100"/>
      <c r="C137" s="100"/>
      <c r="D137" s="100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</row>
    <row r="138" spans="2:15">
      <c r="B138" s="100"/>
      <c r="C138" s="100"/>
      <c r="D138" s="100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</row>
    <row r="139" spans="2:15">
      <c r="B139" s="100"/>
      <c r="C139" s="100"/>
      <c r="D139" s="100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</row>
    <row r="140" spans="2:15">
      <c r="B140" s="100"/>
      <c r="C140" s="100"/>
      <c r="D140" s="100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</row>
    <row r="141" spans="2:15">
      <c r="B141" s="100"/>
      <c r="C141" s="100"/>
      <c r="D141" s="100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</row>
    <row r="142" spans="2:15">
      <c r="B142" s="100"/>
      <c r="C142" s="100"/>
      <c r="D142" s="100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</row>
    <row r="143" spans="2:15">
      <c r="B143" s="100"/>
      <c r="C143" s="100"/>
      <c r="D143" s="100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</row>
    <row r="144" spans="2:15">
      <c r="B144" s="100"/>
      <c r="C144" s="100"/>
      <c r="D144" s="100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</row>
    <row r="145" spans="2:15">
      <c r="B145" s="100"/>
      <c r="C145" s="100"/>
      <c r="D145" s="100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</row>
    <row r="146" spans="2:15">
      <c r="B146" s="100"/>
      <c r="C146" s="100"/>
      <c r="D146" s="100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</row>
    <row r="147" spans="2:15">
      <c r="B147" s="100"/>
      <c r="C147" s="100"/>
      <c r="D147" s="100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</row>
    <row r="148" spans="2:15">
      <c r="B148" s="100"/>
      <c r="C148" s="100"/>
      <c r="D148" s="100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</row>
    <row r="149" spans="2:15">
      <c r="B149" s="100"/>
      <c r="C149" s="100"/>
      <c r="D149" s="100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</row>
    <row r="150" spans="2:15">
      <c r="B150" s="100"/>
      <c r="C150" s="100"/>
      <c r="D150" s="100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</row>
    <row r="151" spans="2:15">
      <c r="B151" s="100"/>
      <c r="C151" s="100"/>
      <c r="D151" s="100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</row>
    <row r="152" spans="2:15">
      <c r="B152" s="100"/>
      <c r="C152" s="100"/>
      <c r="D152" s="100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</row>
    <row r="153" spans="2:15">
      <c r="B153" s="100"/>
      <c r="C153" s="100"/>
      <c r="D153" s="100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</row>
    <row r="154" spans="2:15">
      <c r="B154" s="100"/>
      <c r="C154" s="100"/>
      <c r="D154" s="100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</row>
    <row r="155" spans="2:15">
      <c r="B155" s="100"/>
      <c r="C155" s="100"/>
      <c r="D155" s="100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</row>
    <row r="156" spans="2:15">
      <c r="B156" s="100"/>
      <c r="C156" s="100"/>
      <c r="D156" s="100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</row>
    <row r="157" spans="2:15">
      <c r="B157" s="100"/>
      <c r="C157" s="100"/>
      <c r="D157" s="100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</row>
    <row r="158" spans="2:15">
      <c r="B158" s="100"/>
      <c r="C158" s="100"/>
      <c r="D158" s="100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</row>
    <row r="159" spans="2:15">
      <c r="B159" s="100"/>
      <c r="C159" s="100"/>
      <c r="D159" s="100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</row>
    <row r="160" spans="2:15">
      <c r="B160" s="100"/>
      <c r="C160" s="100"/>
      <c r="D160" s="100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</row>
    <row r="161" spans="2:15">
      <c r="B161" s="100"/>
      <c r="C161" s="100"/>
      <c r="D161" s="100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</row>
    <row r="162" spans="2:15">
      <c r="B162" s="100"/>
      <c r="C162" s="100"/>
      <c r="D162" s="100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</row>
    <row r="163" spans="2:15">
      <c r="B163" s="100"/>
      <c r="C163" s="100"/>
      <c r="D163" s="100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</row>
    <row r="164" spans="2:15">
      <c r="B164" s="100"/>
      <c r="C164" s="100"/>
      <c r="D164" s="100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</row>
    <row r="165" spans="2:15">
      <c r="B165" s="100"/>
      <c r="C165" s="100"/>
      <c r="D165" s="100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</row>
    <row r="166" spans="2:15">
      <c r="B166" s="100"/>
      <c r="C166" s="100"/>
      <c r="D166" s="100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</row>
    <row r="167" spans="2:15">
      <c r="B167" s="100"/>
      <c r="C167" s="100"/>
      <c r="D167" s="100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</row>
    <row r="168" spans="2:15">
      <c r="B168" s="100"/>
      <c r="C168" s="100"/>
      <c r="D168" s="100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</row>
    <row r="169" spans="2:15">
      <c r="B169" s="100"/>
      <c r="C169" s="100"/>
      <c r="D169" s="100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</row>
    <row r="170" spans="2:15">
      <c r="B170" s="100"/>
      <c r="C170" s="100"/>
      <c r="D170" s="100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</row>
    <row r="171" spans="2:15">
      <c r="B171" s="100"/>
      <c r="C171" s="100"/>
      <c r="D171" s="100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</row>
    <row r="172" spans="2:15">
      <c r="B172" s="100"/>
      <c r="C172" s="100"/>
      <c r="D172" s="100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</row>
    <row r="173" spans="2:15">
      <c r="B173" s="100"/>
      <c r="C173" s="100"/>
      <c r="D173" s="100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</row>
    <row r="174" spans="2:15">
      <c r="B174" s="100"/>
      <c r="C174" s="100"/>
      <c r="D174" s="100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</row>
    <row r="175" spans="2:15">
      <c r="B175" s="100"/>
      <c r="C175" s="100"/>
      <c r="D175" s="100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</row>
    <row r="176" spans="2:15">
      <c r="B176" s="100"/>
      <c r="C176" s="100"/>
      <c r="D176" s="100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</row>
    <row r="177" spans="2:15">
      <c r="B177" s="100"/>
      <c r="C177" s="100"/>
      <c r="D177" s="100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</row>
    <row r="178" spans="2:15">
      <c r="B178" s="100"/>
      <c r="C178" s="100"/>
      <c r="D178" s="100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</row>
    <row r="179" spans="2:15">
      <c r="B179" s="100"/>
      <c r="C179" s="100"/>
      <c r="D179" s="100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</row>
    <row r="180" spans="2:15">
      <c r="B180" s="100"/>
      <c r="C180" s="100"/>
      <c r="D180" s="100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</row>
    <row r="181" spans="2:15">
      <c r="B181" s="100"/>
      <c r="C181" s="100"/>
      <c r="D181" s="100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</row>
    <row r="182" spans="2:15">
      <c r="B182" s="100"/>
      <c r="C182" s="100"/>
      <c r="D182" s="100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</row>
    <row r="183" spans="2:15">
      <c r="B183" s="100"/>
      <c r="C183" s="100"/>
      <c r="D183" s="100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</row>
    <row r="184" spans="2:15">
      <c r="B184" s="100"/>
      <c r="C184" s="100"/>
      <c r="D184" s="100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</row>
    <row r="185" spans="2:15">
      <c r="B185" s="100"/>
      <c r="C185" s="100"/>
      <c r="D185" s="100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</row>
    <row r="186" spans="2:15">
      <c r="B186" s="100"/>
      <c r="C186" s="100"/>
      <c r="D186" s="100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</row>
    <row r="187" spans="2:15">
      <c r="B187" s="100"/>
      <c r="C187" s="100"/>
      <c r="D187" s="100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</row>
    <row r="188" spans="2:15">
      <c r="B188" s="100"/>
      <c r="C188" s="100"/>
      <c r="D188" s="100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</row>
    <row r="189" spans="2:15">
      <c r="B189" s="100"/>
      <c r="C189" s="100"/>
      <c r="D189" s="100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</row>
    <row r="190" spans="2:15">
      <c r="B190" s="100"/>
      <c r="C190" s="100"/>
      <c r="D190" s="100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</row>
    <row r="191" spans="2:15">
      <c r="B191" s="100"/>
      <c r="C191" s="100"/>
      <c r="D191" s="100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</row>
    <row r="192" spans="2:15">
      <c r="B192" s="100"/>
      <c r="C192" s="100"/>
      <c r="D192" s="100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</row>
    <row r="193" spans="2:15">
      <c r="B193" s="100"/>
      <c r="C193" s="100"/>
      <c r="D193" s="100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</row>
    <row r="194" spans="2:15">
      <c r="B194" s="100"/>
      <c r="C194" s="100"/>
      <c r="D194" s="100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</row>
    <row r="195" spans="2:15">
      <c r="B195" s="100"/>
      <c r="C195" s="100"/>
      <c r="D195" s="100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</row>
    <row r="196" spans="2:15">
      <c r="B196" s="100"/>
      <c r="C196" s="100"/>
      <c r="D196" s="100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</row>
    <row r="197" spans="2:15">
      <c r="B197" s="100"/>
      <c r="C197" s="100"/>
      <c r="D197" s="100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</row>
    <row r="198" spans="2:15">
      <c r="B198" s="100"/>
      <c r="C198" s="100"/>
      <c r="D198" s="100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</row>
    <row r="199" spans="2:15">
      <c r="B199" s="100"/>
      <c r="C199" s="100"/>
      <c r="D199" s="100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</row>
    <row r="200" spans="2:15">
      <c r="B200" s="100"/>
      <c r="C200" s="100"/>
      <c r="D200" s="100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</row>
    <row r="201" spans="2:15">
      <c r="B201" s="100"/>
      <c r="C201" s="100"/>
      <c r="D201" s="100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</row>
    <row r="202" spans="2:15">
      <c r="B202" s="100"/>
      <c r="C202" s="100"/>
      <c r="D202" s="100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</row>
    <row r="203" spans="2:15">
      <c r="B203" s="100"/>
      <c r="C203" s="100"/>
      <c r="D203" s="100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</row>
    <row r="204" spans="2:15">
      <c r="B204" s="100"/>
      <c r="C204" s="100"/>
      <c r="D204" s="100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</row>
    <row r="205" spans="2:15">
      <c r="B205" s="100"/>
      <c r="C205" s="100"/>
      <c r="D205" s="100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</row>
    <row r="206" spans="2:15">
      <c r="B206" s="100"/>
      <c r="C206" s="100"/>
      <c r="D206" s="100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</row>
    <row r="207" spans="2:15">
      <c r="B207" s="100"/>
      <c r="C207" s="100"/>
      <c r="D207" s="100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</row>
    <row r="208" spans="2:15">
      <c r="B208" s="100"/>
      <c r="C208" s="100"/>
      <c r="D208" s="100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</row>
    <row r="209" spans="2:15">
      <c r="B209" s="100"/>
      <c r="C209" s="100"/>
      <c r="D209" s="100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</row>
    <row r="210" spans="2:15">
      <c r="B210" s="100"/>
      <c r="C210" s="100"/>
      <c r="D210" s="100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</row>
    <row r="211" spans="2:15">
      <c r="B211" s="100"/>
      <c r="C211" s="100"/>
      <c r="D211" s="100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</row>
    <row r="212" spans="2:15">
      <c r="B212" s="100"/>
      <c r="C212" s="100"/>
      <c r="D212" s="100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</row>
    <row r="213" spans="2:15">
      <c r="B213" s="100"/>
      <c r="C213" s="100"/>
      <c r="D213" s="100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</row>
    <row r="214" spans="2:15">
      <c r="B214" s="100"/>
      <c r="C214" s="100"/>
      <c r="D214" s="100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</row>
    <row r="215" spans="2:15">
      <c r="B215" s="100"/>
      <c r="C215" s="100"/>
      <c r="D215" s="100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</row>
    <row r="216" spans="2:15">
      <c r="B216" s="100"/>
      <c r="C216" s="100"/>
      <c r="D216" s="100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</row>
    <row r="217" spans="2:15">
      <c r="B217" s="100"/>
      <c r="C217" s="100"/>
      <c r="D217" s="100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</row>
    <row r="218" spans="2:15">
      <c r="B218" s="100"/>
      <c r="C218" s="100"/>
      <c r="D218" s="100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</row>
    <row r="219" spans="2:15">
      <c r="B219" s="100"/>
      <c r="C219" s="100"/>
      <c r="D219" s="100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</row>
    <row r="220" spans="2:15">
      <c r="B220" s="100"/>
      <c r="C220" s="100"/>
      <c r="D220" s="100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</row>
    <row r="221" spans="2:15">
      <c r="B221" s="100"/>
      <c r="C221" s="100"/>
      <c r="D221" s="100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</row>
    <row r="222" spans="2:15">
      <c r="B222" s="100"/>
      <c r="C222" s="100"/>
      <c r="D222" s="100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</row>
    <row r="223" spans="2:15">
      <c r="B223" s="100"/>
      <c r="C223" s="100"/>
      <c r="D223" s="100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</row>
    <row r="224" spans="2:15">
      <c r="B224" s="100"/>
      <c r="C224" s="100"/>
      <c r="D224" s="100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</row>
    <row r="225" spans="2:15">
      <c r="B225" s="100"/>
      <c r="C225" s="100"/>
      <c r="D225" s="100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</row>
    <row r="226" spans="2:15">
      <c r="B226" s="100"/>
      <c r="C226" s="100"/>
      <c r="D226" s="100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</row>
    <row r="227" spans="2:15">
      <c r="B227" s="100"/>
      <c r="C227" s="100"/>
      <c r="D227" s="100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</row>
    <row r="228" spans="2:15">
      <c r="B228" s="100"/>
      <c r="C228" s="100"/>
      <c r="D228" s="100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</row>
    <row r="229" spans="2:15">
      <c r="B229" s="100"/>
      <c r="C229" s="100"/>
      <c r="D229" s="100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</row>
    <row r="230" spans="2:15">
      <c r="B230" s="100"/>
      <c r="C230" s="100"/>
      <c r="D230" s="100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</row>
    <row r="231" spans="2:15">
      <c r="B231" s="100"/>
      <c r="C231" s="100"/>
      <c r="D231" s="100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</row>
    <row r="232" spans="2:15">
      <c r="B232" s="100"/>
      <c r="C232" s="100"/>
      <c r="D232" s="100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</row>
    <row r="233" spans="2:15">
      <c r="B233" s="100"/>
      <c r="C233" s="100"/>
      <c r="D233" s="100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</row>
    <row r="234" spans="2:15">
      <c r="B234" s="100"/>
      <c r="C234" s="100"/>
      <c r="D234" s="100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</row>
    <row r="235" spans="2:15">
      <c r="B235" s="100"/>
      <c r="C235" s="100"/>
      <c r="D235" s="100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</row>
    <row r="236" spans="2:15">
      <c r="B236" s="100"/>
      <c r="C236" s="100"/>
      <c r="D236" s="100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</row>
    <row r="237" spans="2:15">
      <c r="B237" s="100"/>
      <c r="C237" s="100"/>
      <c r="D237" s="100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</row>
    <row r="238" spans="2:15">
      <c r="B238" s="100"/>
      <c r="C238" s="100"/>
      <c r="D238" s="100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</row>
    <row r="239" spans="2:15">
      <c r="B239" s="100"/>
      <c r="C239" s="100"/>
      <c r="D239" s="100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</row>
    <row r="240" spans="2:15">
      <c r="B240" s="100"/>
      <c r="C240" s="100"/>
      <c r="D240" s="100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</row>
    <row r="241" spans="2:15">
      <c r="B241" s="100"/>
      <c r="C241" s="100"/>
      <c r="D241" s="100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</row>
    <row r="242" spans="2:15">
      <c r="B242" s="100"/>
      <c r="C242" s="100"/>
      <c r="D242" s="100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</row>
    <row r="243" spans="2:15">
      <c r="B243" s="100"/>
      <c r="C243" s="100"/>
      <c r="D243" s="100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</row>
    <row r="244" spans="2:15">
      <c r="B244" s="100"/>
      <c r="C244" s="100"/>
      <c r="D244" s="100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</row>
    <row r="245" spans="2:15">
      <c r="B245" s="100"/>
      <c r="C245" s="100"/>
      <c r="D245" s="100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</row>
    <row r="246" spans="2:15">
      <c r="B246" s="100"/>
      <c r="C246" s="100"/>
      <c r="D246" s="100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</row>
    <row r="247" spans="2:15">
      <c r="B247" s="100"/>
      <c r="C247" s="100"/>
      <c r="D247" s="100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</row>
    <row r="248" spans="2:15">
      <c r="B248" s="100"/>
      <c r="C248" s="100"/>
      <c r="D248" s="100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</row>
    <row r="249" spans="2:15">
      <c r="B249" s="100"/>
      <c r="C249" s="100"/>
      <c r="D249" s="100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</row>
    <row r="250" spans="2:15">
      <c r="B250" s="100"/>
      <c r="C250" s="100"/>
      <c r="D250" s="100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</row>
    <row r="251" spans="2:15">
      <c r="B251" s="100"/>
      <c r="C251" s="100"/>
      <c r="D251" s="100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</row>
    <row r="252" spans="2:15">
      <c r="B252" s="100"/>
      <c r="C252" s="100"/>
      <c r="D252" s="100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</row>
    <row r="253" spans="2:15">
      <c r="B253" s="100"/>
      <c r="C253" s="100"/>
      <c r="D253" s="100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</row>
    <row r="254" spans="2:15">
      <c r="B254" s="100"/>
      <c r="C254" s="100"/>
      <c r="D254" s="100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</row>
    <row r="255" spans="2:15">
      <c r="B255" s="100"/>
      <c r="C255" s="100"/>
      <c r="D255" s="100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</row>
    <row r="256" spans="2:15">
      <c r="B256" s="100"/>
      <c r="C256" s="100"/>
      <c r="D256" s="100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</row>
    <row r="257" spans="2:15">
      <c r="B257" s="100"/>
      <c r="C257" s="100"/>
      <c r="D257" s="100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</row>
    <row r="258" spans="2:15">
      <c r="B258" s="100"/>
      <c r="C258" s="100"/>
      <c r="D258" s="100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</row>
    <row r="259" spans="2:15">
      <c r="B259" s="100"/>
      <c r="C259" s="100"/>
      <c r="D259" s="100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</row>
    <row r="260" spans="2:15">
      <c r="B260" s="100"/>
      <c r="C260" s="100"/>
      <c r="D260" s="100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</row>
    <row r="261" spans="2:15">
      <c r="B261" s="100"/>
      <c r="C261" s="100"/>
      <c r="D261" s="100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</row>
    <row r="262" spans="2:15">
      <c r="B262" s="100"/>
      <c r="C262" s="100"/>
      <c r="D262" s="100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</row>
    <row r="263" spans="2:15">
      <c r="B263" s="100"/>
      <c r="C263" s="100"/>
      <c r="D263" s="100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</row>
    <row r="264" spans="2:15">
      <c r="B264" s="100"/>
      <c r="C264" s="100"/>
      <c r="D264" s="100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</row>
    <row r="265" spans="2:15">
      <c r="B265" s="100"/>
      <c r="C265" s="100"/>
      <c r="D265" s="100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</row>
    <row r="266" spans="2:15">
      <c r="B266" s="100"/>
      <c r="C266" s="100"/>
      <c r="D266" s="100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</row>
    <row r="267" spans="2:15">
      <c r="B267" s="100"/>
      <c r="C267" s="100"/>
      <c r="D267" s="100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</row>
    <row r="268" spans="2:15">
      <c r="B268" s="100"/>
      <c r="C268" s="100"/>
      <c r="D268" s="100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</row>
    <row r="269" spans="2:15">
      <c r="B269" s="100"/>
      <c r="C269" s="100"/>
      <c r="D269" s="100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</row>
    <row r="270" spans="2:15">
      <c r="B270" s="100"/>
      <c r="C270" s="100"/>
      <c r="D270" s="100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</row>
    <row r="271" spans="2:15">
      <c r="B271" s="100"/>
      <c r="C271" s="100"/>
      <c r="D271" s="100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</row>
    <row r="272" spans="2:15">
      <c r="B272" s="100"/>
      <c r="C272" s="100"/>
      <c r="D272" s="100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</row>
    <row r="273" spans="2:15">
      <c r="B273" s="100"/>
      <c r="C273" s="100"/>
      <c r="D273" s="100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</row>
    <row r="274" spans="2:15">
      <c r="B274" s="100"/>
      <c r="C274" s="100"/>
      <c r="D274" s="100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</row>
    <row r="275" spans="2:15">
      <c r="B275" s="100"/>
      <c r="C275" s="100"/>
      <c r="D275" s="100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</row>
    <row r="276" spans="2:15">
      <c r="B276" s="100"/>
      <c r="C276" s="100"/>
      <c r="D276" s="100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</row>
    <row r="277" spans="2:15">
      <c r="B277" s="100"/>
      <c r="C277" s="100"/>
      <c r="D277" s="100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</row>
    <row r="278" spans="2:15">
      <c r="B278" s="100"/>
      <c r="C278" s="100"/>
      <c r="D278" s="100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</row>
    <row r="279" spans="2:15">
      <c r="B279" s="100"/>
      <c r="C279" s="100"/>
      <c r="D279" s="100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</row>
    <row r="280" spans="2:15">
      <c r="B280" s="100"/>
      <c r="C280" s="100"/>
      <c r="D280" s="100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</row>
    <row r="281" spans="2:15">
      <c r="B281" s="100"/>
      <c r="C281" s="100"/>
      <c r="D281" s="100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</row>
    <row r="282" spans="2:15">
      <c r="B282" s="100"/>
      <c r="C282" s="100"/>
      <c r="D282" s="100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</row>
    <row r="283" spans="2:15">
      <c r="B283" s="100"/>
      <c r="C283" s="100"/>
      <c r="D283" s="100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</row>
    <row r="284" spans="2:15">
      <c r="B284" s="100"/>
      <c r="C284" s="100"/>
      <c r="D284" s="100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</row>
    <row r="285" spans="2:15">
      <c r="B285" s="100"/>
      <c r="C285" s="100"/>
      <c r="D285" s="100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</row>
    <row r="286" spans="2:15">
      <c r="B286" s="100"/>
      <c r="C286" s="100"/>
      <c r="D286" s="100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</row>
    <row r="287" spans="2:15">
      <c r="B287" s="100"/>
      <c r="C287" s="100"/>
      <c r="D287" s="100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</row>
    <row r="288" spans="2:15">
      <c r="B288" s="100"/>
      <c r="C288" s="100"/>
      <c r="D288" s="100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</row>
    <row r="289" spans="2:15">
      <c r="B289" s="100"/>
      <c r="C289" s="100"/>
      <c r="D289" s="100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</row>
    <row r="290" spans="2:15">
      <c r="B290" s="100"/>
      <c r="C290" s="100"/>
      <c r="D290" s="100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</row>
    <row r="291" spans="2:15">
      <c r="B291" s="100"/>
      <c r="C291" s="100"/>
      <c r="D291" s="100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</row>
    <row r="292" spans="2:15">
      <c r="B292" s="100"/>
      <c r="C292" s="100"/>
      <c r="D292" s="100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</row>
    <row r="293" spans="2:15">
      <c r="B293" s="100"/>
      <c r="C293" s="100"/>
      <c r="D293" s="100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</row>
    <row r="294" spans="2:15">
      <c r="B294" s="100"/>
      <c r="C294" s="100"/>
      <c r="D294" s="100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</row>
    <row r="295" spans="2:15">
      <c r="B295" s="100"/>
      <c r="C295" s="100"/>
      <c r="D295" s="100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</row>
    <row r="296" spans="2:15">
      <c r="B296" s="100"/>
      <c r="C296" s="100"/>
      <c r="D296" s="100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</row>
    <row r="297" spans="2:15">
      <c r="B297" s="100"/>
      <c r="C297" s="100"/>
      <c r="D297" s="100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</row>
    <row r="298" spans="2:15">
      <c r="B298" s="100"/>
      <c r="C298" s="100"/>
      <c r="D298" s="100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</row>
    <row r="299" spans="2:15">
      <c r="B299" s="100"/>
      <c r="C299" s="100"/>
      <c r="D299" s="100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</row>
    <row r="300" spans="2:15">
      <c r="B300" s="100"/>
      <c r="C300" s="100"/>
      <c r="D300" s="100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</row>
  </sheetData>
  <sheetProtection sheet="1" objects="1" scenarios="1"/>
  <mergeCells count="1">
    <mergeCell ref="B6:O6"/>
  </mergeCells>
  <phoneticPr fontId="3" type="noConversion"/>
  <dataValidations count="1">
    <dataValidation allowBlank="1" showInputMessage="1" showErrorMessage="1" sqref="C5:C1048576 A1:B1048576 D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J862"/>
  <sheetViews>
    <sheetView rightToLeft="1" workbookViewId="0">
      <selection sqref="A1:XFD1048576"/>
    </sheetView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41.7109375" style="2" bestFit="1" customWidth="1"/>
    <col min="4" max="4" width="5.5703125" style="1" bestFit="1" customWidth="1"/>
    <col min="5" max="5" width="7.85546875" style="1" bestFit="1" customWidth="1"/>
    <col min="6" max="6" width="6" style="1" bestFit="1" customWidth="1"/>
    <col min="7" max="7" width="7.85546875" style="1" bestFit="1" customWidth="1"/>
    <col min="8" max="8" width="8.85546875" style="1" bestFit="1" customWidth="1"/>
    <col min="9" max="9" width="7.5703125" style="1" bestFit="1" customWidth="1"/>
    <col min="10" max="10" width="7" style="1" bestFit="1" customWidth="1"/>
    <col min="11" max="16384" width="9.140625" style="1"/>
  </cols>
  <sheetData>
    <row r="1" spans="2:10">
      <c r="B1" s="46" t="s">
        <v>140</v>
      </c>
      <c r="C1" s="46" t="s" vm="1">
        <v>218</v>
      </c>
    </row>
    <row r="2" spans="2:10">
      <c r="B2" s="46" t="s">
        <v>139</v>
      </c>
      <c r="C2" s="46" t="s">
        <v>219</v>
      </c>
    </row>
    <row r="3" spans="2:10">
      <c r="B3" s="46" t="s">
        <v>141</v>
      </c>
      <c r="C3" s="46" t="s">
        <v>2690</v>
      </c>
    </row>
    <row r="4" spans="2:10">
      <c r="B4" s="46" t="s">
        <v>142</v>
      </c>
      <c r="C4" s="46" t="s">
        <v>2691</v>
      </c>
    </row>
    <row r="6" spans="2:10" ht="26.25" customHeight="1">
      <c r="B6" s="156" t="s">
        <v>171</v>
      </c>
      <c r="C6" s="157"/>
      <c r="D6" s="157"/>
      <c r="E6" s="157"/>
      <c r="F6" s="157"/>
      <c r="G6" s="157"/>
      <c r="H6" s="157"/>
      <c r="I6" s="157"/>
      <c r="J6" s="158"/>
    </row>
    <row r="7" spans="2:10" s="3" customFormat="1" ht="63">
      <c r="B7" s="47" t="s">
        <v>110</v>
      </c>
      <c r="C7" s="49" t="s">
        <v>54</v>
      </c>
      <c r="D7" s="49" t="s">
        <v>82</v>
      </c>
      <c r="E7" s="49" t="s">
        <v>55</v>
      </c>
      <c r="F7" s="49" t="s">
        <v>97</v>
      </c>
      <c r="G7" s="49" t="s">
        <v>182</v>
      </c>
      <c r="H7" s="49" t="s">
        <v>143</v>
      </c>
      <c r="I7" s="49" t="s">
        <v>144</v>
      </c>
      <c r="J7" s="62" t="s">
        <v>204</v>
      </c>
    </row>
    <row r="8" spans="2:10" s="3" customFormat="1" ht="22.5" customHeight="1">
      <c r="B8" s="14"/>
      <c r="C8" s="15" t="s">
        <v>21</v>
      </c>
      <c r="D8" s="15"/>
      <c r="E8" s="15" t="s">
        <v>19</v>
      </c>
      <c r="F8" s="15"/>
      <c r="G8" s="15" t="s">
        <v>198</v>
      </c>
      <c r="H8" s="31" t="s">
        <v>19</v>
      </c>
      <c r="I8" s="31" t="s">
        <v>19</v>
      </c>
      <c r="J8" s="16"/>
    </row>
    <row r="9" spans="2:10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9" t="s">
        <v>7</v>
      </c>
    </row>
    <row r="10" spans="2:10" s="4" customFormat="1" ht="18" customHeight="1">
      <c r="B10" s="113" t="s">
        <v>2695</v>
      </c>
      <c r="C10" s="94"/>
      <c r="D10" s="94"/>
      <c r="E10" s="94"/>
      <c r="F10" s="94"/>
      <c r="G10" s="114">
        <v>0</v>
      </c>
      <c r="H10" s="115">
        <v>0</v>
      </c>
      <c r="I10" s="115">
        <v>0</v>
      </c>
      <c r="J10" s="94"/>
    </row>
    <row r="11" spans="2:10" ht="22.5" customHeight="1">
      <c r="B11" s="141"/>
      <c r="C11" s="94"/>
      <c r="D11" s="94"/>
      <c r="E11" s="94"/>
      <c r="F11" s="94"/>
      <c r="G11" s="94"/>
      <c r="H11" s="94"/>
      <c r="I11" s="94"/>
      <c r="J11" s="94"/>
    </row>
    <row r="12" spans="2:10">
      <c r="B12" s="141"/>
      <c r="C12" s="94"/>
      <c r="D12" s="94"/>
      <c r="E12" s="94"/>
      <c r="F12" s="94"/>
      <c r="G12" s="94"/>
      <c r="H12" s="94"/>
      <c r="I12" s="94"/>
      <c r="J12" s="94"/>
    </row>
    <row r="13" spans="2:10">
      <c r="B13" s="94"/>
      <c r="C13" s="94"/>
      <c r="D13" s="94"/>
      <c r="E13" s="94"/>
      <c r="F13" s="94"/>
      <c r="G13" s="94"/>
      <c r="H13" s="94"/>
      <c r="I13" s="94"/>
      <c r="J13" s="94"/>
    </row>
    <row r="14" spans="2:10">
      <c r="B14" s="94"/>
      <c r="C14" s="94"/>
      <c r="D14" s="94"/>
      <c r="E14" s="94"/>
      <c r="F14" s="94"/>
      <c r="G14" s="94"/>
      <c r="H14" s="94"/>
      <c r="I14" s="94"/>
      <c r="J14" s="94"/>
    </row>
    <row r="15" spans="2:10">
      <c r="B15" s="94"/>
      <c r="C15" s="94"/>
      <c r="D15" s="94"/>
      <c r="E15" s="94"/>
      <c r="F15" s="94"/>
      <c r="G15" s="94"/>
      <c r="H15" s="94"/>
      <c r="I15" s="94"/>
      <c r="J15" s="94"/>
    </row>
    <row r="16" spans="2:10">
      <c r="B16" s="94"/>
      <c r="C16" s="94"/>
      <c r="D16" s="94"/>
      <c r="E16" s="94"/>
      <c r="F16" s="94"/>
      <c r="G16" s="94"/>
      <c r="H16" s="94"/>
      <c r="I16" s="94"/>
      <c r="J16" s="94"/>
    </row>
    <row r="17" spans="2:10">
      <c r="B17" s="94"/>
      <c r="C17" s="94"/>
      <c r="D17" s="94"/>
      <c r="E17" s="94"/>
      <c r="F17" s="94"/>
      <c r="G17" s="94"/>
      <c r="H17" s="94"/>
      <c r="I17" s="94"/>
      <c r="J17" s="94"/>
    </row>
    <row r="18" spans="2:10">
      <c r="B18" s="94"/>
      <c r="C18" s="94"/>
      <c r="D18" s="94"/>
      <c r="E18" s="94"/>
      <c r="F18" s="94"/>
      <c r="G18" s="94"/>
      <c r="H18" s="94"/>
      <c r="I18" s="94"/>
      <c r="J18" s="94"/>
    </row>
    <row r="19" spans="2:10">
      <c r="B19" s="94"/>
      <c r="C19" s="94"/>
      <c r="D19" s="94"/>
      <c r="E19" s="94"/>
      <c r="F19" s="94"/>
      <c r="G19" s="94"/>
      <c r="H19" s="94"/>
      <c r="I19" s="94"/>
      <c r="J19" s="94"/>
    </row>
    <row r="20" spans="2:10">
      <c r="B20" s="94"/>
      <c r="C20" s="94"/>
      <c r="D20" s="94"/>
      <c r="E20" s="94"/>
      <c r="F20" s="94"/>
      <c r="G20" s="94"/>
      <c r="H20" s="94"/>
      <c r="I20" s="94"/>
      <c r="J20" s="94"/>
    </row>
    <row r="21" spans="2:10">
      <c r="B21" s="94"/>
      <c r="C21" s="94"/>
      <c r="D21" s="94"/>
      <c r="E21" s="94"/>
      <c r="F21" s="94"/>
      <c r="G21" s="94"/>
      <c r="H21" s="94"/>
      <c r="I21" s="94"/>
      <c r="J21" s="94"/>
    </row>
    <row r="22" spans="2:10">
      <c r="B22" s="94"/>
      <c r="C22" s="94"/>
      <c r="D22" s="94"/>
      <c r="E22" s="94"/>
      <c r="F22" s="94"/>
      <c r="G22" s="94"/>
      <c r="H22" s="94"/>
      <c r="I22" s="94"/>
      <c r="J22" s="94"/>
    </row>
    <row r="23" spans="2:10">
      <c r="B23" s="94"/>
      <c r="C23" s="94"/>
      <c r="D23" s="94"/>
      <c r="E23" s="94"/>
      <c r="F23" s="94"/>
      <c r="G23" s="94"/>
      <c r="H23" s="94"/>
      <c r="I23" s="94"/>
      <c r="J23" s="94"/>
    </row>
    <row r="24" spans="2:10">
      <c r="B24" s="94"/>
      <c r="C24" s="94"/>
      <c r="D24" s="94"/>
      <c r="E24" s="94"/>
      <c r="F24" s="94"/>
      <c r="G24" s="94"/>
      <c r="H24" s="94"/>
      <c r="I24" s="94"/>
      <c r="J24" s="94"/>
    </row>
    <row r="25" spans="2:10">
      <c r="B25" s="94"/>
      <c r="C25" s="94"/>
      <c r="D25" s="94"/>
      <c r="E25" s="94"/>
      <c r="F25" s="94"/>
      <c r="G25" s="94"/>
      <c r="H25" s="94"/>
      <c r="I25" s="94"/>
      <c r="J25" s="94"/>
    </row>
    <row r="26" spans="2:10">
      <c r="B26" s="94"/>
      <c r="C26" s="94"/>
      <c r="D26" s="94"/>
      <c r="E26" s="94"/>
      <c r="F26" s="94"/>
      <c r="G26" s="94"/>
      <c r="H26" s="94"/>
      <c r="I26" s="94"/>
      <c r="J26" s="94"/>
    </row>
    <row r="27" spans="2:10">
      <c r="B27" s="94"/>
      <c r="C27" s="94"/>
      <c r="D27" s="94"/>
      <c r="E27" s="94"/>
      <c r="F27" s="94"/>
      <c r="G27" s="94"/>
      <c r="H27" s="94"/>
      <c r="I27" s="94"/>
      <c r="J27" s="94"/>
    </row>
    <row r="28" spans="2:10">
      <c r="B28" s="94"/>
      <c r="C28" s="94"/>
      <c r="D28" s="94"/>
      <c r="E28" s="94"/>
      <c r="F28" s="94"/>
      <c r="G28" s="94"/>
      <c r="H28" s="94"/>
      <c r="I28" s="94"/>
      <c r="J28" s="94"/>
    </row>
    <row r="29" spans="2:10">
      <c r="B29" s="94"/>
      <c r="C29" s="94"/>
      <c r="D29" s="94"/>
      <c r="E29" s="94"/>
      <c r="F29" s="94"/>
      <c r="G29" s="94"/>
      <c r="H29" s="94"/>
      <c r="I29" s="94"/>
      <c r="J29" s="94"/>
    </row>
    <row r="30" spans="2:10">
      <c r="B30" s="94"/>
      <c r="C30" s="94"/>
      <c r="D30" s="94"/>
      <c r="E30" s="94"/>
      <c r="F30" s="94"/>
      <c r="G30" s="94"/>
      <c r="H30" s="94"/>
      <c r="I30" s="94"/>
      <c r="J30" s="94"/>
    </row>
    <row r="31" spans="2:10">
      <c r="B31" s="94"/>
      <c r="C31" s="94"/>
      <c r="D31" s="94"/>
      <c r="E31" s="94"/>
      <c r="F31" s="94"/>
      <c r="G31" s="94"/>
      <c r="H31" s="94"/>
      <c r="I31" s="94"/>
      <c r="J31" s="94"/>
    </row>
    <row r="32" spans="2:10">
      <c r="B32" s="94"/>
      <c r="C32" s="94"/>
      <c r="D32" s="94"/>
      <c r="E32" s="94"/>
      <c r="F32" s="94"/>
      <c r="G32" s="94"/>
      <c r="H32" s="94"/>
      <c r="I32" s="94"/>
      <c r="J32" s="94"/>
    </row>
    <row r="33" spans="2:10">
      <c r="B33" s="94"/>
      <c r="C33" s="94"/>
      <c r="D33" s="94"/>
      <c r="E33" s="94"/>
      <c r="F33" s="94"/>
      <c r="G33" s="94"/>
      <c r="H33" s="94"/>
      <c r="I33" s="94"/>
      <c r="J33" s="94"/>
    </row>
    <row r="34" spans="2:10">
      <c r="B34" s="94"/>
      <c r="C34" s="94"/>
      <c r="D34" s="94"/>
      <c r="E34" s="94"/>
      <c r="F34" s="94"/>
      <c r="G34" s="94"/>
      <c r="H34" s="94"/>
      <c r="I34" s="94"/>
      <c r="J34" s="94"/>
    </row>
    <row r="35" spans="2:10">
      <c r="B35" s="94"/>
      <c r="C35" s="94"/>
      <c r="D35" s="94"/>
      <c r="E35" s="94"/>
      <c r="F35" s="94"/>
      <c r="G35" s="94"/>
      <c r="H35" s="94"/>
      <c r="I35" s="94"/>
      <c r="J35" s="94"/>
    </row>
    <row r="36" spans="2:10">
      <c r="B36" s="94"/>
      <c r="C36" s="94"/>
      <c r="D36" s="94"/>
      <c r="E36" s="94"/>
      <c r="F36" s="94"/>
      <c r="G36" s="94"/>
      <c r="H36" s="94"/>
      <c r="I36" s="94"/>
      <c r="J36" s="94"/>
    </row>
    <row r="37" spans="2:10">
      <c r="B37" s="94"/>
      <c r="C37" s="94"/>
      <c r="D37" s="94"/>
      <c r="E37" s="94"/>
      <c r="F37" s="94"/>
      <c r="G37" s="94"/>
      <c r="H37" s="94"/>
      <c r="I37" s="94"/>
      <c r="J37" s="94"/>
    </row>
    <row r="38" spans="2:10">
      <c r="B38" s="94"/>
      <c r="C38" s="94"/>
      <c r="D38" s="94"/>
      <c r="E38" s="94"/>
      <c r="F38" s="94"/>
      <c r="G38" s="94"/>
      <c r="H38" s="94"/>
      <c r="I38" s="94"/>
      <c r="J38" s="94"/>
    </row>
    <row r="39" spans="2:10">
      <c r="B39" s="94"/>
      <c r="C39" s="94"/>
      <c r="D39" s="94"/>
      <c r="E39" s="94"/>
      <c r="F39" s="94"/>
      <c r="G39" s="94"/>
      <c r="H39" s="94"/>
      <c r="I39" s="94"/>
      <c r="J39" s="94"/>
    </row>
    <row r="40" spans="2:10">
      <c r="B40" s="94"/>
      <c r="C40" s="94"/>
      <c r="D40" s="94"/>
      <c r="E40" s="94"/>
      <c r="F40" s="94"/>
      <c r="G40" s="94"/>
      <c r="H40" s="94"/>
      <c r="I40" s="94"/>
      <c r="J40" s="94"/>
    </row>
    <row r="41" spans="2:10">
      <c r="B41" s="94"/>
      <c r="C41" s="94"/>
      <c r="D41" s="94"/>
      <c r="E41" s="94"/>
      <c r="F41" s="94"/>
      <c r="G41" s="94"/>
      <c r="H41" s="94"/>
      <c r="I41" s="94"/>
      <c r="J41" s="94"/>
    </row>
    <row r="42" spans="2:10">
      <c r="B42" s="94"/>
      <c r="C42" s="94"/>
      <c r="D42" s="94"/>
      <c r="E42" s="94"/>
      <c r="F42" s="94"/>
      <c r="G42" s="94"/>
      <c r="H42" s="94"/>
      <c r="I42" s="94"/>
      <c r="J42" s="94"/>
    </row>
    <row r="43" spans="2:10">
      <c r="B43" s="94"/>
      <c r="C43" s="94"/>
      <c r="D43" s="94"/>
      <c r="E43" s="94"/>
      <c r="F43" s="94"/>
      <c r="G43" s="94"/>
      <c r="H43" s="94"/>
      <c r="I43" s="94"/>
      <c r="J43" s="94"/>
    </row>
    <row r="44" spans="2:10">
      <c r="B44" s="94"/>
      <c r="C44" s="94"/>
      <c r="D44" s="94"/>
      <c r="E44" s="94"/>
      <c r="F44" s="94"/>
      <c r="G44" s="94"/>
      <c r="H44" s="94"/>
      <c r="I44" s="94"/>
      <c r="J44" s="94"/>
    </row>
    <row r="45" spans="2:10">
      <c r="B45" s="94"/>
      <c r="C45" s="94"/>
      <c r="D45" s="94"/>
      <c r="E45" s="94"/>
      <c r="F45" s="94"/>
      <c r="G45" s="94"/>
      <c r="H45" s="94"/>
      <c r="I45" s="94"/>
      <c r="J45" s="94"/>
    </row>
    <row r="46" spans="2:10">
      <c r="B46" s="94"/>
      <c r="C46" s="94"/>
      <c r="D46" s="94"/>
      <c r="E46" s="94"/>
      <c r="F46" s="94"/>
      <c r="G46" s="94"/>
      <c r="H46" s="94"/>
      <c r="I46" s="94"/>
      <c r="J46" s="94"/>
    </row>
    <row r="47" spans="2:10">
      <c r="B47" s="94"/>
      <c r="C47" s="94"/>
      <c r="D47" s="94"/>
      <c r="E47" s="94"/>
      <c r="F47" s="94"/>
      <c r="G47" s="94"/>
      <c r="H47" s="94"/>
      <c r="I47" s="94"/>
      <c r="J47" s="94"/>
    </row>
    <row r="48" spans="2:10">
      <c r="B48" s="94"/>
      <c r="C48" s="94"/>
      <c r="D48" s="94"/>
      <c r="E48" s="94"/>
      <c r="F48" s="94"/>
      <c r="G48" s="94"/>
      <c r="H48" s="94"/>
      <c r="I48" s="94"/>
      <c r="J48" s="94"/>
    </row>
    <row r="49" spans="2:10">
      <c r="B49" s="94"/>
      <c r="C49" s="94"/>
      <c r="D49" s="94"/>
      <c r="E49" s="94"/>
      <c r="F49" s="94"/>
      <c r="G49" s="94"/>
      <c r="H49" s="94"/>
      <c r="I49" s="94"/>
      <c r="J49" s="94"/>
    </row>
    <row r="50" spans="2:10">
      <c r="B50" s="94"/>
      <c r="C50" s="94"/>
      <c r="D50" s="94"/>
      <c r="E50" s="94"/>
      <c r="F50" s="94"/>
      <c r="G50" s="94"/>
      <c r="H50" s="94"/>
      <c r="I50" s="94"/>
      <c r="J50" s="94"/>
    </row>
    <row r="51" spans="2:10">
      <c r="B51" s="94"/>
      <c r="C51" s="94"/>
      <c r="D51" s="94"/>
      <c r="E51" s="94"/>
      <c r="F51" s="94"/>
      <c r="G51" s="94"/>
      <c r="H51" s="94"/>
      <c r="I51" s="94"/>
      <c r="J51" s="94"/>
    </row>
    <row r="52" spans="2:10">
      <c r="B52" s="94"/>
      <c r="C52" s="94"/>
      <c r="D52" s="94"/>
      <c r="E52" s="94"/>
      <c r="F52" s="94"/>
      <c r="G52" s="94"/>
      <c r="H52" s="94"/>
      <c r="I52" s="94"/>
      <c r="J52" s="94"/>
    </row>
    <row r="53" spans="2:10">
      <c r="B53" s="94"/>
      <c r="C53" s="94"/>
      <c r="D53" s="94"/>
      <c r="E53" s="94"/>
      <c r="F53" s="94"/>
      <c r="G53" s="94"/>
      <c r="H53" s="94"/>
      <c r="I53" s="94"/>
      <c r="J53" s="94"/>
    </row>
    <row r="54" spans="2:10">
      <c r="B54" s="94"/>
      <c r="C54" s="94"/>
      <c r="D54" s="94"/>
      <c r="E54" s="94"/>
      <c r="F54" s="94"/>
      <c r="G54" s="94"/>
      <c r="H54" s="94"/>
      <c r="I54" s="94"/>
      <c r="J54" s="94"/>
    </row>
    <row r="55" spans="2:10">
      <c r="B55" s="94"/>
      <c r="C55" s="94"/>
      <c r="D55" s="94"/>
      <c r="E55" s="94"/>
      <c r="F55" s="94"/>
      <c r="G55" s="94"/>
      <c r="H55" s="94"/>
      <c r="I55" s="94"/>
      <c r="J55" s="94"/>
    </row>
    <row r="56" spans="2:10">
      <c r="B56" s="94"/>
      <c r="C56" s="94"/>
      <c r="D56" s="94"/>
      <c r="E56" s="94"/>
      <c r="F56" s="94"/>
      <c r="G56" s="94"/>
      <c r="H56" s="94"/>
      <c r="I56" s="94"/>
      <c r="J56" s="94"/>
    </row>
    <row r="57" spans="2:10">
      <c r="B57" s="94"/>
      <c r="C57" s="94"/>
      <c r="D57" s="94"/>
      <c r="E57" s="94"/>
      <c r="F57" s="94"/>
      <c r="G57" s="94"/>
      <c r="H57" s="94"/>
      <c r="I57" s="94"/>
      <c r="J57" s="94"/>
    </row>
    <row r="58" spans="2:10">
      <c r="B58" s="94"/>
      <c r="C58" s="94"/>
      <c r="D58" s="94"/>
      <c r="E58" s="94"/>
      <c r="F58" s="94"/>
      <c r="G58" s="94"/>
      <c r="H58" s="94"/>
      <c r="I58" s="94"/>
      <c r="J58" s="94"/>
    </row>
    <row r="59" spans="2:10">
      <c r="B59" s="94"/>
      <c r="C59" s="94"/>
      <c r="D59" s="94"/>
      <c r="E59" s="94"/>
      <c r="F59" s="94"/>
      <c r="G59" s="94"/>
      <c r="H59" s="94"/>
      <c r="I59" s="94"/>
      <c r="J59" s="94"/>
    </row>
    <row r="60" spans="2:10">
      <c r="B60" s="94"/>
      <c r="C60" s="94"/>
      <c r="D60" s="94"/>
      <c r="E60" s="94"/>
      <c r="F60" s="94"/>
      <c r="G60" s="94"/>
      <c r="H60" s="94"/>
      <c r="I60" s="94"/>
      <c r="J60" s="94"/>
    </row>
    <row r="61" spans="2:10">
      <c r="B61" s="94"/>
      <c r="C61" s="94"/>
      <c r="D61" s="94"/>
      <c r="E61" s="94"/>
      <c r="F61" s="94"/>
      <c r="G61" s="94"/>
      <c r="H61" s="94"/>
      <c r="I61" s="94"/>
      <c r="J61" s="94"/>
    </row>
    <row r="62" spans="2:10">
      <c r="B62" s="94"/>
      <c r="C62" s="94"/>
      <c r="D62" s="94"/>
      <c r="E62" s="94"/>
      <c r="F62" s="94"/>
      <c r="G62" s="94"/>
      <c r="H62" s="94"/>
      <c r="I62" s="94"/>
      <c r="J62" s="94"/>
    </row>
    <row r="63" spans="2:10">
      <c r="B63" s="94"/>
      <c r="C63" s="94"/>
      <c r="D63" s="94"/>
      <c r="E63" s="94"/>
      <c r="F63" s="94"/>
      <c r="G63" s="94"/>
      <c r="H63" s="94"/>
      <c r="I63" s="94"/>
      <c r="J63" s="94"/>
    </row>
    <row r="64" spans="2:10">
      <c r="B64" s="94"/>
      <c r="C64" s="94"/>
      <c r="D64" s="94"/>
      <c r="E64" s="94"/>
      <c r="F64" s="94"/>
      <c r="G64" s="94"/>
      <c r="H64" s="94"/>
      <c r="I64" s="94"/>
      <c r="J64" s="94"/>
    </row>
    <row r="65" spans="2:10">
      <c r="B65" s="94"/>
      <c r="C65" s="94"/>
      <c r="D65" s="94"/>
      <c r="E65" s="94"/>
      <c r="F65" s="94"/>
      <c r="G65" s="94"/>
      <c r="H65" s="94"/>
      <c r="I65" s="94"/>
      <c r="J65" s="94"/>
    </row>
    <row r="66" spans="2:10">
      <c r="B66" s="94"/>
      <c r="C66" s="94"/>
      <c r="D66" s="94"/>
      <c r="E66" s="94"/>
      <c r="F66" s="94"/>
      <c r="G66" s="94"/>
      <c r="H66" s="94"/>
      <c r="I66" s="94"/>
      <c r="J66" s="94"/>
    </row>
    <row r="67" spans="2:10">
      <c r="B67" s="94"/>
      <c r="C67" s="94"/>
      <c r="D67" s="94"/>
      <c r="E67" s="94"/>
      <c r="F67" s="94"/>
      <c r="G67" s="94"/>
      <c r="H67" s="94"/>
      <c r="I67" s="94"/>
      <c r="J67" s="94"/>
    </row>
    <row r="68" spans="2:10">
      <c r="B68" s="94"/>
      <c r="C68" s="94"/>
      <c r="D68" s="94"/>
      <c r="E68" s="94"/>
      <c r="F68" s="94"/>
      <c r="G68" s="94"/>
      <c r="H68" s="94"/>
      <c r="I68" s="94"/>
      <c r="J68" s="94"/>
    </row>
    <row r="69" spans="2:10">
      <c r="B69" s="94"/>
      <c r="C69" s="94"/>
      <c r="D69" s="94"/>
      <c r="E69" s="94"/>
      <c r="F69" s="94"/>
      <c r="G69" s="94"/>
      <c r="H69" s="94"/>
      <c r="I69" s="94"/>
      <c r="J69" s="94"/>
    </row>
    <row r="70" spans="2:10">
      <c r="B70" s="94"/>
      <c r="C70" s="94"/>
      <c r="D70" s="94"/>
      <c r="E70" s="94"/>
      <c r="F70" s="94"/>
      <c r="G70" s="94"/>
      <c r="H70" s="94"/>
      <c r="I70" s="94"/>
      <c r="J70" s="94"/>
    </row>
    <row r="71" spans="2:10">
      <c r="B71" s="94"/>
      <c r="C71" s="94"/>
      <c r="D71" s="94"/>
      <c r="E71" s="94"/>
      <c r="F71" s="94"/>
      <c r="G71" s="94"/>
      <c r="H71" s="94"/>
      <c r="I71" s="94"/>
      <c r="J71" s="94"/>
    </row>
    <row r="72" spans="2:10">
      <c r="B72" s="94"/>
      <c r="C72" s="94"/>
      <c r="D72" s="94"/>
      <c r="E72" s="94"/>
      <c r="F72" s="94"/>
      <c r="G72" s="94"/>
      <c r="H72" s="94"/>
      <c r="I72" s="94"/>
      <c r="J72" s="94"/>
    </row>
    <row r="73" spans="2:10">
      <c r="B73" s="94"/>
      <c r="C73" s="94"/>
      <c r="D73" s="94"/>
      <c r="E73" s="94"/>
      <c r="F73" s="94"/>
      <c r="G73" s="94"/>
      <c r="H73" s="94"/>
      <c r="I73" s="94"/>
      <c r="J73" s="94"/>
    </row>
    <row r="74" spans="2:10">
      <c r="B74" s="94"/>
      <c r="C74" s="94"/>
      <c r="D74" s="94"/>
      <c r="E74" s="94"/>
      <c r="F74" s="94"/>
      <c r="G74" s="94"/>
      <c r="H74" s="94"/>
      <c r="I74" s="94"/>
      <c r="J74" s="94"/>
    </row>
    <row r="75" spans="2:10">
      <c r="B75" s="94"/>
      <c r="C75" s="94"/>
      <c r="D75" s="94"/>
      <c r="E75" s="94"/>
      <c r="F75" s="94"/>
      <c r="G75" s="94"/>
      <c r="H75" s="94"/>
      <c r="I75" s="94"/>
      <c r="J75" s="94"/>
    </row>
    <row r="76" spans="2:10">
      <c r="B76" s="94"/>
      <c r="C76" s="94"/>
      <c r="D76" s="94"/>
      <c r="E76" s="94"/>
      <c r="F76" s="94"/>
      <c r="G76" s="94"/>
      <c r="H76" s="94"/>
      <c r="I76" s="94"/>
      <c r="J76" s="94"/>
    </row>
    <row r="77" spans="2:10">
      <c r="B77" s="94"/>
      <c r="C77" s="94"/>
      <c r="D77" s="94"/>
      <c r="E77" s="94"/>
      <c r="F77" s="94"/>
      <c r="G77" s="94"/>
      <c r="H77" s="94"/>
      <c r="I77" s="94"/>
      <c r="J77" s="94"/>
    </row>
    <row r="78" spans="2:10">
      <c r="B78" s="94"/>
      <c r="C78" s="94"/>
      <c r="D78" s="94"/>
      <c r="E78" s="94"/>
      <c r="F78" s="94"/>
      <c r="G78" s="94"/>
      <c r="H78" s="94"/>
      <c r="I78" s="94"/>
      <c r="J78" s="94"/>
    </row>
    <row r="79" spans="2:10">
      <c r="B79" s="94"/>
      <c r="C79" s="94"/>
      <c r="D79" s="94"/>
      <c r="E79" s="94"/>
      <c r="F79" s="94"/>
      <c r="G79" s="94"/>
      <c r="H79" s="94"/>
      <c r="I79" s="94"/>
      <c r="J79" s="94"/>
    </row>
    <row r="80" spans="2:10">
      <c r="B80" s="94"/>
      <c r="C80" s="94"/>
      <c r="D80" s="94"/>
      <c r="E80" s="94"/>
      <c r="F80" s="94"/>
      <c r="G80" s="94"/>
      <c r="H80" s="94"/>
      <c r="I80" s="94"/>
      <c r="J80" s="94"/>
    </row>
    <row r="81" spans="2:10">
      <c r="B81" s="94"/>
      <c r="C81" s="94"/>
      <c r="D81" s="94"/>
      <c r="E81" s="94"/>
      <c r="F81" s="94"/>
      <c r="G81" s="94"/>
      <c r="H81" s="94"/>
      <c r="I81" s="94"/>
      <c r="J81" s="94"/>
    </row>
    <row r="82" spans="2:10">
      <c r="B82" s="94"/>
      <c r="C82" s="94"/>
      <c r="D82" s="94"/>
      <c r="E82" s="94"/>
      <c r="F82" s="94"/>
      <c r="G82" s="94"/>
      <c r="H82" s="94"/>
      <c r="I82" s="94"/>
      <c r="J82" s="94"/>
    </row>
    <row r="83" spans="2:10">
      <c r="B83" s="94"/>
      <c r="C83" s="94"/>
      <c r="D83" s="94"/>
      <c r="E83" s="94"/>
      <c r="F83" s="94"/>
      <c r="G83" s="94"/>
      <c r="H83" s="94"/>
      <c r="I83" s="94"/>
      <c r="J83" s="94"/>
    </row>
    <row r="84" spans="2:10">
      <c r="B84" s="94"/>
      <c r="C84" s="94"/>
      <c r="D84" s="94"/>
      <c r="E84" s="94"/>
      <c r="F84" s="94"/>
      <c r="G84" s="94"/>
      <c r="H84" s="94"/>
      <c r="I84" s="94"/>
      <c r="J84" s="94"/>
    </row>
    <row r="85" spans="2:10">
      <c r="B85" s="94"/>
      <c r="C85" s="94"/>
      <c r="D85" s="94"/>
      <c r="E85" s="94"/>
      <c r="F85" s="94"/>
      <c r="G85" s="94"/>
      <c r="H85" s="94"/>
      <c r="I85" s="94"/>
      <c r="J85" s="94"/>
    </row>
    <row r="86" spans="2:10">
      <c r="B86" s="94"/>
      <c r="C86" s="94"/>
      <c r="D86" s="94"/>
      <c r="E86" s="94"/>
      <c r="F86" s="94"/>
      <c r="G86" s="94"/>
      <c r="H86" s="94"/>
      <c r="I86" s="94"/>
      <c r="J86" s="94"/>
    </row>
    <row r="87" spans="2:10">
      <c r="B87" s="94"/>
      <c r="C87" s="94"/>
      <c r="D87" s="94"/>
      <c r="E87" s="94"/>
      <c r="F87" s="94"/>
      <c r="G87" s="94"/>
      <c r="H87" s="94"/>
      <c r="I87" s="94"/>
      <c r="J87" s="94"/>
    </row>
    <row r="88" spans="2:10">
      <c r="B88" s="94"/>
      <c r="C88" s="94"/>
      <c r="D88" s="94"/>
      <c r="E88" s="94"/>
      <c r="F88" s="94"/>
      <c r="G88" s="94"/>
      <c r="H88" s="94"/>
      <c r="I88" s="94"/>
      <c r="J88" s="94"/>
    </row>
    <row r="89" spans="2:10">
      <c r="B89" s="94"/>
      <c r="C89" s="94"/>
      <c r="D89" s="94"/>
      <c r="E89" s="94"/>
      <c r="F89" s="94"/>
      <c r="G89" s="94"/>
      <c r="H89" s="94"/>
      <c r="I89" s="94"/>
      <c r="J89" s="94"/>
    </row>
    <row r="90" spans="2:10">
      <c r="B90" s="94"/>
      <c r="C90" s="94"/>
      <c r="D90" s="94"/>
      <c r="E90" s="94"/>
      <c r="F90" s="94"/>
      <c r="G90" s="94"/>
      <c r="H90" s="94"/>
      <c r="I90" s="94"/>
      <c r="J90" s="94"/>
    </row>
    <row r="91" spans="2:10">
      <c r="B91" s="94"/>
      <c r="C91" s="94"/>
      <c r="D91" s="94"/>
      <c r="E91" s="94"/>
      <c r="F91" s="94"/>
      <c r="G91" s="94"/>
      <c r="H91" s="94"/>
      <c r="I91" s="94"/>
      <c r="J91" s="94"/>
    </row>
    <row r="92" spans="2:10">
      <c r="B92" s="94"/>
      <c r="C92" s="94"/>
      <c r="D92" s="94"/>
      <c r="E92" s="94"/>
      <c r="F92" s="94"/>
      <c r="G92" s="94"/>
      <c r="H92" s="94"/>
      <c r="I92" s="94"/>
      <c r="J92" s="94"/>
    </row>
    <row r="93" spans="2:10">
      <c r="B93" s="94"/>
      <c r="C93" s="94"/>
      <c r="D93" s="94"/>
      <c r="E93" s="94"/>
      <c r="F93" s="94"/>
      <c r="G93" s="94"/>
      <c r="H93" s="94"/>
      <c r="I93" s="94"/>
      <c r="J93" s="94"/>
    </row>
    <row r="94" spans="2:10">
      <c r="B94" s="94"/>
      <c r="C94" s="94"/>
      <c r="D94" s="94"/>
      <c r="E94" s="94"/>
      <c r="F94" s="94"/>
      <c r="G94" s="94"/>
      <c r="H94" s="94"/>
      <c r="I94" s="94"/>
      <c r="J94" s="94"/>
    </row>
    <row r="95" spans="2:10">
      <c r="B95" s="94"/>
      <c r="C95" s="94"/>
      <c r="D95" s="94"/>
      <c r="E95" s="94"/>
      <c r="F95" s="94"/>
      <c r="G95" s="94"/>
      <c r="H95" s="94"/>
      <c r="I95" s="94"/>
      <c r="J95" s="94"/>
    </row>
    <row r="96" spans="2:10">
      <c r="B96" s="94"/>
      <c r="C96" s="94"/>
      <c r="D96" s="94"/>
      <c r="E96" s="94"/>
      <c r="F96" s="94"/>
      <c r="G96" s="94"/>
      <c r="H96" s="94"/>
      <c r="I96" s="94"/>
      <c r="J96" s="94"/>
    </row>
    <row r="97" spans="2:10">
      <c r="B97" s="94"/>
      <c r="C97" s="94"/>
      <c r="D97" s="94"/>
      <c r="E97" s="94"/>
      <c r="F97" s="94"/>
      <c r="G97" s="94"/>
      <c r="H97" s="94"/>
      <c r="I97" s="94"/>
      <c r="J97" s="94"/>
    </row>
    <row r="98" spans="2:10">
      <c r="B98" s="94"/>
      <c r="C98" s="94"/>
      <c r="D98" s="94"/>
      <c r="E98" s="94"/>
      <c r="F98" s="94"/>
      <c r="G98" s="94"/>
      <c r="H98" s="94"/>
      <c r="I98" s="94"/>
      <c r="J98" s="94"/>
    </row>
    <row r="99" spans="2:10">
      <c r="B99" s="94"/>
      <c r="C99" s="94"/>
      <c r="D99" s="94"/>
      <c r="E99" s="94"/>
      <c r="F99" s="94"/>
      <c r="G99" s="94"/>
      <c r="H99" s="94"/>
      <c r="I99" s="94"/>
      <c r="J99" s="94"/>
    </row>
    <row r="100" spans="2:10">
      <c r="B100" s="94"/>
      <c r="C100" s="94"/>
      <c r="D100" s="94"/>
      <c r="E100" s="94"/>
      <c r="F100" s="94"/>
      <c r="G100" s="94"/>
      <c r="H100" s="94"/>
      <c r="I100" s="94"/>
      <c r="J100" s="94"/>
    </row>
    <row r="101" spans="2:10">
      <c r="B101" s="94"/>
      <c r="C101" s="94"/>
      <c r="D101" s="94"/>
      <c r="E101" s="94"/>
      <c r="F101" s="94"/>
      <c r="G101" s="94"/>
      <c r="H101" s="94"/>
      <c r="I101" s="94"/>
      <c r="J101" s="94"/>
    </row>
    <row r="102" spans="2:10">
      <c r="B102" s="94"/>
      <c r="C102" s="94"/>
      <c r="D102" s="94"/>
      <c r="E102" s="94"/>
      <c r="F102" s="94"/>
      <c r="G102" s="94"/>
      <c r="H102" s="94"/>
      <c r="I102" s="94"/>
      <c r="J102" s="94"/>
    </row>
    <row r="103" spans="2:10">
      <c r="B103" s="94"/>
      <c r="C103" s="94"/>
      <c r="D103" s="94"/>
      <c r="E103" s="94"/>
      <c r="F103" s="94"/>
      <c r="G103" s="94"/>
      <c r="H103" s="94"/>
      <c r="I103" s="94"/>
      <c r="J103" s="94"/>
    </row>
    <row r="104" spans="2:10">
      <c r="B104" s="94"/>
      <c r="C104" s="94"/>
      <c r="D104" s="94"/>
      <c r="E104" s="94"/>
      <c r="F104" s="94"/>
      <c r="G104" s="94"/>
      <c r="H104" s="94"/>
      <c r="I104" s="94"/>
      <c r="J104" s="94"/>
    </row>
    <row r="105" spans="2:10">
      <c r="B105" s="94"/>
      <c r="C105" s="94"/>
      <c r="D105" s="94"/>
      <c r="E105" s="94"/>
      <c r="F105" s="94"/>
      <c r="G105" s="94"/>
      <c r="H105" s="94"/>
      <c r="I105" s="94"/>
      <c r="J105" s="94"/>
    </row>
    <row r="106" spans="2:10">
      <c r="B106" s="94"/>
      <c r="C106" s="94"/>
      <c r="D106" s="94"/>
      <c r="E106" s="94"/>
      <c r="F106" s="94"/>
      <c r="G106" s="94"/>
      <c r="H106" s="94"/>
      <c r="I106" s="94"/>
      <c r="J106" s="94"/>
    </row>
    <row r="107" spans="2:10">
      <c r="B107" s="94"/>
      <c r="C107" s="94"/>
      <c r="D107" s="94"/>
      <c r="E107" s="94"/>
      <c r="F107" s="94"/>
      <c r="G107" s="94"/>
      <c r="H107" s="94"/>
      <c r="I107" s="94"/>
      <c r="J107" s="94"/>
    </row>
    <row r="108" spans="2:10">
      <c r="B108" s="94"/>
      <c r="C108" s="94"/>
      <c r="D108" s="94"/>
      <c r="E108" s="94"/>
      <c r="F108" s="94"/>
      <c r="G108" s="94"/>
      <c r="H108" s="94"/>
      <c r="I108" s="94"/>
      <c r="J108" s="94"/>
    </row>
    <row r="109" spans="2:10">
      <c r="B109" s="94"/>
      <c r="C109" s="94"/>
      <c r="D109" s="94"/>
      <c r="E109" s="94"/>
      <c r="F109" s="94"/>
      <c r="G109" s="94"/>
      <c r="H109" s="94"/>
      <c r="I109" s="94"/>
      <c r="J109" s="94"/>
    </row>
    <row r="110" spans="2:10">
      <c r="B110" s="100"/>
      <c r="C110" s="100"/>
      <c r="D110" s="101"/>
      <c r="E110" s="101"/>
      <c r="F110" s="118"/>
      <c r="G110" s="118"/>
      <c r="H110" s="118"/>
      <c r="I110" s="118"/>
      <c r="J110" s="101"/>
    </row>
    <row r="111" spans="2:10">
      <c r="B111" s="100"/>
      <c r="C111" s="100"/>
      <c r="D111" s="101"/>
      <c r="E111" s="101"/>
      <c r="F111" s="118"/>
      <c r="G111" s="118"/>
      <c r="H111" s="118"/>
      <c r="I111" s="118"/>
      <c r="J111" s="101"/>
    </row>
    <row r="112" spans="2:10">
      <c r="B112" s="100"/>
      <c r="C112" s="100"/>
      <c r="D112" s="101"/>
      <c r="E112" s="101"/>
      <c r="F112" s="118"/>
      <c r="G112" s="118"/>
      <c r="H112" s="118"/>
      <c r="I112" s="118"/>
      <c r="J112" s="101"/>
    </row>
    <row r="113" spans="2:10">
      <c r="B113" s="100"/>
      <c r="C113" s="100"/>
      <c r="D113" s="101"/>
      <c r="E113" s="101"/>
      <c r="F113" s="118"/>
      <c r="G113" s="118"/>
      <c r="H113" s="118"/>
      <c r="I113" s="118"/>
      <c r="J113" s="101"/>
    </row>
    <row r="114" spans="2:10">
      <c r="B114" s="100"/>
      <c r="C114" s="100"/>
      <c r="D114" s="101"/>
      <c r="E114" s="101"/>
      <c r="F114" s="118"/>
      <c r="G114" s="118"/>
      <c r="H114" s="118"/>
      <c r="I114" s="118"/>
      <c r="J114" s="101"/>
    </row>
    <row r="115" spans="2:10">
      <c r="B115" s="100"/>
      <c r="C115" s="100"/>
      <c r="D115" s="101"/>
      <c r="E115" s="101"/>
      <c r="F115" s="118"/>
      <c r="G115" s="118"/>
      <c r="H115" s="118"/>
      <c r="I115" s="118"/>
      <c r="J115" s="101"/>
    </row>
    <row r="116" spans="2:10">
      <c r="B116" s="100"/>
      <c r="C116" s="100"/>
      <c r="D116" s="101"/>
      <c r="E116" s="101"/>
      <c r="F116" s="118"/>
      <c r="G116" s="118"/>
      <c r="H116" s="118"/>
      <c r="I116" s="118"/>
      <c r="J116" s="101"/>
    </row>
    <row r="117" spans="2:10">
      <c r="B117" s="100"/>
      <c r="C117" s="100"/>
      <c r="D117" s="101"/>
      <c r="E117" s="101"/>
      <c r="F117" s="118"/>
      <c r="G117" s="118"/>
      <c r="H117" s="118"/>
      <c r="I117" s="118"/>
      <c r="J117" s="101"/>
    </row>
    <row r="118" spans="2:10">
      <c r="B118" s="100"/>
      <c r="C118" s="100"/>
      <c r="D118" s="101"/>
      <c r="E118" s="101"/>
      <c r="F118" s="118"/>
      <c r="G118" s="118"/>
      <c r="H118" s="118"/>
      <c r="I118" s="118"/>
      <c r="J118" s="101"/>
    </row>
    <row r="119" spans="2:10">
      <c r="B119" s="100"/>
      <c r="C119" s="100"/>
      <c r="D119" s="101"/>
      <c r="E119" s="101"/>
      <c r="F119" s="118"/>
      <c r="G119" s="118"/>
      <c r="H119" s="118"/>
      <c r="I119" s="118"/>
      <c r="J119" s="101"/>
    </row>
    <row r="120" spans="2:10">
      <c r="B120" s="100"/>
      <c r="C120" s="100"/>
      <c r="D120" s="101"/>
      <c r="E120" s="101"/>
      <c r="F120" s="118"/>
      <c r="G120" s="118"/>
      <c r="H120" s="118"/>
      <c r="I120" s="118"/>
      <c r="J120" s="101"/>
    </row>
    <row r="121" spans="2:10">
      <c r="B121" s="100"/>
      <c r="C121" s="100"/>
      <c r="D121" s="101"/>
      <c r="E121" s="101"/>
      <c r="F121" s="118"/>
      <c r="G121" s="118"/>
      <c r="H121" s="118"/>
      <c r="I121" s="118"/>
      <c r="J121" s="101"/>
    </row>
    <row r="122" spans="2:10">
      <c r="B122" s="100"/>
      <c r="C122" s="100"/>
      <c r="D122" s="101"/>
      <c r="E122" s="101"/>
      <c r="F122" s="118"/>
      <c r="G122" s="118"/>
      <c r="H122" s="118"/>
      <c r="I122" s="118"/>
      <c r="J122" s="101"/>
    </row>
    <row r="123" spans="2:10">
      <c r="B123" s="100"/>
      <c r="C123" s="100"/>
      <c r="D123" s="101"/>
      <c r="E123" s="101"/>
      <c r="F123" s="118"/>
      <c r="G123" s="118"/>
      <c r="H123" s="118"/>
      <c r="I123" s="118"/>
      <c r="J123" s="101"/>
    </row>
    <row r="124" spans="2:10">
      <c r="B124" s="100"/>
      <c r="C124" s="100"/>
      <c r="D124" s="101"/>
      <c r="E124" s="101"/>
      <c r="F124" s="118"/>
      <c r="G124" s="118"/>
      <c r="H124" s="118"/>
      <c r="I124" s="118"/>
      <c r="J124" s="101"/>
    </row>
    <row r="125" spans="2:10">
      <c r="B125" s="100"/>
      <c r="C125" s="100"/>
      <c r="D125" s="101"/>
      <c r="E125" s="101"/>
      <c r="F125" s="118"/>
      <c r="G125" s="118"/>
      <c r="H125" s="118"/>
      <c r="I125" s="118"/>
      <c r="J125" s="101"/>
    </row>
    <row r="126" spans="2:10">
      <c r="B126" s="100"/>
      <c r="C126" s="100"/>
      <c r="D126" s="101"/>
      <c r="E126" s="101"/>
      <c r="F126" s="118"/>
      <c r="G126" s="118"/>
      <c r="H126" s="118"/>
      <c r="I126" s="118"/>
      <c r="J126" s="101"/>
    </row>
    <row r="127" spans="2:10">
      <c r="B127" s="100"/>
      <c r="C127" s="100"/>
      <c r="D127" s="101"/>
      <c r="E127" s="101"/>
      <c r="F127" s="118"/>
      <c r="G127" s="118"/>
      <c r="H127" s="118"/>
      <c r="I127" s="118"/>
      <c r="J127" s="101"/>
    </row>
    <row r="128" spans="2:10">
      <c r="B128" s="100"/>
      <c r="C128" s="100"/>
      <c r="D128" s="101"/>
      <c r="E128" s="101"/>
      <c r="F128" s="118"/>
      <c r="G128" s="118"/>
      <c r="H128" s="118"/>
      <c r="I128" s="118"/>
      <c r="J128" s="101"/>
    </row>
    <row r="129" spans="2:10">
      <c r="B129" s="100"/>
      <c r="C129" s="100"/>
      <c r="D129" s="101"/>
      <c r="E129" s="101"/>
      <c r="F129" s="118"/>
      <c r="G129" s="118"/>
      <c r="H129" s="118"/>
      <c r="I129" s="118"/>
      <c r="J129" s="101"/>
    </row>
    <row r="130" spans="2:10">
      <c r="B130" s="100"/>
      <c r="C130" s="100"/>
      <c r="D130" s="101"/>
      <c r="E130" s="101"/>
      <c r="F130" s="118"/>
      <c r="G130" s="118"/>
      <c r="H130" s="118"/>
      <c r="I130" s="118"/>
      <c r="J130" s="101"/>
    </row>
    <row r="131" spans="2:10">
      <c r="B131" s="100"/>
      <c r="C131" s="100"/>
      <c r="D131" s="101"/>
      <c r="E131" s="101"/>
      <c r="F131" s="118"/>
      <c r="G131" s="118"/>
      <c r="H131" s="118"/>
      <c r="I131" s="118"/>
      <c r="J131" s="101"/>
    </row>
    <row r="132" spans="2:10">
      <c r="B132" s="100"/>
      <c r="C132" s="100"/>
      <c r="D132" s="101"/>
      <c r="E132" s="101"/>
      <c r="F132" s="118"/>
      <c r="G132" s="118"/>
      <c r="H132" s="118"/>
      <c r="I132" s="118"/>
      <c r="J132" s="101"/>
    </row>
    <row r="133" spans="2:10">
      <c r="B133" s="100"/>
      <c r="C133" s="100"/>
      <c r="D133" s="101"/>
      <c r="E133" s="101"/>
      <c r="F133" s="118"/>
      <c r="G133" s="118"/>
      <c r="H133" s="118"/>
      <c r="I133" s="118"/>
      <c r="J133" s="101"/>
    </row>
    <row r="134" spans="2:10">
      <c r="B134" s="100"/>
      <c r="C134" s="100"/>
      <c r="D134" s="101"/>
      <c r="E134" s="101"/>
      <c r="F134" s="118"/>
      <c r="G134" s="118"/>
      <c r="H134" s="118"/>
      <c r="I134" s="118"/>
      <c r="J134" s="101"/>
    </row>
    <row r="135" spans="2:10">
      <c r="B135" s="100"/>
      <c r="C135" s="100"/>
      <c r="D135" s="101"/>
      <c r="E135" s="101"/>
      <c r="F135" s="118"/>
      <c r="G135" s="118"/>
      <c r="H135" s="118"/>
      <c r="I135" s="118"/>
      <c r="J135" s="101"/>
    </row>
    <row r="136" spans="2:10">
      <c r="B136" s="100"/>
      <c r="C136" s="100"/>
      <c r="D136" s="101"/>
      <c r="E136" s="101"/>
      <c r="F136" s="118"/>
      <c r="G136" s="118"/>
      <c r="H136" s="118"/>
      <c r="I136" s="118"/>
      <c r="J136" s="101"/>
    </row>
    <row r="137" spans="2:10">
      <c r="B137" s="100"/>
      <c r="C137" s="100"/>
      <c r="D137" s="101"/>
      <c r="E137" s="101"/>
      <c r="F137" s="118"/>
      <c r="G137" s="118"/>
      <c r="H137" s="118"/>
      <c r="I137" s="118"/>
      <c r="J137" s="101"/>
    </row>
    <row r="138" spans="2:10">
      <c r="B138" s="100"/>
      <c r="C138" s="100"/>
      <c r="D138" s="101"/>
      <c r="E138" s="101"/>
      <c r="F138" s="118"/>
      <c r="G138" s="118"/>
      <c r="H138" s="118"/>
      <c r="I138" s="118"/>
      <c r="J138" s="101"/>
    </row>
    <row r="139" spans="2:10">
      <c r="B139" s="100"/>
      <c r="C139" s="100"/>
      <c r="D139" s="101"/>
      <c r="E139" s="101"/>
      <c r="F139" s="118"/>
      <c r="G139" s="118"/>
      <c r="H139" s="118"/>
      <c r="I139" s="118"/>
      <c r="J139" s="101"/>
    </row>
    <row r="140" spans="2:10">
      <c r="B140" s="100"/>
      <c r="C140" s="100"/>
      <c r="D140" s="101"/>
      <c r="E140" s="101"/>
      <c r="F140" s="118"/>
      <c r="G140" s="118"/>
      <c r="H140" s="118"/>
      <c r="I140" s="118"/>
      <c r="J140" s="101"/>
    </row>
    <row r="141" spans="2:10">
      <c r="B141" s="100"/>
      <c r="C141" s="100"/>
      <c r="D141" s="101"/>
      <c r="E141" s="101"/>
      <c r="F141" s="118"/>
      <c r="G141" s="118"/>
      <c r="H141" s="118"/>
      <c r="I141" s="118"/>
      <c r="J141" s="101"/>
    </row>
    <row r="142" spans="2:10">
      <c r="B142" s="100"/>
      <c r="C142" s="100"/>
      <c r="D142" s="101"/>
      <c r="E142" s="101"/>
      <c r="F142" s="118"/>
      <c r="G142" s="118"/>
      <c r="H142" s="118"/>
      <c r="I142" s="118"/>
      <c r="J142" s="101"/>
    </row>
    <row r="143" spans="2:10">
      <c r="B143" s="100"/>
      <c r="C143" s="100"/>
      <c r="D143" s="101"/>
      <c r="E143" s="101"/>
      <c r="F143" s="118"/>
      <c r="G143" s="118"/>
      <c r="H143" s="118"/>
      <c r="I143" s="118"/>
      <c r="J143" s="101"/>
    </row>
    <row r="144" spans="2:10">
      <c r="B144" s="100"/>
      <c r="C144" s="100"/>
      <c r="D144" s="101"/>
      <c r="E144" s="101"/>
      <c r="F144" s="118"/>
      <c r="G144" s="118"/>
      <c r="H144" s="118"/>
      <c r="I144" s="118"/>
      <c r="J144" s="101"/>
    </row>
    <row r="145" spans="2:10">
      <c r="B145" s="100"/>
      <c r="C145" s="100"/>
      <c r="D145" s="101"/>
      <c r="E145" s="101"/>
      <c r="F145" s="118"/>
      <c r="G145" s="118"/>
      <c r="H145" s="118"/>
      <c r="I145" s="118"/>
      <c r="J145" s="101"/>
    </row>
    <row r="146" spans="2:10">
      <c r="B146" s="100"/>
      <c r="C146" s="100"/>
      <c r="D146" s="101"/>
      <c r="E146" s="101"/>
      <c r="F146" s="118"/>
      <c r="G146" s="118"/>
      <c r="H146" s="118"/>
      <c r="I146" s="118"/>
      <c r="J146" s="101"/>
    </row>
    <row r="147" spans="2:10">
      <c r="B147" s="100"/>
      <c r="C147" s="100"/>
      <c r="D147" s="101"/>
      <c r="E147" s="101"/>
      <c r="F147" s="118"/>
      <c r="G147" s="118"/>
      <c r="H147" s="118"/>
      <c r="I147" s="118"/>
      <c r="J147" s="101"/>
    </row>
    <row r="148" spans="2:10">
      <c r="B148" s="100"/>
      <c r="C148" s="100"/>
      <c r="D148" s="101"/>
      <c r="E148" s="101"/>
      <c r="F148" s="118"/>
      <c r="G148" s="118"/>
      <c r="H148" s="118"/>
      <c r="I148" s="118"/>
      <c r="J148" s="101"/>
    </row>
    <row r="149" spans="2:10">
      <c r="B149" s="100"/>
      <c r="C149" s="100"/>
      <c r="D149" s="101"/>
      <c r="E149" s="101"/>
      <c r="F149" s="118"/>
      <c r="G149" s="118"/>
      <c r="H149" s="118"/>
      <c r="I149" s="118"/>
      <c r="J149" s="101"/>
    </row>
    <row r="150" spans="2:10">
      <c r="B150" s="100"/>
      <c r="C150" s="100"/>
      <c r="D150" s="101"/>
      <c r="E150" s="101"/>
      <c r="F150" s="118"/>
      <c r="G150" s="118"/>
      <c r="H150" s="118"/>
      <c r="I150" s="118"/>
      <c r="J150" s="101"/>
    </row>
    <row r="151" spans="2:10">
      <c r="B151" s="100"/>
      <c r="C151" s="100"/>
      <c r="D151" s="101"/>
      <c r="E151" s="101"/>
      <c r="F151" s="118"/>
      <c r="G151" s="118"/>
      <c r="H151" s="118"/>
      <c r="I151" s="118"/>
      <c r="J151" s="101"/>
    </row>
    <row r="152" spans="2:10">
      <c r="B152" s="100"/>
      <c r="C152" s="100"/>
      <c r="D152" s="101"/>
      <c r="E152" s="101"/>
      <c r="F152" s="118"/>
      <c r="G152" s="118"/>
      <c r="H152" s="118"/>
      <c r="I152" s="118"/>
      <c r="J152" s="101"/>
    </row>
    <row r="153" spans="2:10">
      <c r="B153" s="100"/>
      <c r="C153" s="100"/>
      <c r="D153" s="101"/>
      <c r="E153" s="101"/>
      <c r="F153" s="118"/>
      <c r="G153" s="118"/>
      <c r="H153" s="118"/>
      <c r="I153" s="118"/>
      <c r="J153" s="101"/>
    </row>
    <row r="154" spans="2:10">
      <c r="B154" s="100"/>
      <c r="C154" s="100"/>
      <c r="D154" s="101"/>
      <c r="E154" s="101"/>
      <c r="F154" s="118"/>
      <c r="G154" s="118"/>
      <c r="H154" s="118"/>
      <c r="I154" s="118"/>
      <c r="J154" s="101"/>
    </row>
    <row r="155" spans="2:10">
      <c r="B155" s="100"/>
      <c r="C155" s="100"/>
      <c r="D155" s="101"/>
      <c r="E155" s="101"/>
      <c r="F155" s="118"/>
      <c r="G155" s="118"/>
      <c r="H155" s="118"/>
      <c r="I155" s="118"/>
      <c r="J155" s="101"/>
    </row>
    <row r="156" spans="2:10">
      <c r="B156" s="100"/>
      <c r="C156" s="100"/>
      <c r="D156" s="101"/>
      <c r="E156" s="101"/>
      <c r="F156" s="118"/>
      <c r="G156" s="118"/>
      <c r="H156" s="118"/>
      <c r="I156" s="118"/>
      <c r="J156" s="101"/>
    </row>
    <row r="157" spans="2:10">
      <c r="B157" s="100"/>
      <c r="C157" s="100"/>
      <c r="D157" s="101"/>
      <c r="E157" s="101"/>
      <c r="F157" s="118"/>
      <c r="G157" s="118"/>
      <c r="H157" s="118"/>
      <c r="I157" s="118"/>
      <c r="J157" s="101"/>
    </row>
    <row r="158" spans="2:10">
      <c r="B158" s="100"/>
      <c r="C158" s="100"/>
      <c r="D158" s="101"/>
      <c r="E158" s="101"/>
      <c r="F158" s="118"/>
      <c r="G158" s="118"/>
      <c r="H158" s="118"/>
      <c r="I158" s="118"/>
      <c r="J158" s="101"/>
    </row>
    <row r="159" spans="2:10">
      <c r="B159" s="100"/>
      <c r="C159" s="100"/>
      <c r="D159" s="101"/>
      <c r="E159" s="101"/>
      <c r="F159" s="118"/>
      <c r="G159" s="118"/>
      <c r="H159" s="118"/>
      <c r="I159" s="118"/>
      <c r="J159" s="101"/>
    </row>
    <row r="160" spans="2:10">
      <c r="B160" s="100"/>
      <c r="C160" s="100"/>
      <c r="D160" s="101"/>
      <c r="E160" s="101"/>
      <c r="F160" s="118"/>
      <c r="G160" s="118"/>
      <c r="H160" s="118"/>
      <c r="I160" s="118"/>
      <c r="J160" s="101"/>
    </row>
    <row r="161" spans="2:10">
      <c r="B161" s="100"/>
      <c r="C161" s="100"/>
      <c r="D161" s="101"/>
      <c r="E161" s="101"/>
      <c r="F161" s="118"/>
      <c r="G161" s="118"/>
      <c r="H161" s="118"/>
      <c r="I161" s="118"/>
      <c r="J161" s="101"/>
    </row>
    <row r="162" spans="2:10">
      <c r="B162" s="100"/>
      <c r="C162" s="100"/>
      <c r="D162" s="101"/>
      <c r="E162" s="101"/>
      <c r="F162" s="118"/>
      <c r="G162" s="118"/>
      <c r="H162" s="118"/>
      <c r="I162" s="118"/>
      <c r="J162" s="101"/>
    </row>
    <row r="163" spans="2:10">
      <c r="B163" s="100"/>
      <c r="C163" s="100"/>
      <c r="D163" s="101"/>
      <c r="E163" s="101"/>
      <c r="F163" s="118"/>
      <c r="G163" s="118"/>
      <c r="H163" s="118"/>
      <c r="I163" s="118"/>
      <c r="J163" s="101"/>
    </row>
    <row r="164" spans="2:10">
      <c r="B164" s="100"/>
      <c r="C164" s="100"/>
      <c r="D164" s="101"/>
      <c r="E164" s="101"/>
      <c r="F164" s="118"/>
      <c r="G164" s="118"/>
      <c r="H164" s="118"/>
      <c r="I164" s="118"/>
      <c r="J164" s="101"/>
    </row>
    <row r="165" spans="2:10">
      <c r="B165" s="100"/>
      <c r="C165" s="100"/>
      <c r="D165" s="101"/>
      <c r="E165" s="101"/>
      <c r="F165" s="118"/>
      <c r="G165" s="118"/>
      <c r="H165" s="118"/>
      <c r="I165" s="118"/>
      <c r="J165" s="101"/>
    </row>
    <row r="166" spans="2:10">
      <c r="B166" s="100"/>
      <c r="C166" s="100"/>
      <c r="D166" s="101"/>
      <c r="E166" s="101"/>
      <c r="F166" s="118"/>
      <c r="G166" s="118"/>
      <c r="H166" s="118"/>
      <c r="I166" s="118"/>
      <c r="J166" s="101"/>
    </row>
    <row r="167" spans="2:10">
      <c r="B167" s="100"/>
      <c r="C167" s="100"/>
      <c r="D167" s="101"/>
      <c r="E167" s="101"/>
      <c r="F167" s="118"/>
      <c r="G167" s="118"/>
      <c r="H167" s="118"/>
      <c r="I167" s="118"/>
      <c r="J167" s="101"/>
    </row>
    <row r="168" spans="2:10">
      <c r="B168" s="100"/>
      <c r="C168" s="100"/>
      <c r="D168" s="101"/>
      <c r="E168" s="101"/>
      <c r="F168" s="118"/>
      <c r="G168" s="118"/>
      <c r="H168" s="118"/>
      <c r="I168" s="118"/>
      <c r="J168" s="101"/>
    </row>
    <row r="169" spans="2:10">
      <c r="B169" s="100"/>
      <c r="C169" s="100"/>
      <c r="D169" s="101"/>
      <c r="E169" s="101"/>
      <c r="F169" s="118"/>
      <c r="G169" s="118"/>
      <c r="H169" s="118"/>
      <c r="I169" s="118"/>
      <c r="J169" s="101"/>
    </row>
    <row r="170" spans="2:10">
      <c r="B170" s="100"/>
      <c r="C170" s="100"/>
      <c r="D170" s="101"/>
      <c r="E170" s="101"/>
      <c r="F170" s="118"/>
      <c r="G170" s="118"/>
      <c r="H170" s="118"/>
      <c r="I170" s="118"/>
      <c r="J170" s="101"/>
    </row>
    <row r="171" spans="2:10">
      <c r="B171" s="100"/>
      <c r="C171" s="100"/>
      <c r="D171" s="101"/>
      <c r="E171" s="101"/>
      <c r="F171" s="118"/>
      <c r="G171" s="118"/>
      <c r="H171" s="118"/>
      <c r="I171" s="118"/>
      <c r="J171" s="101"/>
    </row>
    <row r="172" spans="2:10">
      <c r="B172" s="100"/>
      <c r="C172" s="100"/>
      <c r="D172" s="101"/>
      <c r="E172" s="101"/>
      <c r="F172" s="118"/>
      <c r="G172" s="118"/>
      <c r="H172" s="118"/>
      <c r="I172" s="118"/>
      <c r="J172" s="101"/>
    </row>
    <row r="173" spans="2:10">
      <c r="B173" s="100"/>
      <c r="C173" s="100"/>
      <c r="D173" s="101"/>
      <c r="E173" s="101"/>
      <c r="F173" s="118"/>
      <c r="G173" s="118"/>
      <c r="H173" s="118"/>
      <c r="I173" s="118"/>
      <c r="J173" s="101"/>
    </row>
    <row r="174" spans="2:10">
      <c r="B174" s="100"/>
      <c r="C174" s="100"/>
      <c r="D174" s="101"/>
      <c r="E174" s="101"/>
      <c r="F174" s="118"/>
      <c r="G174" s="118"/>
      <c r="H174" s="118"/>
      <c r="I174" s="118"/>
      <c r="J174" s="101"/>
    </row>
    <row r="175" spans="2:10">
      <c r="B175" s="100"/>
      <c r="C175" s="100"/>
      <c r="D175" s="101"/>
      <c r="E175" s="101"/>
      <c r="F175" s="118"/>
      <c r="G175" s="118"/>
      <c r="H175" s="118"/>
      <c r="I175" s="118"/>
      <c r="J175" s="101"/>
    </row>
    <row r="176" spans="2:10">
      <c r="B176" s="100"/>
      <c r="C176" s="100"/>
      <c r="D176" s="101"/>
      <c r="E176" s="101"/>
      <c r="F176" s="118"/>
      <c r="G176" s="118"/>
      <c r="H176" s="118"/>
      <c r="I176" s="118"/>
      <c r="J176" s="101"/>
    </row>
    <row r="177" spans="2:10">
      <c r="B177" s="100"/>
      <c r="C177" s="100"/>
      <c r="D177" s="101"/>
      <c r="E177" s="101"/>
      <c r="F177" s="118"/>
      <c r="G177" s="118"/>
      <c r="H177" s="118"/>
      <c r="I177" s="118"/>
      <c r="J177" s="101"/>
    </row>
    <row r="178" spans="2:10">
      <c r="B178" s="100"/>
      <c r="C178" s="100"/>
      <c r="D178" s="101"/>
      <c r="E178" s="101"/>
      <c r="F178" s="118"/>
      <c r="G178" s="118"/>
      <c r="H178" s="118"/>
      <c r="I178" s="118"/>
      <c r="J178" s="101"/>
    </row>
    <row r="179" spans="2:10">
      <c r="B179" s="100"/>
      <c r="C179" s="100"/>
      <c r="D179" s="101"/>
      <c r="E179" s="101"/>
      <c r="F179" s="118"/>
      <c r="G179" s="118"/>
      <c r="H179" s="118"/>
      <c r="I179" s="118"/>
      <c r="J179" s="101"/>
    </row>
    <row r="180" spans="2:10">
      <c r="B180" s="100"/>
      <c r="C180" s="100"/>
      <c r="D180" s="101"/>
      <c r="E180" s="101"/>
      <c r="F180" s="118"/>
      <c r="G180" s="118"/>
      <c r="H180" s="118"/>
      <c r="I180" s="118"/>
      <c r="J180" s="101"/>
    </row>
    <row r="181" spans="2:10">
      <c r="B181" s="100"/>
      <c r="C181" s="100"/>
      <c r="D181" s="101"/>
      <c r="E181" s="101"/>
      <c r="F181" s="118"/>
      <c r="G181" s="118"/>
      <c r="H181" s="118"/>
      <c r="I181" s="118"/>
      <c r="J181" s="101"/>
    </row>
    <row r="182" spans="2:10">
      <c r="B182" s="100"/>
      <c r="C182" s="100"/>
      <c r="D182" s="101"/>
      <c r="E182" s="101"/>
      <c r="F182" s="118"/>
      <c r="G182" s="118"/>
      <c r="H182" s="118"/>
      <c r="I182" s="118"/>
      <c r="J182" s="101"/>
    </row>
    <row r="183" spans="2:10">
      <c r="B183" s="100"/>
      <c r="C183" s="100"/>
      <c r="D183" s="101"/>
      <c r="E183" s="101"/>
      <c r="F183" s="118"/>
      <c r="G183" s="118"/>
      <c r="H183" s="118"/>
      <c r="I183" s="118"/>
      <c r="J183" s="101"/>
    </row>
    <row r="184" spans="2:10">
      <c r="B184" s="100"/>
      <c r="C184" s="100"/>
      <c r="D184" s="101"/>
      <c r="E184" s="101"/>
      <c r="F184" s="118"/>
      <c r="G184" s="118"/>
      <c r="H184" s="118"/>
      <c r="I184" s="118"/>
      <c r="J184" s="101"/>
    </row>
    <row r="185" spans="2:10">
      <c r="B185" s="100"/>
      <c r="C185" s="100"/>
      <c r="D185" s="101"/>
      <c r="E185" s="101"/>
      <c r="F185" s="118"/>
      <c r="G185" s="118"/>
      <c r="H185" s="118"/>
      <c r="I185" s="118"/>
      <c r="J185" s="101"/>
    </row>
    <row r="186" spans="2:10">
      <c r="B186" s="100"/>
      <c r="C186" s="100"/>
      <c r="D186" s="101"/>
      <c r="E186" s="101"/>
      <c r="F186" s="118"/>
      <c r="G186" s="118"/>
      <c r="H186" s="118"/>
      <c r="I186" s="118"/>
      <c r="J186" s="101"/>
    </row>
    <row r="187" spans="2:10">
      <c r="B187" s="100"/>
      <c r="C187" s="100"/>
      <c r="D187" s="101"/>
      <c r="E187" s="101"/>
      <c r="F187" s="118"/>
      <c r="G187" s="118"/>
      <c r="H187" s="118"/>
      <c r="I187" s="118"/>
      <c r="J187" s="101"/>
    </row>
    <row r="188" spans="2:10">
      <c r="B188" s="100"/>
      <c r="C188" s="100"/>
      <c r="D188" s="101"/>
      <c r="E188" s="101"/>
      <c r="F188" s="118"/>
      <c r="G188" s="118"/>
      <c r="H188" s="118"/>
      <c r="I188" s="118"/>
      <c r="J188" s="101"/>
    </row>
    <row r="189" spans="2:10">
      <c r="B189" s="100"/>
      <c r="C189" s="100"/>
      <c r="D189" s="101"/>
      <c r="E189" s="101"/>
      <c r="F189" s="118"/>
      <c r="G189" s="118"/>
      <c r="H189" s="118"/>
      <c r="I189" s="118"/>
      <c r="J189" s="101"/>
    </row>
    <row r="190" spans="2:10">
      <c r="B190" s="100"/>
      <c r="C190" s="100"/>
      <c r="D190" s="101"/>
      <c r="E190" s="101"/>
      <c r="F190" s="118"/>
      <c r="G190" s="118"/>
      <c r="H190" s="118"/>
      <c r="I190" s="118"/>
      <c r="J190" s="101"/>
    </row>
    <row r="191" spans="2:10">
      <c r="B191" s="100"/>
      <c r="C191" s="100"/>
      <c r="D191" s="101"/>
      <c r="E191" s="101"/>
      <c r="F191" s="118"/>
      <c r="G191" s="118"/>
      <c r="H191" s="118"/>
      <c r="I191" s="118"/>
      <c r="J191" s="101"/>
    </row>
    <row r="192" spans="2:10">
      <c r="B192" s="100"/>
      <c r="C192" s="100"/>
      <c r="D192" s="101"/>
      <c r="E192" s="101"/>
      <c r="F192" s="118"/>
      <c r="G192" s="118"/>
      <c r="H192" s="118"/>
      <c r="I192" s="118"/>
      <c r="J192" s="101"/>
    </row>
    <row r="193" spans="2:10">
      <c r="B193" s="100"/>
      <c r="C193" s="100"/>
      <c r="D193" s="101"/>
      <c r="E193" s="101"/>
      <c r="F193" s="118"/>
      <c r="G193" s="118"/>
      <c r="H193" s="118"/>
      <c r="I193" s="118"/>
      <c r="J193" s="101"/>
    </row>
    <row r="194" spans="2:10">
      <c r="B194" s="100"/>
      <c r="C194" s="100"/>
      <c r="D194" s="101"/>
      <c r="E194" s="101"/>
      <c r="F194" s="118"/>
      <c r="G194" s="118"/>
      <c r="H194" s="118"/>
      <c r="I194" s="118"/>
      <c r="J194" s="101"/>
    </row>
    <row r="195" spans="2:10">
      <c r="B195" s="100"/>
      <c r="C195" s="100"/>
      <c r="D195" s="101"/>
      <c r="E195" s="101"/>
      <c r="F195" s="118"/>
      <c r="G195" s="118"/>
      <c r="H195" s="118"/>
      <c r="I195" s="118"/>
      <c r="J195" s="101"/>
    </row>
    <row r="196" spans="2:10">
      <c r="B196" s="100"/>
      <c r="C196" s="100"/>
      <c r="D196" s="101"/>
      <c r="E196" s="101"/>
      <c r="F196" s="118"/>
      <c r="G196" s="118"/>
      <c r="H196" s="118"/>
      <c r="I196" s="118"/>
      <c r="J196" s="101"/>
    </row>
    <row r="197" spans="2:10">
      <c r="B197" s="100"/>
      <c r="C197" s="100"/>
      <c r="D197" s="101"/>
      <c r="E197" s="101"/>
      <c r="F197" s="118"/>
      <c r="G197" s="118"/>
      <c r="H197" s="118"/>
      <c r="I197" s="118"/>
      <c r="J197" s="101"/>
    </row>
    <row r="198" spans="2:10">
      <c r="B198" s="100"/>
      <c r="C198" s="100"/>
      <c r="D198" s="101"/>
      <c r="E198" s="101"/>
      <c r="F198" s="118"/>
      <c r="G198" s="118"/>
      <c r="H198" s="118"/>
      <c r="I198" s="118"/>
      <c r="J198" s="101"/>
    </row>
    <row r="199" spans="2:10">
      <c r="B199" s="100"/>
      <c r="C199" s="100"/>
      <c r="D199" s="101"/>
      <c r="E199" s="101"/>
      <c r="F199" s="118"/>
      <c r="G199" s="118"/>
      <c r="H199" s="118"/>
      <c r="I199" s="118"/>
      <c r="J199" s="101"/>
    </row>
    <row r="200" spans="2:10">
      <c r="B200" s="100"/>
      <c r="C200" s="100"/>
      <c r="D200" s="101"/>
      <c r="E200" s="101"/>
      <c r="F200" s="118"/>
      <c r="G200" s="118"/>
      <c r="H200" s="118"/>
      <c r="I200" s="118"/>
      <c r="J200" s="101"/>
    </row>
    <row r="201" spans="2:10">
      <c r="F201" s="3"/>
      <c r="G201" s="3"/>
      <c r="H201" s="3"/>
      <c r="I201" s="3"/>
    </row>
    <row r="202" spans="2:10">
      <c r="F202" s="3"/>
      <c r="G202" s="3"/>
      <c r="H202" s="3"/>
      <c r="I202" s="3"/>
    </row>
    <row r="203" spans="2:10">
      <c r="F203" s="3"/>
      <c r="G203" s="3"/>
      <c r="H203" s="3"/>
      <c r="I203" s="3"/>
    </row>
    <row r="204" spans="2:10">
      <c r="F204" s="3"/>
      <c r="G204" s="3"/>
      <c r="H204" s="3"/>
      <c r="I204" s="3"/>
    </row>
    <row r="205" spans="2:10">
      <c r="F205" s="3"/>
      <c r="G205" s="3"/>
      <c r="H205" s="3"/>
      <c r="I205" s="3"/>
    </row>
    <row r="206" spans="2:10">
      <c r="F206" s="3"/>
      <c r="G206" s="3"/>
      <c r="H206" s="3"/>
      <c r="I206" s="3"/>
    </row>
    <row r="207" spans="2:10">
      <c r="F207" s="3"/>
      <c r="G207" s="3"/>
      <c r="H207" s="3"/>
      <c r="I207" s="3"/>
    </row>
    <row r="208" spans="2:10">
      <c r="F208" s="3"/>
      <c r="G208" s="3"/>
      <c r="H208" s="3"/>
      <c r="I208" s="3"/>
    </row>
    <row r="209" spans="6:9">
      <c r="F209" s="3"/>
      <c r="G209" s="3"/>
      <c r="H209" s="3"/>
      <c r="I209" s="3"/>
    </row>
    <row r="210" spans="6:9">
      <c r="F210" s="3"/>
      <c r="G210" s="3"/>
      <c r="H210" s="3"/>
      <c r="I210" s="3"/>
    </row>
    <row r="211" spans="6:9">
      <c r="F211" s="3"/>
      <c r="G211" s="3"/>
      <c r="H211" s="3"/>
      <c r="I211" s="3"/>
    </row>
    <row r="212" spans="6:9">
      <c r="F212" s="3"/>
      <c r="G212" s="3"/>
      <c r="H212" s="3"/>
      <c r="I212" s="3"/>
    </row>
    <row r="213" spans="6:9">
      <c r="F213" s="3"/>
      <c r="G213" s="3"/>
      <c r="H213" s="3"/>
      <c r="I213" s="3"/>
    </row>
    <row r="214" spans="6:9">
      <c r="F214" s="3"/>
      <c r="G214" s="3"/>
      <c r="H214" s="3"/>
      <c r="I214" s="3"/>
    </row>
    <row r="215" spans="6:9">
      <c r="F215" s="3"/>
      <c r="G215" s="3"/>
      <c r="H215" s="3"/>
      <c r="I215" s="3"/>
    </row>
    <row r="216" spans="6:9">
      <c r="F216" s="3"/>
      <c r="G216" s="3"/>
      <c r="H216" s="3"/>
      <c r="I216" s="3"/>
    </row>
    <row r="217" spans="6:9">
      <c r="F217" s="3"/>
      <c r="G217" s="3"/>
      <c r="H217" s="3"/>
      <c r="I217" s="3"/>
    </row>
    <row r="218" spans="6:9">
      <c r="F218" s="3"/>
      <c r="G218" s="3"/>
      <c r="H218" s="3"/>
      <c r="I218" s="3"/>
    </row>
    <row r="219" spans="6:9">
      <c r="F219" s="3"/>
      <c r="G219" s="3"/>
      <c r="H219" s="3"/>
      <c r="I219" s="3"/>
    </row>
    <row r="220" spans="6:9">
      <c r="F220" s="3"/>
      <c r="G220" s="3"/>
      <c r="H220" s="3"/>
      <c r="I220" s="3"/>
    </row>
    <row r="221" spans="6:9">
      <c r="F221" s="3"/>
      <c r="G221" s="3"/>
      <c r="H221" s="3"/>
      <c r="I221" s="3"/>
    </row>
    <row r="222" spans="6:9">
      <c r="F222" s="3"/>
      <c r="G222" s="3"/>
      <c r="H222" s="3"/>
      <c r="I222" s="3"/>
    </row>
    <row r="223" spans="6:9">
      <c r="F223" s="3"/>
      <c r="G223" s="3"/>
      <c r="H223" s="3"/>
      <c r="I223" s="3"/>
    </row>
    <row r="224" spans="6:9">
      <c r="F224" s="3"/>
      <c r="G224" s="3"/>
      <c r="H224" s="3"/>
      <c r="I224" s="3"/>
    </row>
    <row r="225" spans="6:9">
      <c r="F225" s="3"/>
      <c r="G225" s="3"/>
      <c r="H225" s="3"/>
      <c r="I225" s="3"/>
    </row>
    <row r="226" spans="6:9">
      <c r="F226" s="3"/>
      <c r="G226" s="3"/>
      <c r="H226" s="3"/>
      <c r="I226" s="3"/>
    </row>
    <row r="227" spans="6:9">
      <c r="F227" s="3"/>
      <c r="G227" s="3"/>
      <c r="H227" s="3"/>
      <c r="I227" s="3"/>
    </row>
    <row r="228" spans="6:9">
      <c r="F228" s="3"/>
      <c r="G228" s="3"/>
      <c r="H228" s="3"/>
      <c r="I228" s="3"/>
    </row>
    <row r="229" spans="6:9">
      <c r="F229" s="3"/>
      <c r="G229" s="3"/>
      <c r="H229" s="3"/>
      <c r="I229" s="3"/>
    </row>
    <row r="230" spans="6:9">
      <c r="F230" s="3"/>
      <c r="G230" s="3"/>
      <c r="H230" s="3"/>
      <c r="I230" s="3"/>
    </row>
    <row r="231" spans="6:9">
      <c r="F231" s="3"/>
      <c r="G231" s="3"/>
      <c r="H231" s="3"/>
      <c r="I231" s="3"/>
    </row>
    <row r="232" spans="6:9">
      <c r="F232" s="3"/>
      <c r="G232" s="3"/>
      <c r="H232" s="3"/>
      <c r="I232" s="3"/>
    </row>
    <row r="233" spans="6:9">
      <c r="F233" s="3"/>
      <c r="G233" s="3"/>
      <c r="H233" s="3"/>
      <c r="I233" s="3"/>
    </row>
    <row r="234" spans="6:9">
      <c r="F234" s="3"/>
      <c r="G234" s="3"/>
      <c r="H234" s="3"/>
      <c r="I234" s="3"/>
    </row>
    <row r="235" spans="6:9">
      <c r="F235" s="3"/>
      <c r="G235" s="3"/>
      <c r="H235" s="3"/>
      <c r="I235" s="3"/>
    </row>
    <row r="236" spans="6:9">
      <c r="F236" s="3"/>
      <c r="G236" s="3"/>
      <c r="H236" s="3"/>
      <c r="I236" s="3"/>
    </row>
    <row r="237" spans="6:9">
      <c r="F237" s="3"/>
      <c r="G237" s="3"/>
      <c r="H237" s="3"/>
      <c r="I237" s="3"/>
    </row>
    <row r="238" spans="6:9">
      <c r="F238" s="3"/>
      <c r="G238" s="3"/>
      <c r="H238" s="3"/>
      <c r="I238" s="3"/>
    </row>
    <row r="239" spans="6:9">
      <c r="F239" s="3"/>
      <c r="G239" s="3"/>
      <c r="H239" s="3"/>
      <c r="I239" s="3"/>
    </row>
    <row r="240" spans="6:9">
      <c r="F240" s="3"/>
      <c r="G240" s="3"/>
      <c r="H240" s="3"/>
      <c r="I240" s="3"/>
    </row>
    <row r="241" spans="6:9">
      <c r="F241" s="3"/>
      <c r="G241" s="3"/>
      <c r="H241" s="3"/>
      <c r="I241" s="3"/>
    </row>
    <row r="242" spans="6:9">
      <c r="F242" s="3"/>
      <c r="G242" s="3"/>
      <c r="H242" s="3"/>
      <c r="I242" s="3"/>
    </row>
    <row r="243" spans="6:9">
      <c r="F243" s="3"/>
      <c r="G243" s="3"/>
      <c r="H243" s="3"/>
      <c r="I243" s="3"/>
    </row>
    <row r="244" spans="6:9">
      <c r="F244" s="3"/>
      <c r="G244" s="3"/>
      <c r="H244" s="3"/>
      <c r="I244" s="3"/>
    </row>
    <row r="245" spans="6:9">
      <c r="F245" s="3"/>
      <c r="G245" s="3"/>
      <c r="H245" s="3"/>
      <c r="I245" s="3"/>
    </row>
    <row r="246" spans="6:9">
      <c r="F246" s="3"/>
      <c r="G246" s="3"/>
      <c r="H246" s="3"/>
      <c r="I246" s="3"/>
    </row>
    <row r="247" spans="6:9">
      <c r="F247" s="3"/>
      <c r="G247" s="3"/>
      <c r="H247" s="3"/>
      <c r="I247" s="3"/>
    </row>
    <row r="248" spans="6:9">
      <c r="F248" s="3"/>
      <c r="G248" s="3"/>
      <c r="H248" s="3"/>
      <c r="I248" s="3"/>
    </row>
    <row r="249" spans="6:9">
      <c r="F249" s="3"/>
      <c r="G249" s="3"/>
      <c r="H249" s="3"/>
      <c r="I249" s="3"/>
    </row>
    <row r="250" spans="6:9">
      <c r="F250" s="3"/>
      <c r="G250" s="3"/>
      <c r="H250" s="3"/>
      <c r="I250" s="3"/>
    </row>
    <row r="251" spans="6:9">
      <c r="F251" s="3"/>
      <c r="G251" s="3"/>
      <c r="H251" s="3"/>
      <c r="I251" s="3"/>
    </row>
    <row r="252" spans="6:9">
      <c r="F252" s="3"/>
      <c r="G252" s="3"/>
      <c r="H252" s="3"/>
      <c r="I252" s="3"/>
    </row>
    <row r="253" spans="6:9">
      <c r="F253" s="3"/>
      <c r="G253" s="3"/>
      <c r="H253" s="3"/>
      <c r="I253" s="3"/>
    </row>
    <row r="254" spans="6:9">
      <c r="F254" s="3"/>
      <c r="G254" s="3"/>
      <c r="H254" s="3"/>
      <c r="I254" s="3"/>
    </row>
    <row r="255" spans="6:9">
      <c r="F255" s="3"/>
      <c r="G255" s="3"/>
      <c r="H255" s="3"/>
      <c r="I255" s="3"/>
    </row>
    <row r="256" spans="6:9">
      <c r="F256" s="3"/>
      <c r="G256" s="3"/>
      <c r="H256" s="3"/>
      <c r="I256" s="3"/>
    </row>
    <row r="257" spans="6:9">
      <c r="F257" s="3"/>
      <c r="G257" s="3"/>
      <c r="H257" s="3"/>
      <c r="I257" s="3"/>
    </row>
    <row r="258" spans="6:9">
      <c r="F258" s="3"/>
      <c r="G258" s="3"/>
      <c r="H258" s="3"/>
      <c r="I258" s="3"/>
    </row>
    <row r="259" spans="6:9">
      <c r="F259" s="3"/>
      <c r="G259" s="3"/>
      <c r="H259" s="3"/>
      <c r="I259" s="3"/>
    </row>
    <row r="260" spans="6:9">
      <c r="F260" s="3"/>
      <c r="G260" s="3"/>
      <c r="H260" s="3"/>
      <c r="I260" s="3"/>
    </row>
    <row r="261" spans="6:9">
      <c r="F261" s="3"/>
      <c r="G261" s="3"/>
      <c r="H261" s="3"/>
      <c r="I261" s="3"/>
    </row>
    <row r="262" spans="6:9">
      <c r="F262" s="3"/>
      <c r="G262" s="3"/>
      <c r="H262" s="3"/>
      <c r="I262" s="3"/>
    </row>
    <row r="263" spans="6:9">
      <c r="F263" s="3"/>
      <c r="G263" s="3"/>
      <c r="H263" s="3"/>
      <c r="I263" s="3"/>
    </row>
    <row r="264" spans="6:9">
      <c r="F264" s="3"/>
      <c r="G264" s="3"/>
      <c r="H264" s="3"/>
      <c r="I264" s="3"/>
    </row>
    <row r="265" spans="6:9">
      <c r="F265" s="3"/>
      <c r="G265" s="3"/>
      <c r="H265" s="3"/>
      <c r="I265" s="3"/>
    </row>
    <row r="266" spans="6:9">
      <c r="F266" s="3"/>
      <c r="G266" s="3"/>
      <c r="H266" s="3"/>
      <c r="I266" s="3"/>
    </row>
    <row r="267" spans="6:9">
      <c r="F267" s="3"/>
      <c r="G267" s="3"/>
      <c r="H267" s="3"/>
      <c r="I267" s="3"/>
    </row>
    <row r="268" spans="6:9">
      <c r="F268" s="3"/>
      <c r="G268" s="3"/>
      <c r="H268" s="3"/>
      <c r="I268" s="3"/>
    </row>
    <row r="269" spans="6:9">
      <c r="F269" s="3"/>
      <c r="G269" s="3"/>
      <c r="H269" s="3"/>
      <c r="I269" s="3"/>
    </row>
    <row r="270" spans="6:9">
      <c r="F270" s="3"/>
      <c r="G270" s="3"/>
      <c r="H270" s="3"/>
      <c r="I270" s="3"/>
    </row>
    <row r="271" spans="6:9">
      <c r="F271" s="3"/>
      <c r="G271" s="3"/>
      <c r="H271" s="3"/>
      <c r="I271" s="3"/>
    </row>
    <row r="272" spans="6:9">
      <c r="F272" s="3"/>
      <c r="G272" s="3"/>
      <c r="H272" s="3"/>
      <c r="I272" s="3"/>
    </row>
    <row r="273" spans="6:9">
      <c r="F273" s="3"/>
      <c r="G273" s="3"/>
      <c r="H273" s="3"/>
      <c r="I273" s="3"/>
    </row>
    <row r="274" spans="6:9">
      <c r="F274" s="3"/>
      <c r="G274" s="3"/>
      <c r="H274" s="3"/>
      <c r="I274" s="3"/>
    </row>
    <row r="275" spans="6:9">
      <c r="F275" s="3"/>
      <c r="G275" s="3"/>
      <c r="H275" s="3"/>
      <c r="I275" s="3"/>
    </row>
    <row r="276" spans="6:9">
      <c r="F276" s="3"/>
      <c r="G276" s="3"/>
      <c r="H276" s="3"/>
      <c r="I276" s="3"/>
    </row>
    <row r="277" spans="6:9">
      <c r="F277" s="3"/>
      <c r="G277" s="3"/>
      <c r="H277" s="3"/>
      <c r="I277" s="3"/>
    </row>
    <row r="278" spans="6:9">
      <c r="F278" s="3"/>
      <c r="G278" s="3"/>
      <c r="H278" s="3"/>
      <c r="I278" s="3"/>
    </row>
    <row r="279" spans="6:9">
      <c r="F279" s="3"/>
      <c r="G279" s="3"/>
      <c r="H279" s="3"/>
      <c r="I279" s="3"/>
    </row>
    <row r="280" spans="6:9">
      <c r="F280" s="3"/>
      <c r="G280" s="3"/>
      <c r="H280" s="3"/>
      <c r="I280" s="3"/>
    </row>
    <row r="281" spans="6:9">
      <c r="F281" s="3"/>
      <c r="G281" s="3"/>
      <c r="H281" s="3"/>
      <c r="I281" s="3"/>
    </row>
    <row r="282" spans="6:9">
      <c r="F282" s="3"/>
      <c r="G282" s="3"/>
      <c r="H282" s="3"/>
      <c r="I282" s="3"/>
    </row>
    <row r="283" spans="6:9">
      <c r="F283" s="3"/>
      <c r="G283" s="3"/>
      <c r="H283" s="3"/>
      <c r="I283" s="3"/>
    </row>
    <row r="284" spans="6:9">
      <c r="F284" s="3"/>
      <c r="G284" s="3"/>
      <c r="H284" s="3"/>
      <c r="I284" s="3"/>
    </row>
    <row r="285" spans="6:9">
      <c r="F285" s="3"/>
      <c r="G285" s="3"/>
      <c r="H285" s="3"/>
      <c r="I285" s="3"/>
    </row>
    <row r="286" spans="6:9">
      <c r="F286" s="3"/>
      <c r="G286" s="3"/>
      <c r="H286" s="3"/>
      <c r="I286" s="3"/>
    </row>
    <row r="287" spans="6:9">
      <c r="F287" s="3"/>
      <c r="G287" s="3"/>
      <c r="H287" s="3"/>
      <c r="I287" s="3"/>
    </row>
    <row r="288" spans="6:9">
      <c r="F288" s="3"/>
      <c r="G288" s="3"/>
      <c r="H288" s="3"/>
      <c r="I288" s="3"/>
    </row>
    <row r="289" spans="6:9">
      <c r="F289" s="3"/>
      <c r="G289" s="3"/>
      <c r="H289" s="3"/>
      <c r="I289" s="3"/>
    </row>
    <row r="290" spans="6:9">
      <c r="F290" s="3"/>
      <c r="G290" s="3"/>
      <c r="H290" s="3"/>
      <c r="I290" s="3"/>
    </row>
    <row r="291" spans="6:9">
      <c r="F291" s="3"/>
      <c r="G291" s="3"/>
      <c r="H291" s="3"/>
      <c r="I291" s="3"/>
    </row>
    <row r="292" spans="6:9">
      <c r="F292" s="3"/>
      <c r="G292" s="3"/>
      <c r="H292" s="3"/>
      <c r="I292" s="3"/>
    </row>
    <row r="293" spans="6:9">
      <c r="F293" s="3"/>
      <c r="G293" s="3"/>
      <c r="H293" s="3"/>
      <c r="I293" s="3"/>
    </row>
    <row r="294" spans="6:9">
      <c r="F294" s="3"/>
      <c r="G294" s="3"/>
      <c r="H294" s="3"/>
      <c r="I294" s="3"/>
    </row>
    <row r="295" spans="6:9">
      <c r="F295" s="3"/>
      <c r="G295" s="3"/>
      <c r="H295" s="3"/>
      <c r="I295" s="3"/>
    </row>
    <row r="296" spans="6:9">
      <c r="F296" s="3"/>
      <c r="G296" s="3"/>
      <c r="H296" s="3"/>
      <c r="I296" s="3"/>
    </row>
    <row r="297" spans="6:9">
      <c r="F297" s="3"/>
      <c r="G297" s="3"/>
      <c r="H297" s="3"/>
      <c r="I297" s="3"/>
    </row>
    <row r="298" spans="6:9">
      <c r="F298" s="3"/>
      <c r="G298" s="3"/>
      <c r="H298" s="3"/>
      <c r="I298" s="3"/>
    </row>
    <row r="299" spans="6:9">
      <c r="F299" s="3"/>
      <c r="G299" s="3"/>
      <c r="H299" s="3"/>
      <c r="I299" s="3"/>
    </row>
    <row r="300" spans="6:9">
      <c r="F300" s="3"/>
      <c r="G300" s="3"/>
      <c r="H300" s="3"/>
      <c r="I300" s="3"/>
    </row>
    <row r="301" spans="6:9">
      <c r="F301" s="3"/>
      <c r="G301" s="3"/>
      <c r="H301" s="3"/>
      <c r="I301" s="3"/>
    </row>
    <row r="302" spans="6:9">
      <c r="F302" s="3"/>
      <c r="G302" s="3"/>
      <c r="H302" s="3"/>
      <c r="I302" s="3"/>
    </row>
    <row r="303" spans="6:9">
      <c r="F303" s="3"/>
      <c r="G303" s="3"/>
      <c r="H303" s="3"/>
      <c r="I303" s="3"/>
    </row>
    <row r="304" spans="6:9">
      <c r="F304" s="3"/>
      <c r="G304" s="3"/>
      <c r="H304" s="3"/>
      <c r="I304" s="3"/>
    </row>
    <row r="305" spans="6:9">
      <c r="F305" s="3"/>
      <c r="G305" s="3"/>
      <c r="H305" s="3"/>
      <c r="I305" s="3"/>
    </row>
    <row r="306" spans="6:9">
      <c r="F306" s="3"/>
      <c r="G306" s="3"/>
      <c r="H306" s="3"/>
      <c r="I306" s="3"/>
    </row>
    <row r="307" spans="6:9">
      <c r="F307" s="3"/>
      <c r="G307" s="3"/>
      <c r="H307" s="3"/>
      <c r="I307" s="3"/>
    </row>
    <row r="308" spans="6:9">
      <c r="F308" s="3"/>
      <c r="G308" s="3"/>
      <c r="H308" s="3"/>
      <c r="I308" s="3"/>
    </row>
    <row r="309" spans="6:9">
      <c r="F309" s="3"/>
      <c r="G309" s="3"/>
      <c r="H309" s="3"/>
      <c r="I309" s="3"/>
    </row>
    <row r="310" spans="6:9">
      <c r="F310" s="3"/>
      <c r="G310" s="3"/>
      <c r="H310" s="3"/>
      <c r="I310" s="3"/>
    </row>
    <row r="311" spans="6:9">
      <c r="F311" s="3"/>
      <c r="G311" s="3"/>
      <c r="H311" s="3"/>
      <c r="I311" s="3"/>
    </row>
    <row r="312" spans="6:9">
      <c r="F312" s="3"/>
      <c r="G312" s="3"/>
      <c r="H312" s="3"/>
      <c r="I312" s="3"/>
    </row>
    <row r="313" spans="6:9">
      <c r="F313" s="3"/>
      <c r="G313" s="3"/>
      <c r="H313" s="3"/>
      <c r="I313" s="3"/>
    </row>
    <row r="314" spans="6:9">
      <c r="F314" s="3"/>
      <c r="G314" s="3"/>
      <c r="H314" s="3"/>
      <c r="I314" s="3"/>
    </row>
    <row r="315" spans="6:9">
      <c r="F315" s="3"/>
      <c r="G315" s="3"/>
      <c r="H315" s="3"/>
      <c r="I315" s="3"/>
    </row>
    <row r="316" spans="6:9">
      <c r="F316" s="3"/>
      <c r="G316" s="3"/>
      <c r="H316" s="3"/>
      <c r="I316" s="3"/>
    </row>
    <row r="317" spans="6:9">
      <c r="F317" s="3"/>
      <c r="G317" s="3"/>
      <c r="H317" s="3"/>
      <c r="I317" s="3"/>
    </row>
    <row r="318" spans="6:9">
      <c r="F318" s="3"/>
      <c r="G318" s="3"/>
      <c r="H318" s="3"/>
      <c r="I318" s="3"/>
    </row>
    <row r="319" spans="6:9">
      <c r="F319" s="3"/>
      <c r="G319" s="3"/>
      <c r="H319" s="3"/>
      <c r="I319" s="3"/>
    </row>
    <row r="320" spans="6:9">
      <c r="F320" s="3"/>
      <c r="G320" s="3"/>
      <c r="H320" s="3"/>
      <c r="I320" s="3"/>
    </row>
    <row r="321" spans="6:9">
      <c r="F321" s="3"/>
      <c r="G321" s="3"/>
      <c r="H321" s="3"/>
      <c r="I321" s="3"/>
    </row>
    <row r="322" spans="6:9">
      <c r="F322" s="3"/>
      <c r="G322" s="3"/>
      <c r="H322" s="3"/>
      <c r="I322" s="3"/>
    </row>
    <row r="323" spans="6:9">
      <c r="F323" s="3"/>
      <c r="G323" s="3"/>
      <c r="H323" s="3"/>
      <c r="I323" s="3"/>
    </row>
    <row r="324" spans="6:9">
      <c r="F324" s="3"/>
      <c r="G324" s="3"/>
      <c r="H324" s="3"/>
      <c r="I324" s="3"/>
    </row>
    <row r="325" spans="6:9">
      <c r="F325" s="3"/>
      <c r="G325" s="3"/>
      <c r="H325" s="3"/>
      <c r="I325" s="3"/>
    </row>
    <row r="326" spans="6:9">
      <c r="F326" s="3"/>
      <c r="G326" s="3"/>
      <c r="H326" s="3"/>
      <c r="I326" s="3"/>
    </row>
    <row r="327" spans="6:9">
      <c r="F327" s="3"/>
      <c r="G327" s="3"/>
      <c r="H327" s="3"/>
      <c r="I327" s="3"/>
    </row>
    <row r="328" spans="6:9">
      <c r="F328" s="3"/>
      <c r="G328" s="3"/>
      <c r="H328" s="3"/>
      <c r="I328" s="3"/>
    </row>
    <row r="329" spans="6:9">
      <c r="F329" s="3"/>
      <c r="G329" s="3"/>
      <c r="H329" s="3"/>
      <c r="I329" s="3"/>
    </row>
    <row r="330" spans="6:9">
      <c r="F330" s="3"/>
      <c r="G330" s="3"/>
      <c r="H330" s="3"/>
      <c r="I330" s="3"/>
    </row>
    <row r="331" spans="6:9">
      <c r="F331" s="3"/>
      <c r="G331" s="3"/>
      <c r="H331" s="3"/>
      <c r="I331" s="3"/>
    </row>
    <row r="332" spans="6:9">
      <c r="F332" s="3"/>
      <c r="G332" s="3"/>
      <c r="H332" s="3"/>
      <c r="I332" s="3"/>
    </row>
    <row r="333" spans="6:9">
      <c r="F333" s="3"/>
      <c r="G333" s="3"/>
      <c r="H333" s="3"/>
      <c r="I333" s="3"/>
    </row>
    <row r="334" spans="6:9">
      <c r="F334" s="3"/>
      <c r="G334" s="3"/>
      <c r="H334" s="3"/>
      <c r="I334" s="3"/>
    </row>
    <row r="335" spans="6:9">
      <c r="F335" s="3"/>
      <c r="G335" s="3"/>
      <c r="H335" s="3"/>
      <c r="I335" s="3"/>
    </row>
    <row r="336" spans="6:9">
      <c r="F336" s="3"/>
      <c r="G336" s="3"/>
      <c r="H336" s="3"/>
      <c r="I336" s="3"/>
    </row>
    <row r="337" spans="6:9">
      <c r="F337" s="3"/>
      <c r="G337" s="3"/>
      <c r="H337" s="3"/>
      <c r="I337" s="3"/>
    </row>
    <row r="338" spans="6:9">
      <c r="F338" s="3"/>
      <c r="G338" s="3"/>
      <c r="H338" s="3"/>
      <c r="I338" s="3"/>
    </row>
    <row r="339" spans="6:9">
      <c r="F339" s="3"/>
      <c r="G339" s="3"/>
      <c r="H339" s="3"/>
      <c r="I339" s="3"/>
    </row>
    <row r="340" spans="6:9">
      <c r="F340" s="3"/>
      <c r="G340" s="3"/>
      <c r="H340" s="3"/>
      <c r="I340" s="3"/>
    </row>
    <row r="341" spans="6:9">
      <c r="F341" s="3"/>
      <c r="G341" s="3"/>
      <c r="H341" s="3"/>
      <c r="I341" s="3"/>
    </row>
    <row r="342" spans="6:9">
      <c r="F342" s="3"/>
      <c r="G342" s="3"/>
      <c r="H342" s="3"/>
      <c r="I342" s="3"/>
    </row>
    <row r="343" spans="6:9">
      <c r="F343" s="3"/>
      <c r="G343" s="3"/>
      <c r="H343" s="3"/>
      <c r="I343" s="3"/>
    </row>
    <row r="344" spans="6:9">
      <c r="F344" s="3"/>
      <c r="G344" s="3"/>
      <c r="H344" s="3"/>
      <c r="I344" s="3"/>
    </row>
    <row r="345" spans="6:9">
      <c r="F345" s="3"/>
      <c r="G345" s="3"/>
      <c r="H345" s="3"/>
      <c r="I345" s="3"/>
    </row>
    <row r="346" spans="6:9">
      <c r="F346" s="3"/>
      <c r="G346" s="3"/>
      <c r="H346" s="3"/>
      <c r="I346" s="3"/>
    </row>
    <row r="347" spans="6:9">
      <c r="F347" s="3"/>
      <c r="G347" s="3"/>
      <c r="H347" s="3"/>
      <c r="I347" s="3"/>
    </row>
    <row r="348" spans="6:9">
      <c r="F348" s="3"/>
      <c r="G348" s="3"/>
      <c r="H348" s="3"/>
      <c r="I348" s="3"/>
    </row>
    <row r="349" spans="6:9">
      <c r="F349" s="3"/>
      <c r="G349" s="3"/>
      <c r="H349" s="3"/>
      <c r="I349" s="3"/>
    </row>
    <row r="350" spans="6:9">
      <c r="F350" s="3"/>
      <c r="G350" s="3"/>
      <c r="H350" s="3"/>
      <c r="I350" s="3"/>
    </row>
    <row r="351" spans="6:9">
      <c r="F351" s="3"/>
      <c r="G351" s="3"/>
      <c r="H351" s="3"/>
      <c r="I351" s="3"/>
    </row>
    <row r="352" spans="6:9">
      <c r="F352" s="3"/>
      <c r="G352" s="3"/>
      <c r="H352" s="3"/>
      <c r="I352" s="3"/>
    </row>
    <row r="353" spans="6:9">
      <c r="F353" s="3"/>
      <c r="G353" s="3"/>
      <c r="H353" s="3"/>
      <c r="I353" s="3"/>
    </row>
    <row r="354" spans="6:9">
      <c r="F354" s="3"/>
      <c r="G354" s="3"/>
      <c r="H354" s="3"/>
      <c r="I354" s="3"/>
    </row>
    <row r="355" spans="6:9">
      <c r="F355" s="3"/>
      <c r="G355" s="3"/>
      <c r="H355" s="3"/>
      <c r="I355" s="3"/>
    </row>
    <row r="356" spans="6:9">
      <c r="F356" s="3"/>
      <c r="G356" s="3"/>
      <c r="H356" s="3"/>
      <c r="I356" s="3"/>
    </row>
    <row r="357" spans="6:9">
      <c r="F357" s="3"/>
      <c r="G357" s="3"/>
      <c r="H357" s="3"/>
      <c r="I357" s="3"/>
    </row>
    <row r="358" spans="6:9">
      <c r="F358" s="3"/>
      <c r="G358" s="3"/>
      <c r="H358" s="3"/>
      <c r="I358" s="3"/>
    </row>
    <row r="359" spans="6:9">
      <c r="F359" s="3"/>
      <c r="G359" s="3"/>
      <c r="H359" s="3"/>
      <c r="I359" s="3"/>
    </row>
    <row r="360" spans="6:9">
      <c r="F360" s="3"/>
      <c r="G360" s="3"/>
      <c r="H360" s="3"/>
      <c r="I360" s="3"/>
    </row>
    <row r="361" spans="6:9">
      <c r="F361" s="3"/>
      <c r="G361" s="3"/>
      <c r="H361" s="3"/>
      <c r="I361" s="3"/>
    </row>
    <row r="362" spans="6:9">
      <c r="F362" s="3"/>
      <c r="G362" s="3"/>
      <c r="H362" s="3"/>
      <c r="I362" s="3"/>
    </row>
    <row r="363" spans="6:9">
      <c r="F363" s="3"/>
      <c r="G363" s="3"/>
      <c r="H363" s="3"/>
      <c r="I363" s="3"/>
    </row>
    <row r="364" spans="6:9">
      <c r="F364" s="3"/>
      <c r="G364" s="3"/>
      <c r="H364" s="3"/>
      <c r="I364" s="3"/>
    </row>
    <row r="365" spans="6:9">
      <c r="F365" s="3"/>
      <c r="G365" s="3"/>
      <c r="H365" s="3"/>
      <c r="I365" s="3"/>
    </row>
    <row r="366" spans="6:9">
      <c r="F366" s="3"/>
      <c r="G366" s="3"/>
      <c r="H366" s="3"/>
      <c r="I366" s="3"/>
    </row>
    <row r="367" spans="6:9">
      <c r="F367" s="3"/>
      <c r="G367" s="3"/>
      <c r="H367" s="3"/>
      <c r="I367" s="3"/>
    </row>
    <row r="368" spans="6:9">
      <c r="F368" s="3"/>
      <c r="G368" s="3"/>
      <c r="H368" s="3"/>
      <c r="I368" s="3"/>
    </row>
    <row r="369" spans="6:9">
      <c r="F369" s="3"/>
      <c r="G369" s="3"/>
      <c r="H369" s="3"/>
      <c r="I369" s="3"/>
    </row>
    <row r="370" spans="6:9">
      <c r="F370" s="3"/>
      <c r="G370" s="3"/>
      <c r="H370" s="3"/>
      <c r="I370" s="3"/>
    </row>
    <row r="371" spans="6:9">
      <c r="F371" s="3"/>
      <c r="G371" s="3"/>
      <c r="H371" s="3"/>
      <c r="I371" s="3"/>
    </row>
    <row r="372" spans="6:9">
      <c r="F372" s="3"/>
      <c r="G372" s="3"/>
      <c r="H372" s="3"/>
      <c r="I372" s="3"/>
    </row>
    <row r="373" spans="6:9">
      <c r="F373" s="3"/>
      <c r="G373" s="3"/>
      <c r="H373" s="3"/>
      <c r="I373" s="3"/>
    </row>
    <row r="374" spans="6:9">
      <c r="F374" s="3"/>
      <c r="G374" s="3"/>
      <c r="H374" s="3"/>
      <c r="I374" s="3"/>
    </row>
    <row r="375" spans="6:9">
      <c r="F375" s="3"/>
      <c r="G375" s="3"/>
      <c r="H375" s="3"/>
      <c r="I375" s="3"/>
    </row>
    <row r="376" spans="6:9">
      <c r="F376" s="3"/>
      <c r="G376" s="3"/>
      <c r="H376" s="3"/>
      <c r="I376" s="3"/>
    </row>
    <row r="377" spans="6:9">
      <c r="F377" s="3"/>
      <c r="G377" s="3"/>
      <c r="H377" s="3"/>
      <c r="I377" s="3"/>
    </row>
    <row r="378" spans="6:9">
      <c r="F378" s="3"/>
      <c r="G378" s="3"/>
      <c r="H378" s="3"/>
      <c r="I378" s="3"/>
    </row>
    <row r="379" spans="6:9">
      <c r="F379" s="3"/>
      <c r="G379" s="3"/>
      <c r="H379" s="3"/>
      <c r="I379" s="3"/>
    </row>
    <row r="380" spans="6:9">
      <c r="F380" s="3"/>
      <c r="G380" s="3"/>
      <c r="H380" s="3"/>
      <c r="I380" s="3"/>
    </row>
    <row r="381" spans="6:9">
      <c r="F381" s="3"/>
      <c r="G381" s="3"/>
      <c r="H381" s="3"/>
      <c r="I381" s="3"/>
    </row>
    <row r="382" spans="6:9">
      <c r="F382" s="3"/>
      <c r="G382" s="3"/>
      <c r="H382" s="3"/>
      <c r="I382" s="3"/>
    </row>
    <row r="383" spans="6:9">
      <c r="F383" s="3"/>
      <c r="G383" s="3"/>
      <c r="H383" s="3"/>
      <c r="I383" s="3"/>
    </row>
    <row r="384" spans="6:9">
      <c r="F384" s="3"/>
      <c r="G384" s="3"/>
      <c r="H384" s="3"/>
      <c r="I384" s="3"/>
    </row>
    <row r="385" spans="6:9">
      <c r="F385" s="3"/>
      <c r="G385" s="3"/>
      <c r="H385" s="3"/>
      <c r="I385" s="3"/>
    </row>
    <row r="386" spans="6:9">
      <c r="F386" s="3"/>
      <c r="G386" s="3"/>
      <c r="H386" s="3"/>
      <c r="I386" s="3"/>
    </row>
    <row r="387" spans="6:9">
      <c r="F387" s="3"/>
      <c r="G387" s="3"/>
      <c r="H387" s="3"/>
      <c r="I387" s="3"/>
    </row>
    <row r="388" spans="6:9">
      <c r="F388" s="3"/>
      <c r="G388" s="3"/>
      <c r="H388" s="3"/>
      <c r="I388" s="3"/>
    </row>
    <row r="389" spans="6:9">
      <c r="F389" s="3"/>
      <c r="G389" s="3"/>
      <c r="H389" s="3"/>
      <c r="I389" s="3"/>
    </row>
    <row r="390" spans="6:9">
      <c r="F390" s="3"/>
      <c r="G390" s="3"/>
      <c r="H390" s="3"/>
      <c r="I390" s="3"/>
    </row>
    <row r="391" spans="6:9">
      <c r="F391" s="3"/>
      <c r="G391" s="3"/>
      <c r="H391" s="3"/>
      <c r="I391" s="3"/>
    </row>
    <row r="392" spans="6:9">
      <c r="F392" s="3"/>
      <c r="G392" s="3"/>
      <c r="H392" s="3"/>
      <c r="I392" s="3"/>
    </row>
    <row r="393" spans="6:9">
      <c r="F393" s="3"/>
      <c r="G393" s="3"/>
      <c r="H393" s="3"/>
      <c r="I393" s="3"/>
    </row>
    <row r="394" spans="6:9">
      <c r="F394" s="3"/>
      <c r="G394" s="3"/>
      <c r="H394" s="3"/>
      <c r="I394" s="3"/>
    </row>
    <row r="395" spans="6:9">
      <c r="F395" s="3"/>
      <c r="G395" s="3"/>
      <c r="H395" s="3"/>
      <c r="I395" s="3"/>
    </row>
    <row r="396" spans="6:9">
      <c r="F396" s="3"/>
      <c r="G396" s="3"/>
      <c r="H396" s="3"/>
      <c r="I396" s="3"/>
    </row>
    <row r="397" spans="6:9">
      <c r="F397" s="3"/>
      <c r="G397" s="3"/>
      <c r="H397" s="3"/>
      <c r="I397" s="3"/>
    </row>
    <row r="398" spans="6:9">
      <c r="F398" s="3"/>
      <c r="G398" s="3"/>
      <c r="H398" s="3"/>
      <c r="I398" s="3"/>
    </row>
    <row r="399" spans="6:9">
      <c r="F399" s="3"/>
      <c r="G399" s="3"/>
      <c r="H399" s="3"/>
      <c r="I399" s="3"/>
    </row>
    <row r="400" spans="6:9">
      <c r="F400" s="3"/>
      <c r="G400" s="3"/>
      <c r="H400" s="3"/>
      <c r="I400" s="3"/>
    </row>
    <row r="401" spans="6:9">
      <c r="F401" s="3"/>
      <c r="G401" s="3"/>
      <c r="H401" s="3"/>
      <c r="I401" s="3"/>
    </row>
    <row r="402" spans="6:9">
      <c r="F402" s="3"/>
      <c r="G402" s="3"/>
      <c r="H402" s="3"/>
      <c r="I402" s="3"/>
    </row>
    <row r="403" spans="6:9">
      <c r="F403" s="3"/>
      <c r="G403" s="3"/>
      <c r="H403" s="3"/>
      <c r="I403" s="3"/>
    </row>
    <row r="404" spans="6:9">
      <c r="F404" s="3"/>
      <c r="G404" s="3"/>
      <c r="H404" s="3"/>
      <c r="I404" s="3"/>
    </row>
    <row r="405" spans="6:9">
      <c r="F405" s="3"/>
      <c r="G405" s="3"/>
      <c r="H405" s="3"/>
      <c r="I405" s="3"/>
    </row>
    <row r="406" spans="6:9">
      <c r="F406" s="3"/>
      <c r="G406" s="3"/>
      <c r="H406" s="3"/>
      <c r="I406" s="3"/>
    </row>
    <row r="407" spans="6:9">
      <c r="F407" s="3"/>
      <c r="G407" s="3"/>
      <c r="H407" s="3"/>
      <c r="I407" s="3"/>
    </row>
    <row r="408" spans="6:9">
      <c r="F408" s="3"/>
      <c r="G408" s="3"/>
      <c r="H408" s="3"/>
      <c r="I408" s="3"/>
    </row>
    <row r="409" spans="6:9">
      <c r="F409" s="3"/>
      <c r="G409" s="3"/>
      <c r="H409" s="3"/>
      <c r="I409" s="3"/>
    </row>
    <row r="410" spans="6:9">
      <c r="F410" s="3"/>
      <c r="G410" s="3"/>
      <c r="H410" s="3"/>
      <c r="I410" s="3"/>
    </row>
    <row r="411" spans="6:9">
      <c r="F411" s="3"/>
      <c r="G411" s="3"/>
      <c r="H411" s="3"/>
      <c r="I411" s="3"/>
    </row>
    <row r="412" spans="6:9">
      <c r="F412" s="3"/>
      <c r="G412" s="3"/>
      <c r="H412" s="3"/>
      <c r="I412" s="3"/>
    </row>
    <row r="413" spans="6:9">
      <c r="F413" s="3"/>
      <c r="G413" s="3"/>
      <c r="H413" s="3"/>
      <c r="I413" s="3"/>
    </row>
    <row r="414" spans="6:9">
      <c r="F414" s="3"/>
      <c r="G414" s="3"/>
      <c r="H414" s="3"/>
      <c r="I414" s="3"/>
    </row>
    <row r="415" spans="6:9">
      <c r="F415" s="3"/>
      <c r="G415" s="3"/>
      <c r="H415" s="3"/>
      <c r="I415" s="3"/>
    </row>
    <row r="416" spans="6:9">
      <c r="F416" s="3"/>
      <c r="G416" s="3"/>
      <c r="H416" s="3"/>
      <c r="I416" s="3"/>
    </row>
    <row r="417" spans="6:9">
      <c r="F417" s="3"/>
      <c r="G417" s="3"/>
      <c r="H417" s="3"/>
      <c r="I417" s="3"/>
    </row>
    <row r="418" spans="6:9">
      <c r="F418" s="3"/>
      <c r="G418" s="3"/>
      <c r="H418" s="3"/>
      <c r="I418" s="3"/>
    </row>
    <row r="419" spans="6:9">
      <c r="F419" s="3"/>
      <c r="G419" s="3"/>
      <c r="H419" s="3"/>
      <c r="I419" s="3"/>
    </row>
    <row r="420" spans="6:9">
      <c r="F420" s="3"/>
      <c r="G420" s="3"/>
      <c r="H420" s="3"/>
      <c r="I420" s="3"/>
    </row>
    <row r="421" spans="6:9">
      <c r="F421" s="3"/>
      <c r="G421" s="3"/>
      <c r="H421" s="3"/>
      <c r="I421" s="3"/>
    </row>
    <row r="422" spans="6:9">
      <c r="F422" s="3"/>
      <c r="G422" s="3"/>
      <c r="H422" s="3"/>
      <c r="I422" s="3"/>
    </row>
    <row r="423" spans="6:9">
      <c r="F423" s="3"/>
      <c r="G423" s="3"/>
      <c r="H423" s="3"/>
      <c r="I423" s="3"/>
    </row>
    <row r="424" spans="6:9">
      <c r="F424" s="3"/>
      <c r="G424" s="3"/>
      <c r="H424" s="3"/>
      <c r="I424" s="3"/>
    </row>
    <row r="425" spans="6:9">
      <c r="F425" s="3"/>
      <c r="G425" s="3"/>
      <c r="H425" s="3"/>
      <c r="I425" s="3"/>
    </row>
    <row r="426" spans="6:9">
      <c r="F426" s="3"/>
      <c r="G426" s="3"/>
      <c r="H426" s="3"/>
      <c r="I426" s="3"/>
    </row>
    <row r="427" spans="6:9">
      <c r="F427" s="3"/>
      <c r="G427" s="3"/>
      <c r="H427" s="3"/>
      <c r="I427" s="3"/>
    </row>
    <row r="428" spans="6:9">
      <c r="F428" s="3"/>
      <c r="G428" s="3"/>
      <c r="H428" s="3"/>
      <c r="I428" s="3"/>
    </row>
    <row r="429" spans="6:9">
      <c r="F429" s="3"/>
      <c r="G429" s="3"/>
      <c r="H429" s="3"/>
      <c r="I429" s="3"/>
    </row>
    <row r="430" spans="6:9">
      <c r="F430" s="3"/>
      <c r="G430" s="3"/>
      <c r="H430" s="3"/>
      <c r="I430" s="3"/>
    </row>
    <row r="431" spans="6:9">
      <c r="F431" s="3"/>
      <c r="G431" s="3"/>
      <c r="H431" s="3"/>
      <c r="I431" s="3"/>
    </row>
    <row r="432" spans="6:9">
      <c r="F432" s="3"/>
      <c r="G432" s="3"/>
      <c r="H432" s="3"/>
      <c r="I432" s="3"/>
    </row>
    <row r="433" spans="6:9">
      <c r="F433" s="3"/>
      <c r="G433" s="3"/>
      <c r="H433" s="3"/>
      <c r="I433" s="3"/>
    </row>
    <row r="434" spans="6:9">
      <c r="F434" s="3"/>
      <c r="G434" s="3"/>
      <c r="H434" s="3"/>
      <c r="I434" s="3"/>
    </row>
    <row r="435" spans="6:9">
      <c r="F435" s="3"/>
      <c r="G435" s="3"/>
      <c r="H435" s="3"/>
      <c r="I435" s="3"/>
    </row>
    <row r="436" spans="6:9">
      <c r="F436" s="3"/>
      <c r="G436" s="3"/>
      <c r="H436" s="3"/>
      <c r="I436" s="3"/>
    </row>
    <row r="437" spans="6:9">
      <c r="F437" s="3"/>
      <c r="G437" s="3"/>
      <c r="H437" s="3"/>
      <c r="I437" s="3"/>
    </row>
    <row r="438" spans="6:9">
      <c r="F438" s="3"/>
      <c r="G438" s="3"/>
      <c r="H438" s="3"/>
      <c r="I438" s="3"/>
    </row>
    <row r="439" spans="6:9">
      <c r="F439" s="3"/>
      <c r="G439" s="3"/>
      <c r="H439" s="3"/>
      <c r="I439" s="3"/>
    </row>
    <row r="440" spans="6:9">
      <c r="F440" s="3"/>
      <c r="G440" s="3"/>
      <c r="H440" s="3"/>
      <c r="I440" s="3"/>
    </row>
    <row r="441" spans="6:9">
      <c r="F441" s="3"/>
      <c r="G441" s="3"/>
      <c r="H441" s="3"/>
      <c r="I441" s="3"/>
    </row>
    <row r="442" spans="6:9">
      <c r="F442" s="3"/>
      <c r="G442" s="3"/>
      <c r="H442" s="3"/>
      <c r="I442" s="3"/>
    </row>
    <row r="443" spans="6:9">
      <c r="F443" s="3"/>
      <c r="G443" s="3"/>
      <c r="H443" s="3"/>
      <c r="I443" s="3"/>
    </row>
    <row r="444" spans="6:9">
      <c r="F444" s="3"/>
      <c r="G444" s="3"/>
      <c r="H444" s="3"/>
      <c r="I444" s="3"/>
    </row>
    <row r="445" spans="6:9">
      <c r="F445" s="3"/>
      <c r="G445" s="3"/>
      <c r="H445" s="3"/>
      <c r="I445" s="3"/>
    </row>
    <row r="446" spans="6:9">
      <c r="F446" s="3"/>
      <c r="G446" s="3"/>
      <c r="H446" s="3"/>
      <c r="I446" s="3"/>
    </row>
    <row r="447" spans="6:9">
      <c r="F447" s="3"/>
      <c r="G447" s="3"/>
      <c r="H447" s="3"/>
      <c r="I447" s="3"/>
    </row>
    <row r="448" spans="6:9">
      <c r="F448" s="3"/>
      <c r="G448" s="3"/>
      <c r="H448" s="3"/>
      <c r="I448" s="3"/>
    </row>
    <row r="449" spans="6:9">
      <c r="F449" s="3"/>
      <c r="G449" s="3"/>
      <c r="H449" s="3"/>
      <c r="I449" s="3"/>
    </row>
    <row r="450" spans="6:9">
      <c r="F450" s="3"/>
      <c r="G450" s="3"/>
      <c r="H450" s="3"/>
      <c r="I450" s="3"/>
    </row>
    <row r="451" spans="6:9">
      <c r="F451" s="3"/>
      <c r="G451" s="3"/>
      <c r="H451" s="3"/>
      <c r="I451" s="3"/>
    </row>
    <row r="452" spans="6:9">
      <c r="F452" s="3"/>
      <c r="G452" s="3"/>
      <c r="H452" s="3"/>
      <c r="I452" s="3"/>
    </row>
    <row r="453" spans="6:9">
      <c r="F453" s="3"/>
      <c r="G453" s="3"/>
      <c r="H453" s="3"/>
      <c r="I453" s="3"/>
    </row>
    <row r="454" spans="6:9">
      <c r="F454" s="3"/>
      <c r="G454" s="3"/>
      <c r="H454" s="3"/>
      <c r="I454" s="3"/>
    </row>
    <row r="455" spans="6:9">
      <c r="F455" s="3"/>
      <c r="G455" s="3"/>
      <c r="H455" s="3"/>
      <c r="I455" s="3"/>
    </row>
    <row r="456" spans="6:9">
      <c r="F456" s="3"/>
      <c r="G456" s="3"/>
      <c r="H456" s="3"/>
      <c r="I456" s="3"/>
    </row>
    <row r="457" spans="6:9">
      <c r="F457" s="3"/>
      <c r="G457" s="3"/>
      <c r="H457" s="3"/>
      <c r="I457" s="3"/>
    </row>
    <row r="458" spans="6:9">
      <c r="F458" s="3"/>
      <c r="G458" s="3"/>
      <c r="H458" s="3"/>
      <c r="I458" s="3"/>
    </row>
    <row r="459" spans="6:9">
      <c r="F459" s="3"/>
      <c r="G459" s="3"/>
      <c r="H459" s="3"/>
      <c r="I459" s="3"/>
    </row>
    <row r="460" spans="6:9">
      <c r="F460" s="3"/>
      <c r="G460" s="3"/>
      <c r="H460" s="3"/>
      <c r="I460" s="3"/>
    </row>
    <row r="461" spans="6:9">
      <c r="F461" s="3"/>
      <c r="G461" s="3"/>
      <c r="H461" s="3"/>
      <c r="I461" s="3"/>
    </row>
    <row r="462" spans="6:9">
      <c r="F462" s="3"/>
      <c r="G462" s="3"/>
      <c r="H462" s="3"/>
      <c r="I462" s="3"/>
    </row>
    <row r="463" spans="6:9">
      <c r="F463" s="3"/>
      <c r="G463" s="3"/>
      <c r="H463" s="3"/>
      <c r="I463" s="3"/>
    </row>
    <row r="464" spans="6:9">
      <c r="F464" s="3"/>
      <c r="G464" s="3"/>
      <c r="H464" s="3"/>
      <c r="I464" s="3"/>
    </row>
    <row r="465" spans="6:9">
      <c r="F465" s="3"/>
      <c r="G465" s="3"/>
      <c r="H465" s="3"/>
      <c r="I465" s="3"/>
    </row>
    <row r="466" spans="6:9">
      <c r="F466" s="3"/>
      <c r="G466" s="3"/>
      <c r="H466" s="3"/>
      <c r="I466" s="3"/>
    </row>
    <row r="467" spans="6:9">
      <c r="F467" s="3"/>
      <c r="G467" s="3"/>
      <c r="H467" s="3"/>
      <c r="I467" s="3"/>
    </row>
    <row r="468" spans="6:9">
      <c r="F468" s="3"/>
      <c r="G468" s="3"/>
      <c r="H468" s="3"/>
      <c r="I468" s="3"/>
    </row>
    <row r="469" spans="6:9">
      <c r="F469" s="3"/>
      <c r="G469" s="3"/>
      <c r="H469" s="3"/>
      <c r="I469" s="3"/>
    </row>
    <row r="470" spans="6:9">
      <c r="F470" s="3"/>
      <c r="G470" s="3"/>
      <c r="H470" s="3"/>
      <c r="I470" s="3"/>
    </row>
    <row r="471" spans="6:9">
      <c r="F471" s="3"/>
      <c r="G471" s="3"/>
      <c r="H471" s="3"/>
      <c r="I471" s="3"/>
    </row>
    <row r="472" spans="6:9">
      <c r="F472" s="3"/>
      <c r="G472" s="3"/>
      <c r="H472" s="3"/>
      <c r="I472" s="3"/>
    </row>
    <row r="473" spans="6:9">
      <c r="F473" s="3"/>
      <c r="G473" s="3"/>
      <c r="H473" s="3"/>
      <c r="I473" s="3"/>
    </row>
    <row r="474" spans="6:9">
      <c r="F474" s="3"/>
      <c r="G474" s="3"/>
      <c r="H474" s="3"/>
      <c r="I474" s="3"/>
    </row>
    <row r="475" spans="6:9">
      <c r="F475" s="3"/>
      <c r="G475" s="3"/>
      <c r="H475" s="3"/>
      <c r="I475" s="3"/>
    </row>
    <row r="476" spans="6:9">
      <c r="F476" s="3"/>
      <c r="G476" s="3"/>
      <c r="H476" s="3"/>
      <c r="I476" s="3"/>
    </row>
    <row r="477" spans="6:9">
      <c r="F477" s="3"/>
      <c r="G477" s="3"/>
      <c r="H477" s="3"/>
      <c r="I477" s="3"/>
    </row>
    <row r="478" spans="6:9">
      <c r="F478" s="3"/>
      <c r="G478" s="3"/>
      <c r="H478" s="3"/>
      <c r="I478" s="3"/>
    </row>
    <row r="479" spans="6:9">
      <c r="F479" s="3"/>
      <c r="G479" s="3"/>
      <c r="H479" s="3"/>
      <c r="I479" s="3"/>
    </row>
    <row r="480" spans="6:9">
      <c r="F480" s="3"/>
      <c r="G480" s="3"/>
      <c r="H480" s="3"/>
      <c r="I480" s="3"/>
    </row>
    <row r="481" spans="6:9">
      <c r="F481" s="3"/>
      <c r="G481" s="3"/>
      <c r="H481" s="3"/>
      <c r="I481" s="3"/>
    </row>
    <row r="482" spans="6:9">
      <c r="F482" s="3"/>
      <c r="G482" s="3"/>
      <c r="H482" s="3"/>
      <c r="I482" s="3"/>
    </row>
    <row r="483" spans="6:9">
      <c r="F483" s="3"/>
      <c r="G483" s="3"/>
      <c r="H483" s="3"/>
      <c r="I483" s="3"/>
    </row>
    <row r="484" spans="6:9">
      <c r="F484" s="3"/>
      <c r="G484" s="3"/>
      <c r="H484" s="3"/>
      <c r="I484" s="3"/>
    </row>
    <row r="485" spans="6:9">
      <c r="F485" s="3"/>
      <c r="G485" s="3"/>
      <c r="H485" s="3"/>
      <c r="I485" s="3"/>
    </row>
    <row r="486" spans="6:9">
      <c r="F486" s="3"/>
      <c r="G486" s="3"/>
      <c r="H486" s="3"/>
      <c r="I486" s="3"/>
    </row>
    <row r="487" spans="6:9">
      <c r="F487" s="3"/>
      <c r="G487" s="3"/>
      <c r="H487" s="3"/>
      <c r="I487" s="3"/>
    </row>
    <row r="488" spans="6:9">
      <c r="F488" s="3"/>
      <c r="G488" s="3"/>
      <c r="H488" s="3"/>
      <c r="I488" s="3"/>
    </row>
    <row r="489" spans="6:9">
      <c r="F489" s="3"/>
      <c r="G489" s="3"/>
      <c r="H489" s="3"/>
      <c r="I489" s="3"/>
    </row>
    <row r="490" spans="6:9">
      <c r="F490" s="3"/>
      <c r="G490" s="3"/>
      <c r="H490" s="3"/>
      <c r="I490" s="3"/>
    </row>
    <row r="491" spans="6:9">
      <c r="F491" s="3"/>
      <c r="G491" s="3"/>
      <c r="H491" s="3"/>
      <c r="I491" s="3"/>
    </row>
    <row r="492" spans="6:9">
      <c r="F492" s="3"/>
      <c r="G492" s="3"/>
      <c r="H492" s="3"/>
      <c r="I492" s="3"/>
    </row>
    <row r="493" spans="6:9">
      <c r="F493" s="3"/>
      <c r="G493" s="3"/>
      <c r="H493" s="3"/>
      <c r="I493" s="3"/>
    </row>
    <row r="494" spans="6:9">
      <c r="F494" s="3"/>
      <c r="G494" s="3"/>
      <c r="H494" s="3"/>
      <c r="I494" s="3"/>
    </row>
    <row r="495" spans="6:9">
      <c r="F495" s="3"/>
      <c r="G495" s="3"/>
      <c r="H495" s="3"/>
      <c r="I495" s="3"/>
    </row>
    <row r="496" spans="6:9">
      <c r="F496" s="3"/>
      <c r="G496" s="3"/>
      <c r="H496" s="3"/>
      <c r="I496" s="3"/>
    </row>
    <row r="497" spans="6:9">
      <c r="F497" s="3"/>
      <c r="G497" s="3"/>
      <c r="H497" s="3"/>
      <c r="I497" s="3"/>
    </row>
    <row r="498" spans="6:9">
      <c r="F498" s="3"/>
      <c r="G498" s="3"/>
      <c r="H498" s="3"/>
      <c r="I498" s="3"/>
    </row>
    <row r="499" spans="6:9">
      <c r="F499" s="3"/>
      <c r="G499" s="3"/>
      <c r="H499" s="3"/>
      <c r="I499" s="3"/>
    </row>
    <row r="500" spans="6:9">
      <c r="F500" s="3"/>
      <c r="G500" s="3"/>
      <c r="H500" s="3"/>
      <c r="I500" s="3"/>
    </row>
    <row r="501" spans="6:9">
      <c r="F501" s="3"/>
      <c r="G501" s="3"/>
      <c r="H501" s="3"/>
      <c r="I501" s="3"/>
    </row>
    <row r="502" spans="6:9">
      <c r="F502" s="3"/>
      <c r="G502" s="3"/>
      <c r="H502" s="3"/>
      <c r="I502" s="3"/>
    </row>
    <row r="503" spans="6:9">
      <c r="F503" s="3"/>
      <c r="G503" s="3"/>
      <c r="H503" s="3"/>
      <c r="I503" s="3"/>
    </row>
    <row r="504" spans="6:9">
      <c r="F504" s="3"/>
      <c r="G504" s="3"/>
      <c r="H504" s="3"/>
      <c r="I504" s="3"/>
    </row>
    <row r="505" spans="6:9">
      <c r="F505" s="3"/>
      <c r="G505" s="3"/>
      <c r="H505" s="3"/>
      <c r="I505" s="3"/>
    </row>
    <row r="506" spans="6:9">
      <c r="F506" s="3"/>
      <c r="G506" s="3"/>
      <c r="H506" s="3"/>
      <c r="I506" s="3"/>
    </row>
    <row r="507" spans="6:9">
      <c r="F507" s="3"/>
      <c r="G507" s="3"/>
      <c r="H507" s="3"/>
      <c r="I507" s="3"/>
    </row>
    <row r="508" spans="6:9">
      <c r="F508" s="3"/>
      <c r="G508" s="3"/>
      <c r="H508" s="3"/>
      <c r="I508" s="3"/>
    </row>
    <row r="509" spans="6:9">
      <c r="F509" s="3"/>
      <c r="G509" s="3"/>
      <c r="H509" s="3"/>
      <c r="I509" s="3"/>
    </row>
    <row r="510" spans="6:9">
      <c r="F510" s="3"/>
      <c r="G510" s="3"/>
      <c r="H510" s="3"/>
      <c r="I510" s="3"/>
    </row>
    <row r="511" spans="6:9">
      <c r="F511" s="3"/>
      <c r="G511" s="3"/>
      <c r="H511" s="3"/>
      <c r="I511" s="3"/>
    </row>
    <row r="512" spans="6:9">
      <c r="F512" s="3"/>
      <c r="G512" s="3"/>
      <c r="H512" s="3"/>
      <c r="I512" s="3"/>
    </row>
    <row r="513" spans="6:9">
      <c r="F513" s="3"/>
      <c r="G513" s="3"/>
      <c r="H513" s="3"/>
      <c r="I513" s="3"/>
    </row>
    <row r="514" spans="6:9">
      <c r="F514" s="3"/>
      <c r="G514" s="3"/>
      <c r="H514" s="3"/>
      <c r="I514" s="3"/>
    </row>
    <row r="515" spans="6:9">
      <c r="F515" s="3"/>
      <c r="G515" s="3"/>
      <c r="H515" s="3"/>
      <c r="I515" s="3"/>
    </row>
    <row r="516" spans="6:9">
      <c r="F516" s="3"/>
      <c r="G516" s="3"/>
      <c r="H516" s="3"/>
      <c r="I516" s="3"/>
    </row>
    <row r="517" spans="6:9">
      <c r="F517" s="3"/>
      <c r="G517" s="3"/>
      <c r="H517" s="3"/>
      <c r="I517" s="3"/>
    </row>
    <row r="518" spans="6:9">
      <c r="F518" s="3"/>
      <c r="G518" s="3"/>
      <c r="H518" s="3"/>
      <c r="I518" s="3"/>
    </row>
    <row r="519" spans="6:9">
      <c r="F519" s="3"/>
      <c r="G519" s="3"/>
      <c r="H519" s="3"/>
      <c r="I519" s="3"/>
    </row>
    <row r="520" spans="6:9">
      <c r="F520" s="3"/>
      <c r="G520" s="3"/>
      <c r="H520" s="3"/>
      <c r="I520" s="3"/>
    </row>
    <row r="521" spans="6:9">
      <c r="F521" s="3"/>
      <c r="G521" s="3"/>
      <c r="H521" s="3"/>
      <c r="I521" s="3"/>
    </row>
    <row r="522" spans="6:9">
      <c r="F522" s="3"/>
      <c r="G522" s="3"/>
      <c r="H522" s="3"/>
      <c r="I522" s="3"/>
    </row>
    <row r="523" spans="6:9">
      <c r="F523" s="3"/>
      <c r="G523" s="3"/>
      <c r="H523" s="3"/>
      <c r="I523" s="3"/>
    </row>
    <row r="524" spans="6:9">
      <c r="F524" s="3"/>
      <c r="G524" s="3"/>
      <c r="H524" s="3"/>
      <c r="I524" s="3"/>
    </row>
    <row r="525" spans="6:9">
      <c r="F525" s="3"/>
      <c r="G525" s="3"/>
      <c r="H525" s="3"/>
      <c r="I525" s="3"/>
    </row>
    <row r="526" spans="6:9">
      <c r="F526" s="3"/>
      <c r="G526" s="3"/>
      <c r="H526" s="3"/>
      <c r="I526" s="3"/>
    </row>
    <row r="527" spans="6:9">
      <c r="F527" s="3"/>
      <c r="G527" s="3"/>
      <c r="H527" s="3"/>
      <c r="I527" s="3"/>
    </row>
    <row r="528" spans="6:9">
      <c r="F528" s="3"/>
      <c r="G528" s="3"/>
      <c r="H528" s="3"/>
      <c r="I528" s="3"/>
    </row>
    <row r="529" spans="6:9">
      <c r="F529" s="3"/>
      <c r="G529" s="3"/>
      <c r="H529" s="3"/>
      <c r="I529" s="3"/>
    </row>
    <row r="530" spans="6:9">
      <c r="F530" s="3"/>
      <c r="G530" s="3"/>
      <c r="H530" s="3"/>
      <c r="I530" s="3"/>
    </row>
    <row r="531" spans="6:9">
      <c r="F531" s="3"/>
      <c r="G531" s="3"/>
      <c r="H531" s="3"/>
      <c r="I531" s="3"/>
    </row>
    <row r="532" spans="6:9">
      <c r="F532" s="3"/>
      <c r="G532" s="3"/>
      <c r="H532" s="3"/>
      <c r="I532" s="3"/>
    </row>
    <row r="533" spans="6:9">
      <c r="F533" s="3"/>
      <c r="G533" s="3"/>
      <c r="H533" s="3"/>
      <c r="I533" s="3"/>
    </row>
    <row r="534" spans="6:9">
      <c r="F534" s="3"/>
      <c r="G534" s="3"/>
      <c r="H534" s="3"/>
      <c r="I534" s="3"/>
    </row>
    <row r="535" spans="6:9">
      <c r="F535" s="3"/>
      <c r="G535" s="3"/>
      <c r="H535" s="3"/>
      <c r="I535" s="3"/>
    </row>
    <row r="536" spans="6:9">
      <c r="F536" s="3"/>
      <c r="G536" s="3"/>
      <c r="H536" s="3"/>
      <c r="I536" s="3"/>
    </row>
    <row r="537" spans="6:9">
      <c r="F537" s="3"/>
      <c r="G537" s="3"/>
      <c r="H537" s="3"/>
      <c r="I537" s="3"/>
    </row>
    <row r="538" spans="6:9">
      <c r="F538" s="3"/>
      <c r="G538" s="3"/>
      <c r="H538" s="3"/>
      <c r="I538" s="3"/>
    </row>
    <row r="539" spans="6:9">
      <c r="F539" s="3"/>
      <c r="G539" s="3"/>
      <c r="H539" s="3"/>
      <c r="I539" s="3"/>
    </row>
    <row r="540" spans="6:9">
      <c r="F540" s="3"/>
      <c r="G540" s="3"/>
      <c r="H540" s="3"/>
      <c r="I540" s="3"/>
    </row>
    <row r="541" spans="6:9">
      <c r="F541" s="3"/>
      <c r="G541" s="3"/>
      <c r="H541" s="3"/>
      <c r="I541" s="3"/>
    </row>
    <row r="542" spans="6:9">
      <c r="F542" s="3"/>
      <c r="G542" s="3"/>
      <c r="H542" s="3"/>
      <c r="I542" s="3"/>
    </row>
    <row r="543" spans="6:9">
      <c r="F543" s="3"/>
      <c r="G543" s="3"/>
      <c r="H543" s="3"/>
      <c r="I543" s="3"/>
    </row>
    <row r="544" spans="6:9">
      <c r="F544" s="3"/>
      <c r="G544" s="3"/>
      <c r="H544" s="3"/>
      <c r="I544" s="3"/>
    </row>
    <row r="545" spans="6:9">
      <c r="F545" s="3"/>
      <c r="G545" s="3"/>
      <c r="H545" s="3"/>
      <c r="I545" s="3"/>
    </row>
    <row r="546" spans="6:9">
      <c r="F546" s="3"/>
      <c r="G546" s="3"/>
      <c r="H546" s="3"/>
      <c r="I546" s="3"/>
    </row>
    <row r="547" spans="6:9">
      <c r="F547" s="3"/>
      <c r="G547" s="3"/>
      <c r="H547" s="3"/>
      <c r="I547" s="3"/>
    </row>
    <row r="548" spans="6:9">
      <c r="F548" s="3"/>
      <c r="G548" s="3"/>
      <c r="H548" s="3"/>
      <c r="I548" s="3"/>
    </row>
    <row r="549" spans="6:9">
      <c r="F549" s="3"/>
      <c r="G549" s="3"/>
      <c r="H549" s="3"/>
      <c r="I549" s="3"/>
    </row>
    <row r="550" spans="6:9">
      <c r="F550" s="3"/>
      <c r="G550" s="3"/>
      <c r="H550" s="3"/>
      <c r="I550" s="3"/>
    </row>
    <row r="551" spans="6:9">
      <c r="F551" s="3"/>
      <c r="G551" s="3"/>
      <c r="H551" s="3"/>
      <c r="I551" s="3"/>
    </row>
    <row r="552" spans="6:9">
      <c r="F552" s="3"/>
      <c r="G552" s="3"/>
      <c r="H552" s="3"/>
      <c r="I552" s="3"/>
    </row>
    <row r="553" spans="6:9">
      <c r="F553" s="3"/>
      <c r="G553" s="3"/>
      <c r="H553" s="3"/>
      <c r="I553" s="3"/>
    </row>
    <row r="554" spans="6:9">
      <c r="F554" s="3"/>
      <c r="G554" s="3"/>
      <c r="H554" s="3"/>
      <c r="I554" s="3"/>
    </row>
    <row r="555" spans="6:9">
      <c r="F555" s="3"/>
      <c r="G555" s="3"/>
      <c r="H555" s="3"/>
      <c r="I555" s="3"/>
    </row>
    <row r="556" spans="6:9">
      <c r="F556" s="3"/>
      <c r="G556" s="3"/>
      <c r="H556" s="3"/>
      <c r="I556" s="3"/>
    </row>
    <row r="557" spans="6:9">
      <c r="F557" s="3"/>
      <c r="G557" s="3"/>
      <c r="H557" s="3"/>
      <c r="I557" s="3"/>
    </row>
    <row r="558" spans="6:9">
      <c r="F558" s="3"/>
      <c r="G558" s="3"/>
      <c r="H558" s="3"/>
      <c r="I558" s="3"/>
    </row>
    <row r="559" spans="6:9">
      <c r="F559" s="3"/>
      <c r="G559" s="3"/>
      <c r="H559" s="3"/>
      <c r="I559" s="3"/>
    </row>
    <row r="560" spans="6:9">
      <c r="F560" s="3"/>
      <c r="G560" s="3"/>
      <c r="H560" s="3"/>
      <c r="I560" s="3"/>
    </row>
    <row r="561" spans="6:9">
      <c r="F561" s="3"/>
      <c r="G561" s="3"/>
      <c r="H561" s="3"/>
      <c r="I561" s="3"/>
    </row>
    <row r="562" spans="6:9">
      <c r="F562" s="3"/>
      <c r="G562" s="3"/>
      <c r="H562" s="3"/>
      <c r="I562" s="3"/>
    </row>
    <row r="563" spans="6:9">
      <c r="F563" s="3"/>
      <c r="G563" s="3"/>
      <c r="H563" s="3"/>
      <c r="I563" s="3"/>
    </row>
    <row r="564" spans="6:9">
      <c r="F564" s="3"/>
      <c r="G564" s="3"/>
      <c r="H564" s="3"/>
      <c r="I564" s="3"/>
    </row>
    <row r="565" spans="6:9">
      <c r="F565" s="3"/>
      <c r="G565" s="3"/>
      <c r="H565" s="3"/>
      <c r="I565" s="3"/>
    </row>
    <row r="566" spans="6:9">
      <c r="F566" s="3"/>
      <c r="G566" s="3"/>
      <c r="H566" s="3"/>
      <c r="I566" s="3"/>
    </row>
    <row r="567" spans="6:9">
      <c r="F567" s="3"/>
      <c r="G567" s="3"/>
      <c r="H567" s="3"/>
      <c r="I567" s="3"/>
    </row>
    <row r="568" spans="6:9">
      <c r="F568" s="3"/>
      <c r="G568" s="3"/>
      <c r="H568" s="3"/>
      <c r="I568" s="3"/>
    </row>
    <row r="569" spans="6:9">
      <c r="F569" s="3"/>
      <c r="G569" s="3"/>
      <c r="H569" s="3"/>
      <c r="I569" s="3"/>
    </row>
    <row r="570" spans="6:9">
      <c r="F570" s="3"/>
      <c r="G570" s="3"/>
      <c r="H570" s="3"/>
      <c r="I570" s="3"/>
    </row>
    <row r="571" spans="6:9">
      <c r="F571" s="3"/>
      <c r="G571" s="3"/>
      <c r="H571" s="3"/>
      <c r="I571" s="3"/>
    </row>
    <row r="572" spans="6:9">
      <c r="F572" s="3"/>
      <c r="G572" s="3"/>
      <c r="H572" s="3"/>
      <c r="I572" s="3"/>
    </row>
    <row r="573" spans="6:9">
      <c r="F573" s="3"/>
      <c r="G573" s="3"/>
      <c r="H573" s="3"/>
      <c r="I573" s="3"/>
    </row>
    <row r="574" spans="6:9">
      <c r="F574" s="3"/>
      <c r="G574" s="3"/>
      <c r="H574" s="3"/>
      <c r="I574" s="3"/>
    </row>
    <row r="575" spans="6:9">
      <c r="F575" s="3"/>
      <c r="G575" s="3"/>
      <c r="H575" s="3"/>
      <c r="I575" s="3"/>
    </row>
    <row r="576" spans="6:9">
      <c r="F576" s="3"/>
      <c r="G576" s="3"/>
      <c r="H576" s="3"/>
      <c r="I576" s="3"/>
    </row>
    <row r="577" spans="6:9">
      <c r="F577" s="3"/>
      <c r="G577" s="3"/>
      <c r="H577" s="3"/>
      <c r="I577" s="3"/>
    </row>
    <row r="578" spans="6:9">
      <c r="F578" s="3"/>
      <c r="G578" s="3"/>
      <c r="H578" s="3"/>
      <c r="I578" s="3"/>
    </row>
    <row r="579" spans="6:9">
      <c r="F579" s="3"/>
      <c r="G579" s="3"/>
      <c r="H579" s="3"/>
      <c r="I579" s="3"/>
    </row>
    <row r="580" spans="6:9">
      <c r="F580" s="3"/>
      <c r="G580" s="3"/>
      <c r="H580" s="3"/>
      <c r="I580" s="3"/>
    </row>
    <row r="581" spans="6:9">
      <c r="F581" s="3"/>
      <c r="G581" s="3"/>
      <c r="H581" s="3"/>
      <c r="I581" s="3"/>
    </row>
    <row r="582" spans="6:9">
      <c r="F582" s="3"/>
      <c r="G582" s="3"/>
      <c r="H582" s="3"/>
      <c r="I582" s="3"/>
    </row>
    <row r="583" spans="6:9">
      <c r="F583" s="3"/>
      <c r="G583" s="3"/>
      <c r="H583" s="3"/>
      <c r="I583" s="3"/>
    </row>
    <row r="584" spans="6:9">
      <c r="F584" s="3"/>
      <c r="G584" s="3"/>
      <c r="H584" s="3"/>
      <c r="I584" s="3"/>
    </row>
    <row r="585" spans="6:9">
      <c r="F585" s="3"/>
      <c r="G585" s="3"/>
      <c r="H585" s="3"/>
      <c r="I585" s="3"/>
    </row>
    <row r="586" spans="6:9">
      <c r="F586" s="3"/>
      <c r="G586" s="3"/>
      <c r="H586" s="3"/>
      <c r="I586" s="3"/>
    </row>
    <row r="587" spans="6:9">
      <c r="F587" s="3"/>
      <c r="G587" s="3"/>
      <c r="H587" s="3"/>
      <c r="I587" s="3"/>
    </row>
    <row r="588" spans="6:9">
      <c r="F588" s="3"/>
      <c r="G588" s="3"/>
      <c r="H588" s="3"/>
      <c r="I588" s="3"/>
    </row>
    <row r="589" spans="6:9">
      <c r="F589" s="3"/>
      <c r="G589" s="3"/>
      <c r="H589" s="3"/>
      <c r="I589" s="3"/>
    </row>
    <row r="590" spans="6:9">
      <c r="F590" s="3"/>
      <c r="G590" s="3"/>
      <c r="H590" s="3"/>
      <c r="I590" s="3"/>
    </row>
    <row r="591" spans="6:9">
      <c r="F591" s="3"/>
      <c r="G591" s="3"/>
      <c r="H591" s="3"/>
      <c r="I591" s="3"/>
    </row>
    <row r="592" spans="6:9">
      <c r="F592" s="3"/>
      <c r="G592" s="3"/>
      <c r="H592" s="3"/>
      <c r="I592" s="3"/>
    </row>
    <row r="593" spans="6:9">
      <c r="F593" s="3"/>
      <c r="G593" s="3"/>
      <c r="H593" s="3"/>
      <c r="I593" s="3"/>
    </row>
    <row r="594" spans="6:9">
      <c r="F594" s="3"/>
      <c r="G594" s="3"/>
      <c r="H594" s="3"/>
      <c r="I594" s="3"/>
    </row>
    <row r="595" spans="6:9">
      <c r="F595" s="3"/>
      <c r="G595" s="3"/>
      <c r="H595" s="3"/>
      <c r="I595" s="3"/>
    </row>
    <row r="596" spans="6:9">
      <c r="F596" s="3"/>
      <c r="G596" s="3"/>
      <c r="H596" s="3"/>
      <c r="I596" s="3"/>
    </row>
    <row r="597" spans="6:9">
      <c r="F597" s="3"/>
      <c r="G597" s="3"/>
      <c r="H597" s="3"/>
      <c r="I597" s="3"/>
    </row>
    <row r="598" spans="6:9">
      <c r="F598" s="3"/>
      <c r="G598" s="3"/>
      <c r="H598" s="3"/>
      <c r="I598" s="3"/>
    </row>
    <row r="599" spans="6:9">
      <c r="F599" s="3"/>
      <c r="G599" s="3"/>
      <c r="H599" s="3"/>
      <c r="I599" s="3"/>
    </row>
    <row r="600" spans="6:9">
      <c r="F600" s="3"/>
      <c r="G600" s="3"/>
      <c r="H600" s="3"/>
      <c r="I600" s="3"/>
    </row>
    <row r="601" spans="6:9">
      <c r="F601" s="3"/>
      <c r="G601" s="3"/>
      <c r="H601" s="3"/>
      <c r="I601" s="3"/>
    </row>
    <row r="602" spans="6:9">
      <c r="F602" s="3"/>
      <c r="G602" s="3"/>
      <c r="H602" s="3"/>
      <c r="I602" s="3"/>
    </row>
    <row r="603" spans="6:9">
      <c r="F603" s="3"/>
      <c r="G603" s="3"/>
      <c r="H603" s="3"/>
      <c r="I603" s="3"/>
    </row>
    <row r="604" spans="6:9">
      <c r="F604" s="3"/>
      <c r="G604" s="3"/>
      <c r="H604" s="3"/>
      <c r="I604" s="3"/>
    </row>
    <row r="605" spans="6:9">
      <c r="F605" s="3"/>
      <c r="G605" s="3"/>
      <c r="H605" s="3"/>
      <c r="I605" s="3"/>
    </row>
    <row r="606" spans="6:9">
      <c r="F606" s="3"/>
      <c r="G606" s="3"/>
      <c r="H606" s="3"/>
      <c r="I606" s="3"/>
    </row>
    <row r="607" spans="6:9">
      <c r="F607" s="3"/>
      <c r="G607" s="3"/>
      <c r="H607" s="3"/>
      <c r="I607" s="3"/>
    </row>
    <row r="608" spans="6:9">
      <c r="F608" s="3"/>
      <c r="G608" s="3"/>
      <c r="H608" s="3"/>
      <c r="I608" s="3"/>
    </row>
    <row r="609" spans="6:9">
      <c r="F609" s="3"/>
      <c r="G609" s="3"/>
      <c r="H609" s="3"/>
      <c r="I609" s="3"/>
    </row>
    <row r="610" spans="6:9">
      <c r="F610" s="3"/>
      <c r="G610" s="3"/>
      <c r="H610" s="3"/>
      <c r="I610" s="3"/>
    </row>
    <row r="611" spans="6:9">
      <c r="F611" s="3"/>
      <c r="G611" s="3"/>
      <c r="H611" s="3"/>
      <c r="I611" s="3"/>
    </row>
    <row r="612" spans="6:9">
      <c r="F612" s="3"/>
      <c r="G612" s="3"/>
      <c r="H612" s="3"/>
      <c r="I612" s="3"/>
    </row>
    <row r="613" spans="6:9">
      <c r="F613" s="3"/>
      <c r="G613" s="3"/>
      <c r="H613" s="3"/>
      <c r="I613" s="3"/>
    </row>
    <row r="614" spans="6:9">
      <c r="F614" s="3"/>
      <c r="G614" s="3"/>
      <c r="H614" s="3"/>
      <c r="I614" s="3"/>
    </row>
    <row r="615" spans="6:9">
      <c r="F615" s="3"/>
      <c r="G615" s="3"/>
      <c r="H615" s="3"/>
      <c r="I615" s="3"/>
    </row>
    <row r="616" spans="6:9">
      <c r="F616" s="3"/>
      <c r="G616" s="3"/>
      <c r="H616" s="3"/>
      <c r="I616" s="3"/>
    </row>
    <row r="617" spans="6:9">
      <c r="F617" s="3"/>
      <c r="G617" s="3"/>
      <c r="H617" s="3"/>
      <c r="I617" s="3"/>
    </row>
    <row r="618" spans="6:9">
      <c r="F618" s="3"/>
      <c r="G618" s="3"/>
      <c r="H618" s="3"/>
      <c r="I618" s="3"/>
    </row>
    <row r="619" spans="6:9">
      <c r="F619" s="3"/>
      <c r="G619" s="3"/>
      <c r="H619" s="3"/>
      <c r="I619" s="3"/>
    </row>
    <row r="620" spans="6:9">
      <c r="F620" s="3"/>
      <c r="G620" s="3"/>
      <c r="H620" s="3"/>
      <c r="I620" s="3"/>
    </row>
    <row r="621" spans="6:9">
      <c r="F621" s="3"/>
      <c r="G621" s="3"/>
      <c r="H621" s="3"/>
      <c r="I621" s="3"/>
    </row>
    <row r="622" spans="6:9">
      <c r="F622" s="3"/>
      <c r="G622" s="3"/>
      <c r="H622" s="3"/>
      <c r="I622" s="3"/>
    </row>
    <row r="623" spans="6:9">
      <c r="F623" s="3"/>
      <c r="G623" s="3"/>
      <c r="H623" s="3"/>
      <c r="I623" s="3"/>
    </row>
    <row r="624" spans="6:9">
      <c r="F624" s="3"/>
      <c r="G624" s="3"/>
      <c r="H624" s="3"/>
      <c r="I624" s="3"/>
    </row>
    <row r="625" spans="6:9">
      <c r="F625" s="3"/>
      <c r="G625" s="3"/>
      <c r="H625" s="3"/>
      <c r="I625" s="3"/>
    </row>
    <row r="626" spans="6:9">
      <c r="F626" s="3"/>
      <c r="G626" s="3"/>
      <c r="H626" s="3"/>
      <c r="I626" s="3"/>
    </row>
    <row r="627" spans="6:9">
      <c r="F627" s="3"/>
      <c r="G627" s="3"/>
      <c r="H627" s="3"/>
      <c r="I627" s="3"/>
    </row>
    <row r="628" spans="6:9">
      <c r="F628" s="3"/>
      <c r="G628" s="3"/>
      <c r="H628" s="3"/>
      <c r="I628" s="3"/>
    </row>
    <row r="629" spans="6:9">
      <c r="F629" s="3"/>
      <c r="G629" s="3"/>
      <c r="H629" s="3"/>
      <c r="I629" s="3"/>
    </row>
    <row r="630" spans="6:9">
      <c r="F630" s="3"/>
      <c r="G630" s="3"/>
      <c r="H630" s="3"/>
      <c r="I630" s="3"/>
    </row>
    <row r="631" spans="6:9">
      <c r="F631" s="3"/>
      <c r="G631" s="3"/>
      <c r="H631" s="3"/>
      <c r="I631" s="3"/>
    </row>
    <row r="632" spans="6:9">
      <c r="F632" s="3"/>
      <c r="G632" s="3"/>
      <c r="H632" s="3"/>
      <c r="I632" s="3"/>
    </row>
    <row r="633" spans="6:9">
      <c r="F633" s="3"/>
      <c r="G633" s="3"/>
      <c r="H633" s="3"/>
      <c r="I633" s="3"/>
    </row>
    <row r="634" spans="6:9">
      <c r="F634" s="3"/>
      <c r="G634" s="3"/>
      <c r="H634" s="3"/>
      <c r="I634" s="3"/>
    </row>
    <row r="635" spans="6:9">
      <c r="F635" s="3"/>
      <c r="G635" s="3"/>
      <c r="H635" s="3"/>
      <c r="I635" s="3"/>
    </row>
    <row r="636" spans="6:9">
      <c r="F636" s="3"/>
      <c r="G636" s="3"/>
      <c r="H636" s="3"/>
      <c r="I636" s="3"/>
    </row>
    <row r="637" spans="6:9">
      <c r="F637" s="3"/>
      <c r="G637" s="3"/>
      <c r="H637" s="3"/>
      <c r="I637" s="3"/>
    </row>
    <row r="638" spans="6:9">
      <c r="F638" s="3"/>
      <c r="G638" s="3"/>
      <c r="H638" s="3"/>
      <c r="I638" s="3"/>
    </row>
    <row r="639" spans="6:9">
      <c r="F639" s="3"/>
      <c r="G639" s="3"/>
      <c r="H639" s="3"/>
      <c r="I639" s="3"/>
    </row>
    <row r="640" spans="6:9">
      <c r="F640" s="3"/>
      <c r="G640" s="3"/>
      <c r="H640" s="3"/>
      <c r="I640" s="3"/>
    </row>
    <row r="641" spans="6:9">
      <c r="F641" s="3"/>
      <c r="G641" s="3"/>
      <c r="H641" s="3"/>
      <c r="I641" s="3"/>
    </row>
    <row r="642" spans="6:9">
      <c r="F642" s="3"/>
      <c r="G642" s="3"/>
      <c r="H642" s="3"/>
      <c r="I642" s="3"/>
    </row>
    <row r="643" spans="6:9">
      <c r="F643" s="3"/>
      <c r="G643" s="3"/>
      <c r="H643" s="3"/>
      <c r="I643" s="3"/>
    </row>
    <row r="644" spans="6:9">
      <c r="F644" s="3"/>
      <c r="G644" s="3"/>
      <c r="H644" s="3"/>
      <c r="I644" s="3"/>
    </row>
    <row r="645" spans="6:9">
      <c r="F645" s="3"/>
      <c r="G645" s="3"/>
      <c r="H645" s="3"/>
      <c r="I645" s="3"/>
    </row>
    <row r="646" spans="6:9">
      <c r="F646" s="3"/>
      <c r="G646" s="3"/>
      <c r="H646" s="3"/>
      <c r="I646" s="3"/>
    </row>
    <row r="647" spans="6:9">
      <c r="F647" s="3"/>
      <c r="G647" s="3"/>
      <c r="H647" s="3"/>
      <c r="I647" s="3"/>
    </row>
    <row r="648" spans="6:9">
      <c r="F648" s="3"/>
      <c r="G648" s="3"/>
      <c r="H648" s="3"/>
      <c r="I648" s="3"/>
    </row>
    <row r="649" spans="6:9">
      <c r="F649" s="3"/>
      <c r="G649" s="3"/>
      <c r="H649" s="3"/>
      <c r="I649" s="3"/>
    </row>
    <row r="650" spans="6:9">
      <c r="F650" s="3"/>
      <c r="G650" s="3"/>
      <c r="H650" s="3"/>
      <c r="I650" s="3"/>
    </row>
    <row r="651" spans="6:9">
      <c r="F651" s="3"/>
      <c r="G651" s="3"/>
      <c r="H651" s="3"/>
      <c r="I651" s="3"/>
    </row>
    <row r="652" spans="6:9">
      <c r="F652" s="3"/>
      <c r="G652" s="3"/>
      <c r="H652" s="3"/>
      <c r="I652" s="3"/>
    </row>
    <row r="653" spans="6:9">
      <c r="F653" s="3"/>
      <c r="G653" s="3"/>
      <c r="H653" s="3"/>
      <c r="I653" s="3"/>
    </row>
    <row r="654" spans="6:9">
      <c r="F654" s="3"/>
      <c r="G654" s="3"/>
      <c r="H654" s="3"/>
      <c r="I654" s="3"/>
    </row>
    <row r="655" spans="6:9">
      <c r="F655" s="3"/>
      <c r="G655" s="3"/>
      <c r="H655" s="3"/>
      <c r="I655" s="3"/>
    </row>
    <row r="656" spans="6:9">
      <c r="F656" s="3"/>
      <c r="G656" s="3"/>
      <c r="H656" s="3"/>
      <c r="I656" s="3"/>
    </row>
    <row r="657" spans="6:9">
      <c r="F657" s="3"/>
      <c r="G657" s="3"/>
      <c r="H657" s="3"/>
      <c r="I657" s="3"/>
    </row>
    <row r="658" spans="6:9">
      <c r="F658" s="3"/>
      <c r="G658" s="3"/>
      <c r="H658" s="3"/>
      <c r="I658" s="3"/>
    </row>
    <row r="659" spans="6:9">
      <c r="F659" s="3"/>
      <c r="G659" s="3"/>
      <c r="H659" s="3"/>
      <c r="I659" s="3"/>
    </row>
    <row r="660" spans="6:9">
      <c r="F660" s="3"/>
      <c r="G660" s="3"/>
      <c r="H660" s="3"/>
      <c r="I660" s="3"/>
    </row>
    <row r="661" spans="6:9">
      <c r="F661" s="3"/>
      <c r="G661" s="3"/>
      <c r="H661" s="3"/>
      <c r="I661" s="3"/>
    </row>
    <row r="662" spans="6:9">
      <c r="F662" s="3"/>
      <c r="G662" s="3"/>
      <c r="H662" s="3"/>
      <c r="I662" s="3"/>
    </row>
    <row r="663" spans="6:9">
      <c r="F663" s="3"/>
      <c r="G663" s="3"/>
      <c r="H663" s="3"/>
      <c r="I663" s="3"/>
    </row>
    <row r="664" spans="6:9">
      <c r="F664" s="3"/>
      <c r="G664" s="3"/>
      <c r="H664" s="3"/>
      <c r="I664" s="3"/>
    </row>
    <row r="665" spans="6:9">
      <c r="F665" s="3"/>
      <c r="G665" s="3"/>
      <c r="H665" s="3"/>
      <c r="I665" s="3"/>
    </row>
    <row r="666" spans="6:9">
      <c r="F666" s="3"/>
      <c r="G666" s="3"/>
      <c r="H666" s="3"/>
      <c r="I666" s="3"/>
    </row>
    <row r="667" spans="6:9">
      <c r="F667" s="3"/>
      <c r="G667" s="3"/>
      <c r="H667" s="3"/>
      <c r="I667" s="3"/>
    </row>
    <row r="668" spans="6:9">
      <c r="F668" s="3"/>
      <c r="G668" s="3"/>
      <c r="H668" s="3"/>
      <c r="I668" s="3"/>
    </row>
    <row r="669" spans="6:9">
      <c r="F669" s="3"/>
      <c r="G669" s="3"/>
      <c r="H669" s="3"/>
      <c r="I669" s="3"/>
    </row>
    <row r="670" spans="6:9">
      <c r="F670" s="3"/>
      <c r="G670" s="3"/>
      <c r="H670" s="3"/>
      <c r="I670" s="3"/>
    </row>
    <row r="671" spans="6:9">
      <c r="F671" s="3"/>
      <c r="G671" s="3"/>
      <c r="H671" s="3"/>
      <c r="I671" s="3"/>
    </row>
    <row r="672" spans="6:9">
      <c r="F672" s="3"/>
      <c r="G672" s="3"/>
      <c r="H672" s="3"/>
      <c r="I672" s="3"/>
    </row>
    <row r="673" spans="6:9">
      <c r="F673" s="3"/>
      <c r="G673" s="3"/>
      <c r="H673" s="3"/>
      <c r="I673" s="3"/>
    </row>
    <row r="674" spans="6:9">
      <c r="F674" s="3"/>
      <c r="G674" s="3"/>
      <c r="H674" s="3"/>
      <c r="I674" s="3"/>
    </row>
    <row r="675" spans="6:9">
      <c r="F675" s="3"/>
      <c r="G675" s="3"/>
      <c r="H675" s="3"/>
      <c r="I675" s="3"/>
    </row>
    <row r="676" spans="6:9">
      <c r="F676" s="3"/>
      <c r="G676" s="3"/>
      <c r="H676" s="3"/>
      <c r="I676" s="3"/>
    </row>
    <row r="677" spans="6:9">
      <c r="F677" s="3"/>
      <c r="G677" s="3"/>
      <c r="H677" s="3"/>
      <c r="I677" s="3"/>
    </row>
    <row r="678" spans="6:9">
      <c r="F678" s="3"/>
      <c r="G678" s="3"/>
      <c r="H678" s="3"/>
      <c r="I678" s="3"/>
    </row>
    <row r="679" spans="6:9">
      <c r="F679" s="3"/>
      <c r="G679" s="3"/>
      <c r="H679" s="3"/>
      <c r="I679" s="3"/>
    </row>
    <row r="680" spans="6:9">
      <c r="F680" s="3"/>
      <c r="G680" s="3"/>
      <c r="H680" s="3"/>
      <c r="I680" s="3"/>
    </row>
    <row r="681" spans="6:9">
      <c r="F681" s="3"/>
      <c r="G681" s="3"/>
      <c r="H681" s="3"/>
      <c r="I681" s="3"/>
    </row>
    <row r="682" spans="6:9">
      <c r="F682" s="3"/>
      <c r="G682" s="3"/>
      <c r="H682" s="3"/>
      <c r="I682" s="3"/>
    </row>
    <row r="683" spans="6:9">
      <c r="F683" s="3"/>
      <c r="G683" s="3"/>
      <c r="H683" s="3"/>
      <c r="I683" s="3"/>
    </row>
    <row r="684" spans="6:9">
      <c r="F684" s="3"/>
      <c r="G684" s="3"/>
      <c r="H684" s="3"/>
      <c r="I684" s="3"/>
    </row>
    <row r="685" spans="6:9">
      <c r="F685" s="3"/>
      <c r="G685" s="3"/>
      <c r="H685" s="3"/>
      <c r="I685" s="3"/>
    </row>
    <row r="686" spans="6:9">
      <c r="F686" s="3"/>
      <c r="G686" s="3"/>
      <c r="H686" s="3"/>
      <c r="I686" s="3"/>
    </row>
    <row r="687" spans="6:9">
      <c r="F687" s="3"/>
      <c r="G687" s="3"/>
      <c r="H687" s="3"/>
      <c r="I687" s="3"/>
    </row>
    <row r="688" spans="6:9">
      <c r="F688" s="3"/>
      <c r="G688" s="3"/>
      <c r="H688" s="3"/>
      <c r="I688" s="3"/>
    </row>
    <row r="689" spans="6:9">
      <c r="F689" s="3"/>
      <c r="G689" s="3"/>
      <c r="H689" s="3"/>
      <c r="I689" s="3"/>
    </row>
    <row r="690" spans="6:9">
      <c r="F690" s="3"/>
      <c r="G690" s="3"/>
      <c r="H690" s="3"/>
      <c r="I690" s="3"/>
    </row>
    <row r="691" spans="6:9">
      <c r="F691" s="3"/>
      <c r="G691" s="3"/>
      <c r="H691" s="3"/>
      <c r="I691" s="3"/>
    </row>
    <row r="692" spans="6:9">
      <c r="F692" s="3"/>
      <c r="G692" s="3"/>
      <c r="H692" s="3"/>
      <c r="I692" s="3"/>
    </row>
    <row r="693" spans="6:9">
      <c r="F693" s="3"/>
      <c r="G693" s="3"/>
      <c r="H693" s="3"/>
      <c r="I693" s="3"/>
    </row>
    <row r="694" spans="6:9">
      <c r="F694" s="3"/>
      <c r="G694" s="3"/>
      <c r="H694" s="3"/>
      <c r="I694" s="3"/>
    </row>
    <row r="695" spans="6:9">
      <c r="F695" s="3"/>
      <c r="G695" s="3"/>
      <c r="H695" s="3"/>
      <c r="I695" s="3"/>
    </row>
    <row r="696" spans="6:9">
      <c r="F696" s="3"/>
      <c r="G696" s="3"/>
      <c r="H696" s="3"/>
      <c r="I696" s="3"/>
    </row>
    <row r="697" spans="6:9">
      <c r="F697" s="3"/>
      <c r="G697" s="3"/>
      <c r="H697" s="3"/>
      <c r="I697" s="3"/>
    </row>
    <row r="698" spans="6:9">
      <c r="F698" s="3"/>
      <c r="G698" s="3"/>
      <c r="H698" s="3"/>
      <c r="I698" s="3"/>
    </row>
    <row r="699" spans="6:9">
      <c r="F699" s="3"/>
      <c r="G699" s="3"/>
      <c r="H699" s="3"/>
      <c r="I699" s="3"/>
    </row>
    <row r="700" spans="6:9">
      <c r="F700" s="3"/>
      <c r="G700" s="3"/>
      <c r="H700" s="3"/>
      <c r="I700" s="3"/>
    </row>
    <row r="701" spans="6:9">
      <c r="F701" s="3"/>
      <c r="G701" s="3"/>
      <c r="H701" s="3"/>
      <c r="I701" s="3"/>
    </row>
    <row r="702" spans="6:9">
      <c r="F702" s="3"/>
      <c r="G702" s="3"/>
      <c r="H702" s="3"/>
      <c r="I702" s="3"/>
    </row>
    <row r="703" spans="6:9">
      <c r="F703" s="3"/>
      <c r="G703" s="3"/>
      <c r="H703" s="3"/>
      <c r="I703" s="3"/>
    </row>
    <row r="704" spans="6:9">
      <c r="F704" s="3"/>
      <c r="G704" s="3"/>
      <c r="H704" s="3"/>
      <c r="I704" s="3"/>
    </row>
    <row r="705" spans="6:9">
      <c r="F705" s="3"/>
      <c r="G705" s="3"/>
      <c r="H705" s="3"/>
      <c r="I705" s="3"/>
    </row>
    <row r="706" spans="6:9">
      <c r="F706" s="3"/>
      <c r="G706" s="3"/>
      <c r="H706" s="3"/>
      <c r="I706" s="3"/>
    </row>
    <row r="707" spans="6:9">
      <c r="F707" s="3"/>
      <c r="G707" s="3"/>
      <c r="H707" s="3"/>
      <c r="I707" s="3"/>
    </row>
    <row r="708" spans="6:9">
      <c r="F708" s="3"/>
      <c r="G708" s="3"/>
      <c r="H708" s="3"/>
      <c r="I708" s="3"/>
    </row>
    <row r="709" spans="6:9">
      <c r="F709" s="3"/>
      <c r="G709" s="3"/>
      <c r="H709" s="3"/>
      <c r="I709" s="3"/>
    </row>
    <row r="710" spans="6:9">
      <c r="F710" s="3"/>
      <c r="G710" s="3"/>
      <c r="H710" s="3"/>
      <c r="I710" s="3"/>
    </row>
    <row r="711" spans="6:9">
      <c r="F711" s="3"/>
      <c r="G711" s="3"/>
      <c r="H711" s="3"/>
      <c r="I711" s="3"/>
    </row>
    <row r="712" spans="6:9">
      <c r="F712" s="3"/>
      <c r="G712" s="3"/>
      <c r="H712" s="3"/>
      <c r="I712" s="3"/>
    </row>
    <row r="713" spans="6:9">
      <c r="F713" s="3"/>
      <c r="G713" s="3"/>
      <c r="H713" s="3"/>
      <c r="I713" s="3"/>
    </row>
    <row r="714" spans="6:9">
      <c r="F714" s="3"/>
      <c r="G714" s="3"/>
      <c r="H714" s="3"/>
      <c r="I714" s="3"/>
    </row>
    <row r="715" spans="6:9">
      <c r="F715" s="3"/>
      <c r="G715" s="3"/>
      <c r="H715" s="3"/>
      <c r="I715" s="3"/>
    </row>
    <row r="716" spans="6:9">
      <c r="F716" s="3"/>
      <c r="G716" s="3"/>
      <c r="H716" s="3"/>
      <c r="I716" s="3"/>
    </row>
    <row r="717" spans="6:9">
      <c r="F717" s="3"/>
      <c r="G717" s="3"/>
      <c r="H717" s="3"/>
      <c r="I717" s="3"/>
    </row>
    <row r="718" spans="6:9">
      <c r="F718" s="3"/>
      <c r="G718" s="3"/>
      <c r="H718" s="3"/>
      <c r="I718" s="3"/>
    </row>
    <row r="719" spans="6:9">
      <c r="F719" s="3"/>
      <c r="G719" s="3"/>
      <c r="H719" s="3"/>
      <c r="I719" s="3"/>
    </row>
    <row r="720" spans="6:9">
      <c r="F720" s="3"/>
      <c r="G720" s="3"/>
      <c r="H720" s="3"/>
      <c r="I720" s="3"/>
    </row>
    <row r="721" spans="6:9">
      <c r="F721" s="3"/>
      <c r="G721" s="3"/>
      <c r="H721" s="3"/>
      <c r="I721" s="3"/>
    </row>
    <row r="722" spans="6:9">
      <c r="F722" s="3"/>
      <c r="G722" s="3"/>
      <c r="H722" s="3"/>
      <c r="I722" s="3"/>
    </row>
    <row r="723" spans="6:9">
      <c r="F723" s="3"/>
      <c r="G723" s="3"/>
      <c r="H723" s="3"/>
      <c r="I723" s="3"/>
    </row>
    <row r="724" spans="6:9">
      <c r="F724" s="3"/>
      <c r="G724" s="3"/>
      <c r="H724" s="3"/>
      <c r="I724" s="3"/>
    </row>
    <row r="725" spans="6:9">
      <c r="F725" s="3"/>
      <c r="G725" s="3"/>
      <c r="H725" s="3"/>
      <c r="I725" s="3"/>
    </row>
    <row r="726" spans="6:9">
      <c r="F726" s="3"/>
      <c r="G726" s="3"/>
      <c r="H726" s="3"/>
      <c r="I726" s="3"/>
    </row>
    <row r="727" spans="6:9">
      <c r="F727" s="3"/>
      <c r="G727" s="3"/>
      <c r="H727" s="3"/>
      <c r="I727" s="3"/>
    </row>
    <row r="728" spans="6:9">
      <c r="F728" s="3"/>
      <c r="G728" s="3"/>
      <c r="H728" s="3"/>
      <c r="I728" s="3"/>
    </row>
    <row r="729" spans="6:9">
      <c r="F729" s="3"/>
      <c r="G729" s="3"/>
      <c r="H729" s="3"/>
      <c r="I729" s="3"/>
    </row>
    <row r="730" spans="6:9">
      <c r="F730" s="3"/>
      <c r="G730" s="3"/>
      <c r="H730" s="3"/>
      <c r="I730" s="3"/>
    </row>
    <row r="731" spans="6:9">
      <c r="F731" s="3"/>
      <c r="G731" s="3"/>
      <c r="H731" s="3"/>
      <c r="I731" s="3"/>
    </row>
    <row r="732" spans="6:9">
      <c r="F732" s="3"/>
      <c r="G732" s="3"/>
      <c r="H732" s="3"/>
      <c r="I732" s="3"/>
    </row>
    <row r="733" spans="6:9">
      <c r="F733" s="3"/>
      <c r="G733" s="3"/>
      <c r="H733" s="3"/>
      <c r="I733" s="3"/>
    </row>
    <row r="734" spans="6:9">
      <c r="F734" s="3"/>
      <c r="G734" s="3"/>
      <c r="H734" s="3"/>
      <c r="I734" s="3"/>
    </row>
    <row r="735" spans="6:9">
      <c r="F735" s="3"/>
      <c r="G735" s="3"/>
      <c r="H735" s="3"/>
      <c r="I735" s="3"/>
    </row>
    <row r="736" spans="6:9">
      <c r="F736" s="3"/>
      <c r="G736" s="3"/>
      <c r="H736" s="3"/>
      <c r="I736" s="3"/>
    </row>
    <row r="737" spans="6:9">
      <c r="F737" s="3"/>
      <c r="G737" s="3"/>
      <c r="H737" s="3"/>
      <c r="I737" s="3"/>
    </row>
    <row r="738" spans="6:9">
      <c r="F738" s="3"/>
      <c r="G738" s="3"/>
      <c r="H738" s="3"/>
      <c r="I738" s="3"/>
    </row>
    <row r="739" spans="6:9">
      <c r="F739" s="3"/>
      <c r="G739" s="3"/>
      <c r="H739" s="3"/>
      <c r="I739" s="3"/>
    </row>
    <row r="740" spans="6:9">
      <c r="F740" s="3"/>
      <c r="G740" s="3"/>
      <c r="H740" s="3"/>
      <c r="I740" s="3"/>
    </row>
    <row r="741" spans="6:9">
      <c r="F741" s="3"/>
      <c r="G741" s="3"/>
      <c r="H741" s="3"/>
      <c r="I741" s="3"/>
    </row>
    <row r="742" spans="6:9">
      <c r="F742" s="3"/>
      <c r="G742" s="3"/>
      <c r="H742" s="3"/>
      <c r="I742" s="3"/>
    </row>
    <row r="743" spans="6:9">
      <c r="F743" s="3"/>
      <c r="G743" s="3"/>
      <c r="H743" s="3"/>
      <c r="I743" s="3"/>
    </row>
    <row r="744" spans="6:9">
      <c r="F744" s="3"/>
      <c r="G744" s="3"/>
      <c r="H744" s="3"/>
      <c r="I744" s="3"/>
    </row>
    <row r="745" spans="6:9">
      <c r="F745" s="3"/>
      <c r="G745" s="3"/>
      <c r="H745" s="3"/>
      <c r="I745" s="3"/>
    </row>
    <row r="746" spans="6:9">
      <c r="F746" s="3"/>
      <c r="G746" s="3"/>
      <c r="H746" s="3"/>
      <c r="I746" s="3"/>
    </row>
    <row r="747" spans="6:9">
      <c r="F747" s="3"/>
      <c r="G747" s="3"/>
      <c r="H747" s="3"/>
      <c r="I747" s="3"/>
    </row>
    <row r="748" spans="6:9">
      <c r="F748" s="3"/>
      <c r="G748" s="3"/>
      <c r="H748" s="3"/>
      <c r="I748" s="3"/>
    </row>
    <row r="749" spans="6:9">
      <c r="F749" s="3"/>
      <c r="G749" s="3"/>
      <c r="H749" s="3"/>
      <c r="I749" s="3"/>
    </row>
    <row r="750" spans="6:9">
      <c r="F750" s="3"/>
      <c r="G750" s="3"/>
      <c r="H750" s="3"/>
      <c r="I750" s="3"/>
    </row>
    <row r="751" spans="6:9">
      <c r="F751" s="3"/>
      <c r="G751" s="3"/>
      <c r="H751" s="3"/>
      <c r="I751" s="3"/>
    </row>
    <row r="752" spans="6:9">
      <c r="F752" s="3"/>
      <c r="G752" s="3"/>
      <c r="H752" s="3"/>
      <c r="I752" s="3"/>
    </row>
    <row r="753" spans="6:9">
      <c r="F753" s="3"/>
      <c r="G753" s="3"/>
      <c r="H753" s="3"/>
      <c r="I753" s="3"/>
    </row>
    <row r="754" spans="6:9">
      <c r="F754" s="3"/>
      <c r="G754" s="3"/>
      <c r="H754" s="3"/>
      <c r="I754" s="3"/>
    </row>
    <row r="755" spans="6:9">
      <c r="F755" s="3"/>
      <c r="G755" s="3"/>
      <c r="H755" s="3"/>
      <c r="I755" s="3"/>
    </row>
    <row r="756" spans="6:9">
      <c r="F756" s="3"/>
      <c r="G756" s="3"/>
      <c r="H756" s="3"/>
      <c r="I756" s="3"/>
    </row>
    <row r="757" spans="6:9">
      <c r="F757" s="3"/>
      <c r="G757" s="3"/>
      <c r="H757" s="3"/>
      <c r="I757" s="3"/>
    </row>
    <row r="758" spans="6:9">
      <c r="F758" s="3"/>
      <c r="G758" s="3"/>
      <c r="H758" s="3"/>
      <c r="I758" s="3"/>
    </row>
    <row r="759" spans="6:9">
      <c r="F759" s="3"/>
      <c r="G759" s="3"/>
      <c r="H759" s="3"/>
      <c r="I759" s="3"/>
    </row>
    <row r="760" spans="6:9">
      <c r="F760" s="3"/>
      <c r="G760" s="3"/>
      <c r="H760" s="3"/>
      <c r="I760" s="3"/>
    </row>
    <row r="761" spans="6:9">
      <c r="F761" s="3"/>
      <c r="G761" s="3"/>
      <c r="H761" s="3"/>
      <c r="I761" s="3"/>
    </row>
    <row r="762" spans="6:9">
      <c r="F762" s="3"/>
      <c r="G762" s="3"/>
      <c r="H762" s="3"/>
      <c r="I762" s="3"/>
    </row>
    <row r="763" spans="6:9">
      <c r="F763" s="3"/>
      <c r="G763" s="3"/>
      <c r="H763" s="3"/>
      <c r="I763" s="3"/>
    </row>
    <row r="764" spans="6:9">
      <c r="F764" s="3"/>
      <c r="G764" s="3"/>
      <c r="H764" s="3"/>
      <c r="I764" s="3"/>
    </row>
    <row r="765" spans="6:9">
      <c r="F765" s="3"/>
      <c r="G765" s="3"/>
      <c r="H765" s="3"/>
      <c r="I765" s="3"/>
    </row>
    <row r="766" spans="6:9">
      <c r="F766" s="3"/>
      <c r="G766" s="3"/>
      <c r="H766" s="3"/>
      <c r="I766" s="3"/>
    </row>
    <row r="767" spans="6:9">
      <c r="F767" s="3"/>
      <c r="G767" s="3"/>
      <c r="H767" s="3"/>
      <c r="I767" s="3"/>
    </row>
    <row r="768" spans="6:9">
      <c r="F768" s="3"/>
      <c r="G768" s="3"/>
      <c r="H768" s="3"/>
      <c r="I768" s="3"/>
    </row>
    <row r="769" spans="6:9">
      <c r="F769" s="3"/>
      <c r="G769" s="3"/>
      <c r="H769" s="3"/>
      <c r="I769" s="3"/>
    </row>
    <row r="770" spans="6:9">
      <c r="F770" s="3"/>
      <c r="G770" s="3"/>
      <c r="H770" s="3"/>
      <c r="I770" s="3"/>
    </row>
    <row r="771" spans="6:9">
      <c r="F771" s="3"/>
      <c r="G771" s="3"/>
      <c r="H771" s="3"/>
      <c r="I771" s="3"/>
    </row>
    <row r="772" spans="6:9">
      <c r="F772" s="3"/>
      <c r="G772" s="3"/>
      <c r="H772" s="3"/>
      <c r="I772" s="3"/>
    </row>
    <row r="773" spans="6:9">
      <c r="F773" s="3"/>
      <c r="G773" s="3"/>
      <c r="H773" s="3"/>
      <c r="I773" s="3"/>
    </row>
    <row r="774" spans="6:9">
      <c r="F774" s="3"/>
      <c r="G774" s="3"/>
      <c r="H774" s="3"/>
      <c r="I774" s="3"/>
    </row>
    <row r="775" spans="6:9">
      <c r="F775" s="3"/>
      <c r="G775" s="3"/>
      <c r="H775" s="3"/>
      <c r="I775" s="3"/>
    </row>
    <row r="776" spans="6:9">
      <c r="F776" s="3"/>
      <c r="G776" s="3"/>
      <c r="H776" s="3"/>
      <c r="I776" s="3"/>
    </row>
    <row r="777" spans="6:9">
      <c r="F777" s="3"/>
      <c r="G777" s="3"/>
      <c r="H777" s="3"/>
      <c r="I777" s="3"/>
    </row>
    <row r="778" spans="6:9">
      <c r="F778" s="3"/>
      <c r="G778" s="3"/>
      <c r="H778" s="3"/>
      <c r="I778" s="3"/>
    </row>
    <row r="779" spans="6:9">
      <c r="F779" s="3"/>
      <c r="G779" s="3"/>
      <c r="H779" s="3"/>
      <c r="I779" s="3"/>
    </row>
    <row r="780" spans="6:9">
      <c r="F780" s="3"/>
      <c r="G780" s="3"/>
      <c r="H780" s="3"/>
      <c r="I780" s="3"/>
    </row>
    <row r="781" spans="6:9">
      <c r="F781" s="3"/>
      <c r="G781" s="3"/>
      <c r="H781" s="3"/>
      <c r="I781" s="3"/>
    </row>
    <row r="782" spans="6:9">
      <c r="F782" s="3"/>
      <c r="G782" s="3"/>
      <c r="H782" s="3"/>
      <c r="I782" s="3"/>
    </row>
    <row r="783" spans="6:9">
      <c r="F783" s="3"/>
      <c r="G783" s="3"/>
      <c r="H783" s="3"/>
      <c r="I783" s="3"/>
    </row>
    <row r="784" spans="6:9">
      <c r="F784" s="3"/>
      <c r="G784" s="3"/>
      <c r="H784" s="3"/>
      <c r="I784" s="3"/>
    </row>
    <row r="785" spans="6:9">
      <c r="F785" s="3"/>
      <c r="G785" s="3"/>
      <c r="H785" s="3"/>
      <c r="I785" s="3"/>
    </row>
    <row r="786" spans="6:9">
      <c r="F786" s="3"/>
      <c r="G786" s="3"/>
      <c r="H786" s="3"/>
      <c r="I786" s="3"/>
    </row>
    <row r="787" spans="6:9">
      <c r="F787" s="3"/>
      <c r="G787" s="3"/>
      <c r="H787" s="3"/>
      <c r="I787" s="3"/>
    </row>
    <row r="788" spans="6:9">
      <c r="F788" s="3"/>
      <c r="G788" s="3"/>
      <c r="H788" s="3"/>
      <c r="I788" s="3"/>
    </row>
    <row r="789" spans="6:9">
      <c r="F789" s="3"/>
      <c r="G789" s="3"/>
      <c r="H789" s="3"/>
      <c r="I789" s="3"/>
    </row>
    <row r="790" spans="6:9">
      <c r="F790" s="3"/>
      <c r="G790" s="3"/>
      <c r="H790" s="3"/>
      <c r="I790" s="3"/>
    </row>
    <row r="791" spans="6:9">
      <c r="F791" s="3"/>
      <c r="G791" s="3"/>
      <c r="H791" s="3"/>
      <c r="I791" s="3"/>
    </row>
    <row r="792" spans="6:9">
      <c r="F792" s="3"/>
      <c r="G792" s="3"/>
      <c r="H792" s="3"/>
      <c r="I792" s="3"/>
    </row>
    <row r="793" spans="6:9">
      <c r="F793" s="3"/>
      <c r="G793" s="3"/>
      <c r="H793" s="3"/>
      <c r="I793" s="3"/>
    </row>
    <row r="794" spans="6:9">
      <c r="F794" s="3"/>
      <c r="G794" s="3"/>
      <c r="H794" s="3"/>
      <c r="I794" s="3"/>
    </row>
    <row r="795" spans="6:9">
      <c r="F795" s="3"/>
      <c r="G795" s="3"/>
      <c r="H795" s="3"/>
      <c r="I795" s="3"/>
    </row>
    <row r="796" spans="6:9">
      <c r="F796" s="3"/>
      <c r="G796" s="3"/>
      <c r="H796" s="3"/>
      <c r="I796" s="3"/>
    </row>
    <row r="797" spans="6:9">
      <c r="F797" s="3"/>
      <c r="G797" s="3"/>
      <c r="H797" s="3"/>
      <c r="I797" s="3"/>
    </row>
    <row r="798" spans="6:9">
      <c r="F798" s="3"/>
      <c r="G798" s="3"/>
      <c r="H798" s="3"/>
      <c r="I798" s="3"/>
    </row>
    <row r="799" spans="6:9">
      <c r="F799" s="3"/>
      <c r="G799" s="3"/>
      <c r="H799" s="3"/>
      <c r="I799" s="3"/>
    </row>
    <row r="800" spans="6:9">
      <c r="F800" s="3"/>
      <c r="G800" s="3"/>
      <c r="H800" s="3"/>
      <c r="I800" s="3"/>
    </row>
    <row r="801" spans="6:9">
      <c r="F801" s="3"/>
      <c r="G801" s="3"/>
      <c r="H801" s="3"/>
      <c r="I801" s="3"/>
    </row>
    <row r="802" spans="6:9">
      <c r="F802" s="3"/>
      <c r="G802" s="3"/>
      <c r="H802" s="3"/>
      <c r="I802" s="3"/>
    </row>
    <row r="803" spans="6:9">
      <c r="F803" s="3"/>
      <c r="G803" s="3"/>
      <c r="H803" s="3"/>
      <c r="I803" s="3"/>
    </row>
    <row r="804" spans="6:9">
      <c r="F804" s="3"/>
      <c r="G804" s="3"/>
      <c r="H804" s="3"/>
      <c r="I804" s="3"/>
    </row>
    <row r="805" spans="6:9">
      <c r="F805" s="3"/>
      <c r="G805" s="3"/>
      <c r="H805" s="3"/>
      <c r="I805" s="3"/>
    </row>
    <row r="806" spans="6:9">
      <c r="F806" s="3"/>
      <c r="G806" s="3"/>
      <c r="H806" s="3"/>
      <c r="I806" s="3"/>
    </row>
    <row r="807" spans="6:9">
      <c r="F807" s="3"/>
      <c r="G807" s="3"/>
      <c r="H807" s="3"/>
      <c r="I807" s="3"/>
    </row>
    <row r="808" spans="6:9">
      <c r="F808" s="3"/>
      <c r="G808" s="3"/>
      <c r="H808" s="3"/>
      <c r="I808" s="3"/>
    </row>
    <row r="809" spans="6:9">
      <c r="F809" s="3"/>
      <c r="G809" s="3"/>
      <c r="H809" s="3"/>
      <c r="I809" s="3"/>
    </row>
    <row r="810" spans="6:9">
      <c r="F810" s="3"/>
      <c r="G810" s="3"/>
      <c r="H810" s="3"/>
      <c r="I810" s="3"/>
    </row>
    <row r="811" spans="6:9">
      <c r="F811" s="3"/>
      <c r="G811" s="3"/>
      <c r="H811" s="3"/>
      <c r="I811" s="3"/>
    </row>
    <row r="812" spans="6:9">
      <c r="F812" s="3"/>
      <c r="G812" s="3"/>
      <c r="H812" s="3"/>
      <c r="I812" s="3"/>
    </row>
    <row r="813" spans="6:9">
      <c r="F813" s="3"/>
      <c r="G813" s="3"/>
      <c r="H813" s="3"/>
      <c r="I813" s="3"/>
    </row>
    <row r="814" spans="6:9">
      <c r="F814" s="3"/>
      <c r="G814" s="3"/>
      <c r="H814" s="3"/>
      <c r="I814" s="3"/>
    </row>
    <row r="815" spans="6:9">
      <c r="F815" s="3"/>
      <c r="G815" s="3"/>
      <c r="H815" s="3"/>
      <c r="I815" s="3"/>
    </row>
    <row r="816" spans="6:9">
      <c r="F816" s="3"/>
      <c r="G816" s="3"/>
      <c r="H816" s="3"/>
      <c r="I816" s="3"/>
    </row>
    <row r="817" spans="6:9">
      <c r="F817" s="3"/>
      <c r="G817" s="3"/>
      <c r="H817" s="3"/>
      <c r="I817" s="3"/>
    </row>
    <row r="818" spans="6:9">
      <c r="F818" s="3"/>
      <c r="G818" s="3"/>
      <c r="H818" s="3"/>
      <c r="I818" s="3"/>
    </row>
    <row r="819" spans="6:9">
      <c r="F819" s="3"/>
      <c r="G819" s="3"/>
      <c r="H819" s="3"/>
      <c r="I819" s="3"/>
    </row>
    <row r="820" spans="6:9">
      <c r="F820" s="3"/>
      <c r="G820" s="3"/>
      <c r="H820" s="3"/>
      <c r="I820" s="3"/>
    </row>
    <row r="821" spans="6:9">
      <c r="F821" s="3"/>
      <c r="G821" s="3"/>
      <c r="H821" s="3"/>
      <c r="I821" s="3"/>
    </row>
    <row r="822" spans="6:9">
      <c r="F822" s="3"/>
      <c r="G822" s="3"/>
      <c r="H822" s="3"/>
      <c r="I822" s="3"/>
    </row>
    <row r="823" spans="6:9">
      <c r="F823" s="3"/>
      <c r="G823" s="3"/>
      <c r="H823" s="3"/>
      <c r="I823" s="3"/>
    </row>
    <row r="824" spans="6:9">
      <c r="F824" s="3"/>
      <c r="G824" s="3"/>
      <c r="H824" s="3"/>
      <c r="I824" s="3"/>
    </row>
    <row r="825" spans="6:9">
      <c r="F825" s="3"/>
      <c r="G825" s="3"/>
      <c r="H825" s="3"/>
      <c r="I825" s="3"/>
    </row>
    <row r="826" spans="6:9">
      <c r="F826" s="3"/>
      <c r="G826" s="3"/>
      <c r="H826" s="3"/>
      <c r="I826" s="3"/>
    </row>
    <row r="827" spans="6:9">
      <c r="F827" s="3"/>
      <c r="G827" s="3"/>
      <c r="H827" s="3"/>
      <c r="I827" s="3"/>
    </row>
    <row r="828" spans="6:9">
      <c r="F828" s="3"/>
      <c r="G828" s="3"/>
      <c r="H828" s="3"/>
      <c r="I828" s="3"/>
    </row>
    <row r="829" spans="6:9">
      <c r="F829" s="3"/>
      <c r="G829" s="3"/>
      <c r="H829" s="3"/>
      <c r="I829" s="3"/>
    </row>
    <row r="830" spans="6:9">
      <c r="F830" s="3"/>
      <c r="G830" s="3"/>
      <c r="H830" s="3"/>
      <c r="I830" s="3"/>
    </row>
    <row r="831" spans="6:9">
      <c r="F831" s="3"/>
      <c r="G831" s="3"/>
      <c r="H831" s="3"/>
      <c r="I831" s="3"/>
    </row>
    <row r="832" spans="6:9">
      <c r="F832" s="3"/>
      <c r="G832" s="3"/>
      <c r="H832" s="3"/>
      <c r="I832" s="3"/>
    </row>
    <row r="833" spans="6:9">
      <c r="F833" s="3"/>
      <c r="G833" s="3"/>
      <c r="H833" s="3"/>
      <c r="I833" s="3"/>
    </row>
    <row r="834" spans="6:9">
      <c r="F834" s="3"/>
      <c r="G834" s="3"/>
      <c r="H834" s="3"/>
      <c r="I834" s="3"/>
    </row>
    <row r="835" spans="6:9">
      <c r="F835" s="3"/>
      <c r="G835" s="3"/>
      <c r="H835" s="3"/>
      <c r="I835" s="3"/>
    </row>
    <row r="836" spans="6:9">
      <c r="F836" s="3"/>
      <c r="G836" s="3"/>
      <c r="H836" s="3"/>
      <c r="I836" s="3"/>
    </row>
    <row r="837" spans="6:9">
      <c r="F837" s="3"/>
      <c r="G837" s="3"/>
      <c r="H837" s="3"/>
      <c r="I837" s="3"/>
    </row>
    <row r="838" spans="6:9">
      <c r="F838" s="3"/>
      <c r="G838" s="3"/>
      <c r="H838" s="3"/>
      <c r="I838" s="3"/>
    </row>
    <row r="839" spans="6:9">
      <c r="F839" s="3"/>
      <c r="G839" s="3"/>
      <c r="H839" s="3"/>
      <c r="I839" s="3"/>
    </row>
    <row r="840" spans="6:9">
      <c r="F840" s="3"/>
      <c r="G840" s="3"/>
      <c r="H840" s="3"/>
      <c r="I840" s="3"/>
    </row>
    <row r="841" spans="6:9">
      <c r="F841" s="3"/>
      <c r="G841" s="3"/>
      <c r="H841" s="3"/>
      <c r="I841" s="3"/>
    </row>
    <row r="842" spans="6:9">
      <c r="F842" s="3"/>
      <c r="G842" s="3"/>
      <c r="H842" s="3"/>
      <c r="I842" s="3"/>
    </row>
    <row r="843" spans="6:9">
      <c r="F843" s="3"/>
      <c r="G843" s="3"/>
      <c r="H843" s="3"/>
      <c r="I843" s="3"/>
    </row>
    <row r="844" spans="6:9">
      <c r="F844" s="3"/>
      <c r="G844" s="3"/>
      <c r="H844" s="3"/>
      <c r="I844" s="3"/>
    </row>
    <row r="845" spans="6:9">
      <c r="F845" s="3"/>
      <c r="G845" s="3"/>
      <c r="H845" s="3"/>
      <c r="I845" s="3"/>
    </row>
    <row r="846" spans="6:9">
      <c r="F846" s="3"/>
      <c r="G846" s="3"/>
      <c r="H846" s="3"/>
      <c r="I846" s="3"/>
    </row>
    <row r="847" spans="6:9">
      <c r="F847" s="3"/>
      <c r="G847" s="3"/>
      <c r="H847" s="3"/>
      <c r="I847" s="3"/>
    </row>
    <row r="848" spans="6:9">
      <c r="F848" s="3"/>
      <c r="G848" s="3"/>
      <c r="H848" s="3"/>
      <c r="I848" s="3"/>
    </row>
    <row r="849" spans="6:9">
      <c r="F849" s="3"/>
      <c r="G849" s="3"/>
      <c r="H849" s="3"/>
      <c r="I849" s="3"/>
    </row>
    <row r="850" spans="6:9">
      <c r="F850" s="3"/>
      <c r="G850" s="3"/>
      <c r="H850" s="3"/>
      <c r="I850" s="3"/>
    </row>
    <row r="851" spans="6:9">
      <c r="F851" s="3"/>
      <c r="G851" s="3"/>
      <c r="H851" s="3"/>
      <c r="I851" s="3"/>
    </row>
    <row r="852" spans="6:9">
      <c r="F852" s="3"/>
      <c r="G852" s="3"/>
      <c r="H852" s="3"/>
      <c r="I852" s="3"/>
    </row>
    <row r="853" spans="6:9">
      <c r="F853" s="3"/>
      <c r="G853" s="3"/>
      <c r="H853" s="3"/>
      <c r="I853" s="3"/>
    </row>
    <row r="854" spans="6:9">
      <c r="F854" s="3"/>
      <c r="G854" s="3"/>
      <c r="H854" s="3"/>
      <c r="I854" s="3"/>
    </row>
    <row r="855" spans="6:9">
      <c r="F855" s="3"/>
      <c r="G855" s="3"/>
      <c r="H855" s="3"/>
      <c r="I855" s="3"/>
    </row>
    <row r="856" spans="6:9">
      <c r="F856" s="3"/>
      <c r="G856" s="3"/>
      <c r="H856" s="3"/>
      <c r="I856" s="3"/>
    </row>
    <row r="857" spans="6:9">
      <c r="F857" s="3"/>
      <c r="G857" s="3"/>
      <c r="H857" s="3"/>
      <c r="I857" s="3"/>
    </row>
    <row r="858" spans="6:9">
      <c r="F858" s="3"/>
      <c r="G858" s="3"/>
      <c r="H858" s="3"/>
      <c r="I858" s="3"/>
    </row>
    <row r="859" spans="6:9">
      <c r="F859" s="3"/>
      <c r="G859" s="3"/>
      <c r="H859" s="3"/>
      <c r="I859" s="3"/>
    </row>
    <row r="860" spans="6:9">
      <c r="F860" s="3"/>
      <c r="G860" s="3"/>
      <c r="H860" s="3"/>
      <c r="I860" s="3"/>
    </row>
    <row r="861" spans="6:9">
      <c r="F861" s="3"/>
      <c r="G861" s="3"/>
      <c r="H861" s="3"/>
      <c r="I861" s="3"/>
    </row>
    <row r="862" spans="6:9">
      <c r="F862" s="3"/>
      <c r="G862" s="3"/>
      <c r="H862" s="3"/>
      <c r="I862" s="3"/>
    </row>
  </sheetData>
  <sheetProtection sheet="1" objects="1" scenarios="1"/>
  <mergeCells count="1">
    <mergeCell ref="B6:J6"/>
  </mergeCells>
  <phoneticPr fontId="3" type="noConversion"/>
  <dataValidations count="1">
    <dataValidation allowBlank="1" showInputMessage="1" showErrorMessage="1" sqref="D1:J9 C5:C9 A1:A1048576 B1:B9 B110:J1048576 B11:B12 K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K613"/>
  <sheetViews>
    <sheetView rightToLeft="1" workbookViewId="0">
      <selection sqref="A1:XFD1048576"/>
    </sheetView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41.7109375" style="2" bestFit="1" customWidth="1"/>
    <col min="4" max="4" width="5.42578125" style="1" bestFit="1" customWidth="1"/>
    <col min="5" max="5" width="6.7109375" style="1" bestFit="1" customWidth="1"/>
    <col min="6" max="6" width="7.28515625" style="1" bestFit="1" customWidth="1"/>
    <col min="7" max="7" width="6" style="1" bestFit="1" customWidth="1"/>
    <col min="8" max="8" width="7.5703125" style="1" customWidth="1"/>
    <col min="9" max="9" width="8.28515625" style="1" bestFit="1" customWidth="1"/>
    <col min="10" max="10" width="8.85546875" style="1" bestFit="1" customWidth="1"/>
    <col min="11" max="11" width="7.5703125" style="1" bestFit="1" customWidth="1"/>
    <col min="12" max="16384" width="9.140625" style="1"/>
  </cols>
  <sheetData>
    <row r="1" spans="2:11">
      <c r="B1" s="46" t="s">
        <v>140</v>
      </c>
      <c r="C1" s="46" t="s" vm="1">
        <v>218</v>
      </c>
    </row>
    <row r="2" spans="2:11">
      <c r="B2" s="46" t="s">
        <v>139</v>
      </c>
      <c r="C2" s="46" t="s">
        <v>219</v>
      </c>
    </row>
    <row r="3" spans="2:11">
      <c r="B3" s="46" t="s">
        <v>141</v>
      </c>
      <c r="C3" s="46" t="s">
        <v>2690</v>
      </c>
    </row>
    <row r="4" spans="2:11">
      <c r="B4" s="46" t="s">
        <v>142</v>
      </c>
      <c r="C4" s="46" t="s">
        <v>2691</v>
      </c>
    </row>
    <row r="6" spans="2:11" ht="26.25" customHeight="1">
      <c r="B6" s="156" t="s">
        <v>172</v>
      </c>
      <c r="C6" s="157"/>
      <c r="D6" s="157"/>
      <c r="E6" s="157"/>
      <c r="F6" s="157"/>
      <c r="G6" s="157"/>
      <c r="H6" s="157"/>
      <c r="I6" s="157"/>
      <c r="J6" s="157"/>
      <c r="K6" s="158"/>
    </row>
    <row r="7" spans="2:11" s="3" customFormat="1" ht="63">
      <c r="B7" s="47" t="s">
        <v>110</v>
      </c>
      <c r="C7" s="49" t="s">
        <v>111</v>
      </c>
      <c r="D7" s="49" t="s">
        <v>14</v>
      </c>
      <c r="E7" s="49" t="s">
        <v>15</v>
      </c>
      <c r="F7" s="49" t="s">
        <v>56</v>
      </c>
      <c r="G7" s="49" t="s">
        <v>97</v>
      </c>
      <c r="H7" s="49" t="s">
        <v>53</v>
      </c>
      <c r="I7" s="49" t="s">
        <v>105</v>
      </c>
      <c r="J7" s="49" t="s">
        <v>143</v>
      </c>
      <c r="K7" s="62" t="s">
        <v>144</v>
      </c>
    </row>
    <row r="8" spans="2:11" s="3" customFormat="1" ht="21.75" customHeight="1">
      <c r="B8" s="14"/>
      <c r="C8" s="55"/>
      <c r="D8" s="15"/>
      <c r="E8" s="15"/>
      <c r="F8" s="15" t="s">
        <v>19</v>
      </c>
      <c r="G8" s="15"/>
      <c r="H8" s="15" t="s">
        <v>19</v>
      </c>
      <c r="I8" s="15" t="s">
        <v>197</v>
      </c>
      <c r="J8" s="31" t="s">
        <v>19</v>
      </c>
      <c r="K8" s="16" t="s">
        <v>19</v>
      </c>
    </row>
    <row r="9" spans="2:11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7</v>
      </c>
    </row>
    <row r="10" spans="2:11" s="4" customFormat="1" ht="18" customHeight="1">
      <c r="B10" s="113" t="s">
        <v>2696</v>
      </c>
      <c r="C10" s="94"/>
      <c r="D10" s="94"/>
      <c r="E10" s="94"/>
      <c r="F10" s="94"/>
      <c r="G10" s="94"/>
      <c r="H10" s="94"/>
      <c r="I10" s="114">
        <v>0</v>
      </c>
      <c r="J10" s="115">
        <v>0</v>
      </c>
      <c r="K10" s="115">
        <v>0</v>
      </c>
    </row>
    <row r="11" spans="2:11" ht="21" customHeight="1">
      <c r="B11" s="141"/>
      <c r="C11" s="94"/>
      <c r="D11" s="94"/>
      <c r="E11" s="94"/>
      <c r="F11" s="94"/>
      <c r="G11" s="94"/>
      <c r="H11" s="94"/>
      <c r="I11" s="94"/>
      <c r="J11" s="94"/>
      <c r="K11" s="94"/>
    </row>
    <row r="12" spans="2:11">
      <c r="B12" s="141"/>
      <c r="C12" s="94"/>
      <c r="D12" s="94"/>
      <c r="E12" s="94"/>
      <c r="F12" s="94"/>
      <c r="G12" s="94"/>
      <c r="H12" s="94"/>
      <c r="I12" s="94"/>
      <c r="J12" s="94"/>
      <c r="K12" s="94"/>
    </row>
    <row r="13" spans="2:11">
      <c r="B13" s="94"/>
      <c r="C13" s="94"/>
      <c r="D13" s="94"/>
      <c r="E13" s="94"/>
      <c r="F13" s="94"/>
      <c r="G13" s="94"/>
      <c r="H13" s="94"/>
      <c r="I13" s="94"/>
      <c r="J13" s="94"/>
      <c r="K13" s="94"/>
    </row>
    <row r="14" spans="2:11">
      <c r="B14" s="94"/>
      <c r="C14" s="94"/>
      <c r="D14" s="94"/>
      <c r="E14" s="94"/>
      <c r="F14" s="94"/>
      <c r="G14" s="94"/>
      <c r="H14" s="94"/>
      <c r="I14" s="94"/>
      <c r="J14" s="94"/>
      <c r="K14" s="94"/>
    </row>
    <row r="15" spans="2:11">
      <c r="B15" s="94"/>
      <c r="C15" s="94"/>
      <c r="D15" s="94"/>
      <c r="E15" s="94"/>
      <c r="F15" s="94"/>
      <c r="G15" s="94"/>
      <c r="H15" s="94"/>
      <c r="I15" s="94"/>
      <c r="J15" s="94"/>
      <c r="K15" s="94"/>
    </row>
    <row r="16" spans="2:11">
      <c r="B16" s="94"/>
      <c r="C16" s="94"/>
      <c r="D16" s="94"/>
      <c r="E16" s="94"/>
      <c r="F16" s="94"/>
      <c r="G16" s="94"/>
      <c r="H16" s="94"/>
      <c r="I16" s="94"/>
      <c r="J16" s="94"/>
      <c r="K16" s="94"/>
    </row>
    <row r="17" spans="2:11">
      <c r="B17" s="94"/>
      <c r="C17" s="94"/>
      <c r="D17" s="94"/>
      <c r="E17" s="94"/>
      <c r="F17" s="94"/>
      <c r="G17" s="94"/>
      <c r="H17" s="94"/>
      <c r="I17" s="94"/>
      <c r="J17" s="94"/>
      <c r="K17" s="94"/>
    </row>
    <row r="18" spans="2:11">
      <c r="B18" s="94"/>
      <c r="C18" s="94"/>
      <c r="D18" s="94"/>
      <c r="E18" s="94"/>
      <c r="F18" s="94"/>
      <c r="G18" s="94"/>
      <c r="H18" s="94"/>
      <c r="I18" s="94"/>
      <c r="J18" s="94"/>
      <c r="K18" s="94"/>
    </row>
    <row r="19" spans="2:11">
      <c r="B19" s="94"/>
      <c r="C19" s="94"/>
      <c r="D19" s="94"/>
      <c r="E19" s="94"/>
      <c r="F19" s="94"/>
      <c r="G19" s="94"/>
      <c r="H19" s="94"/>
      <c r="I19" s="94"/>
      <c r="J19" s="94"/>
      <c r="K19" s="94"/>
    </row>
    <row r="20" spans="2:11">
      <c r="B20" s="94"/>
      <c r="C20" s="94"/>
      <c r="D20" s="94"/>
      <c r="E20" s="94"/>
      <c r="F20" s="94"/>
      <c r="G20" s="94"/>
      <c r="H20" s="94"/>
      <c r="I20" s="94"/>
      <c r="J20" s="94"/>
      <c r="K20" s="94"/>
    </row>
    <row r="21" spans="2:11">
      <c r="B21" s="94"/>
      <c r="C21" s="94"/>
      <c r="D21" s="94"/>
      <c r="E21" s="94"/>
      <c r="F21" s="94"/>
      <c r="G21" s="94"/>
      <c r="H21" s="94"/>
      <c r="I21" s="94"/>
      <c r="J21" s="94"/>
      <c r="K21" s="94"/>
    </row>
    <row r="22" spans="2:11">
      <c r="B22" s="94"/>
      <c r="C22" s="94"/>
      <c r="D22" s="94"/>
      <c r="E22" s="94"/>
      <c r="F22" s="94"/>
      <c r="G22" s="94"/>
      <c r="H22" s="94"/>
      <c r="I22" s="94"/>
      <c r="J22" s="94"/>
      <c r="K22" s="94"/>
    </row>
    <row r="23" spans="2:11">
      <c r="B23" s="94"/>
      <c r="C23" s="94"/>
      <c r="D23" s="94"/>
      <c r="E23" s="94"/>
      <c r="F23" s="94"/>
      <c r="G23" s="94"/>
      <c r="H23" s="94"/>
      <c r="I23" s="94"/>
      <c r="J23" s="94"/>
      <c r="K23" s="94"/>
    </row>
    <row r="24" spans="2:11">
      <c r="B24" s="94"/>
      <c r="C24" s="94"/>
      <c r="D24" s="94"/>
      <c r="E24" s="94"/>
      <c r="F24" s="94"/>
      <c r="G24" s="94"/>
      <c r="H24" s="94"/>
      <c r="I24" s="94"/>
      <c r="J24" s="94"/>
      <c r="K24" s="94"/>
    </row>
    <row r="25" spans="2:11">
      <c r="B25" s="94"/>
      <c r="C25" s="94"/>
      <c r="D25" s="94"/>
      <c r="E25" s="94"/>
      <c r="F25" s="94"/>
      <c r="G25" s="94"/>
      <c r="H25" s="94"/>
      <c r="I25" s="94"/>
      <c r="J25" s="94"/>
      <c r="K25" s="94"/>
    </row>
    <row r="26" spans="2:11">
      <c r="B26" s="94"/>
      <c r="C26" s="94"/>
      <c r="D26" s="94"/>
      <c r="E26" s="94"/>
      <c r="F26" s="94"/>
      <c r="G26" s="94"/>
      <c r="H26" s="94"/>
      <c r="I26" s="94"/>
      <c r="J26" s="94"/>
      <c r="K26" s="94"/>
    </row>
    <row r="27" spans="2:11">
      <c r="B27" s="94"/>
      <c r="C27" s="94"/>
      <c r="D27" s="94"/>
      <c r="E27" s="94"/>
      <c r="F27" s="94"/>
      <c r="G27" s="94"/>
      <c r="H27" s="94"/>
      <c r="I27" s="94"/>
      <c r="J27" s="94"/>
      <c r="K27" s="94"/>
    </row>
    <row r="28" spans="2:11">
      <c r="B28" s="94"/>
      <c r="C28" s="94"/>
      <c r="D28" s="94"/>
      <c r="E28" s="94"/>
      <c r="F28" s="94"/>
      <c r="G28" s="94"/>
      <c r="H28" s="94"/>
      <c r="I28" s="94"/>
      <c r="J28" s="94"/>
      <c r="K28" s="94"/>
    </row>
    <row r="29" spans="2:11">
      <c r="B29" s="94"/>
      <c r="C29" s="94"/>
      <c r="D29" s="94"/>
      <c r="E29" s="94"/>
      <c r="F29" s="94"/>
      <c r="G29" s="94"/>
      <c r="H29" s="94"/>
      <c r="I29" s="94"/>
      <c r="J29" s="94"/>
      <c r="K29" s="94"/>
    </row>
    <row r="30" spans="2:11"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2:11"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2:11"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2:11"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2:11">
      <c r="B34" s="94"/>
      <c r="C34" s="94"/>
      <c r="D34" s="94"/>
      <c r="E34" s="94"/>
      <c r="F34" s="94"/>
      <c r="G34" s="94"/>
      <c r="H34" s="94"/>
      <c r="I34" s="94"/>
      <c r="J34" s="94"/>
      <c r="K34" s="94"/>
    </row>
    <row r="35" spans="2:11">
      <c r="B35" s="94"/>
      <c r="C35" s="94"/>
      <c r="D35" s="94"/>
      <c r="E35" s="94"/>
      <c r="F35" s="94"/>
      <c r="G35" s="94"/>
      <c r="H35" s="94"/>
      <c r="I35" s="94"/>
      <c r="J35" s="94"/>
      <c r="K35" s="94"/>
    </row>
    <row r="36" spans="2:11">
      <c r="B36" s="94"/>
      <c r="C36" s="94"/>
      <c r="D36" s="94"/>
      <c r="E36" s="94"/>
      <c r="F36" s="94"/>
      <c r="G36" s="94"/>
      <c r="H36" s="94"/>
      <c r="I36" s="94"/>
      <c r="J36" s="94"/>
      <c r="K36" s="94"/>
    </row>
    <row r="37" spans="2:11">
      <c r="B37" s="94"/>
      <c r="C37" s="94"/>
      <c r="D37" s="94"/>
      <c r="E37" s="94"/>
      <c r="F37" s="94"/>
      <c r="G37" s="94"/>
      <c r="H37" s="94"/>
      <c r="I37" s="94"/>
      <c r="J37" s="94"/>
      <c r="K37" s="94"/>
    </row>
    <row r="38" spans="2:11">
      <c r="B38" s="94"/>
      <c r="C38" s="94"/>
      <c r="D38" s="94"/>
      <c r="E38" s="94"/>
      <c r="F38" s="94"/>
      <c r="G38" s="94"/>
      <c r="H38" s="94"/>
      <c r="I38" s="94"/>
      <c r="J38" s="94"/>
      <c r="K38" s="94"/>
    </row>
    <row r="39" spans="2:11">
      <c r="B39" s="94"/>
      <c r="C39" s="94"/>
      <c r="D39" s="94"/>
      <c r="E39" s="94"/>
      <c r="F39" s="94"/>
      <c r="G39" s="94"/>
      <c r="H39" s="94"/>
      <c r="I39" s="94"/>
      <c r="J39" s="94"/>
      <c r="K39" s="94"/>
    </row>
    <row r="40" spans="2:11">
      <c r="B40" s="94"/>
      <c r="C40" s="94"/>
      <c r="D40" s="94"/>
      <c r="E40" s="94"/>
      <c r="F40" s="94"/>
      <c r="G40" s="94"/>
      <c r="H40" s="94"/>
      <c r="I40" s="94"/>
      <c r="J40" s="94"/>
      <c r="K40" s="94"/>
    </row>
    <row r="41" spans="2:11">
      <c r="B41" s="94"/>
      <c r="C41" s="94"/>
      <c r="D41" s="94"/>
      <c r="E41" s="94"/>
      <c r="F41" s="94"/>
      <c r="G41" s="94"/>
      <c r="H41" s="94"/>
      <c r="I41" s="94"/>
      <c r="J41" s="94"/>
      <c r="K41" s="94"/>
    </row>
    <row r="42" spans="2:11">
      <c r="B42" s="94"/>
      <c r="C42" s="94"/>
      <c r="D42" s="94"/>
      <c r="E42" s="94"/>
      <c r="F42" s="94"/>
      <c r="G42" s="94"/>
      <c r="H42" s="94"/>
      <c r="I42" s="94"/>
      <c r="J42" s="94"/>
      <c r="K42" s="94"/>
    </row>
    <row r="43" spans="2:11">
      <c r="B43" s="94"/>
      <c r="C43" s="94"/>
      <c r="D43" s="94"/>
      <c r="E43" s="94"/>
      <c r="F43" s="94"/>
      <c r="G43" s="94"/>
      <c r="H43" s="94"/>
      <c r="I43" s="94"/>
      <c r="J43" s="94"/>
      <c r="K43" s="94"/>
    </row>
    <row r="44" spans="2:11">
      <c r="B44" s="94"/>
      <c r="C44" s="94"/>
      <c r="D44" s="94"/>
      <c r="E44" s="94"/>
      <c r="F44" s="94"/>
      <c r="G44" s="94"/>
      <c r="H44" s="94"/>
      <c r="I44" s="94"/>
      <c r="J44" s="94"/>
      <c r="K44" s="94"/>
    </row>
    <row r="45" spans="2:11">
      <c r="B45" s="94"/>
      <c r="C45" s="94"/>
      <c r="D45" s="94"/>
      <c r="E45" s="94"/>
      <c r="F45" s="94"/>
      <c r="G45" s="94"/>
      <c r="H45" s="94"/>
      <c r="I45" s="94"/>
      <c r="J45" s="94"/>
      <c r="K45" s="94"/>
    </row>
    <row r="46" spans="2:11">
      <c r="B46" s="94"/>
      <c r="C46" s="94"/>
      <c r="D46" s="94"/>
      <c r="E46" s="94"/>
      <c r="F46" s="94"/>
      <c r="G46" s="94"/>
      <c r="H46" s="94"/>
      <c r="I46" s="94"/>
      <c r="J46" s="94"/>
      <c r="K46" s="94"/>
    </row>
    <row r="47" spans="2:11">
      <c r="B47" s="94"/>
      <c r="C47" s="94"/>
      <c r="D47" s="94"/>
      <c r="E47" s="94"/>
      <c r="F47" s="94"/>
      <c r="G47" s="94"/>
      <c r="H47" s="94"/>
      <c r="I47" s="94"/>
      <c r="J47" s="94"/>
      <c r="K47" s="94"/>
    </row>
    <row r="48" spans="2:11">
      <c r="B48" s="94"/>
      <c r="C48" s="94"/>
      <c r="D48" s="94"/>
      <c r="E48" s="94"/>
      <c r="F48" s="94"/>
      <c r="G48" s="94"/>
      <c r="H48" s="94"/>
      <c r="I48" s="94"/>
      <c r="J48" s="94"/>
      <c r="K48" s="94"/>
    </row>
    <row r="49" spans="2:11">
      <c r="B49" s="94"/>
      <c r="C49" s="94"/>
      <c r="D49" s="94"/>
      <c r="E49" s="94"/>
      <c r="F49" s="94"/>
      <c r="G49" s="94"/>
      <c r="H49" s="94"/>
      <c r="I49" s="94"/>
      <c r="J49" s="94"/>
      <c r="K49" s="94"/>
    </row>
    <row r="50" spans="2:11">
      <c r="B50" s="94"/>
      <c r="C50" s="94"/>
      <c r="D50" s="94"/>
      <c r="E50" s="94"/>
      <c r="F50" s="94"/>
      <c r="G50" s="94"/>
      <c r="H50" s="94"/>
      <c r="I50" s="94"/>
      <c r="J50" s="94"/>
      <c r="K50" s="94"/>
    </row>
    <row r="51" spans="2:11">
      <c r="B51" s="94"/>
      <c r="C51" s="94"/>
      <c r="D51" s="94"/>
      <c r="E51" s="94"/>
      <c r="F51" s="94"/>
      <c r="G51" s="94"/>
      <c r="H51" s="94"/>
      <c r="I51" s="94"/>
      <c r="J51" s="94"/>
      <c r="K51" s="94"/>
    </row>
    <row r="52" spans="2:11">
      <c r="B52" s="94"/>
      <c r="C52" s="94"/>
      <c r="D52" s="94"/>
      <c r="E52" s="94"/>
      <c r="F52" s="94"/>
      <c r="G52" s="94"/>
      <c r="H52" s="94"/>
      <c r="I52" s="94"/>
      <c r="J52" s="94"/>
      <c r="K52" s="94"/>
    </row>
    <row r="53" spans="2:11">
      <c r="B53" s="94"/>
      <c r="C53" s="94"/>
      <c r="D53" s="94"/>
      <c r="E53" s="94"/>
      <c r="F53" s="94"/>
      <c r="G53" s="94"/>
      <c r="H53" s="94"/>
      <c r="I53" s="94"/>
      <c r="J53" s="94"/>
      <c r="K53" s="94"/>
    </row>
    <row r="54" spans="2:11">
      <c r="B54" s="94"/>
      <c r="C54" s="94"/>
      <c r="D54" s="94"/>
      <c r="E54" s="94"/>
      <c r="F54" s="94"/>
      <c r="G54" s="94"/>
      <c r="H54" s="94"/>
      <c r="I54" s="94"/>
      <c r="J54" s="94"/>
      <c r="K54" s="94"/>
    </row>
    <row r="55" spans="2:11">
      <c r="B55" s="94"/>
      <c r="C55" s="94"/>
      <c r="D55" s="94"/>
      <c r="E55" s="94"/>
      <c r="F55" s="94"/>
      <c r="G55" s="94"/>
      <c r="H55" s="94"/>
      <c r="I55" s="94"/>
      <c r="J55" s="94"/>
      <c r="K55" s="94"/>
    </row>
    <row r="56" spans="2:11">
      <c r="B56" s="94"/>
      <c r="C56" s="94"/>
      <c r="D56" s="94"/>
      <c r="E56" s="94"/>
      <c r="F56" s="94"/>
      <c r="G56" s="94"/>
      <c r="H56" s="94"/>
      <c r="I56" s="94"/>
      <c r="J56" s="94"/>
      <c r="K56" s="94"/>
    </row>
    <row r="57" spans="2:11">
      <c r="B57" s="94"/>
      <c r="C57" s="94"/>
      <c r="D57" s="94"/>
      <c r="E57" s="94"/>
      <c r="F57" s="94"/>
      <c r="G57" s="94"/>
      <c r="H57" s="94"/>
      <c r="I57" s="94"/>
      <c r="J57" s="94"/>
      <c r="K57" s="94"/>
    </row>
    <row r="58" spans="2:11">
      <c r="B58" s="94"/>
      <c r="C58" s="94"/>
      <c r="D58" s="94"/>
      <c r="E58" s="94"/>
      <c r="F58" s="94"/>
      <c r="G58" s="94"/>
      <c r="H58" s="94"/>
      <c r="I58" s="94"/>
      <c r="J58" s="94"/>
      <c r="K58" s="94"/>
    </row>
    <row r="59" spans="2:11">
      <c r="B59" s="94"/>
      <c r="C59" s="94"/>
      <c r="D59" s="94"/>
      <c r="E59" s="94"/>
      <c r="F59" s="94"/>
      <c r="G59" s="94"/>
      <c r="H59" s="94"/>
      <c r="I59" s="94"/>
      <c r="J59" s="94"/>
      <c r="K59" s="94"/>
    </row>
    <row r="60" spans="2:11">
      <c r="B60" s="94"/>
      <c r="C60" s="94"/>
      <c r="D60" s="94"/>
      <c r="E60" s="94"/>
      <c r="F60" s="94"/>
      <c r="G60" s="94"/>
      <c r="H60" s="94"/>
      <c r="I60" s="94"/>
      <c r="J60" s="94"/>
      <c r="K60" s="94"/>
    </row>
    <row r="61" spans="2:11">
      <c r="B61" s="94"/>
      <c r="C61" s="94"/>
      <c r="D61" s="94"/>
      <c r="E61" s="94"/>
      <c r="F61" s="94"/>
      <c r="G61" s="94"/>
      <c r="H61" s="94"/>
      <c r="I61" s="94"/>
      <c r="J61" s="94"/>
      <c r="K61" s="94"/>
    </row>
    <row r="62" spans="2:11">
      <c r="B62" s="94"/>
      <c r="C62" s="94"/>
      <c r="D62" s="94"/>
      <c r="E62" s="94"/>
      <c r="F62" s="94"/>
      <c r="G62" s="94"/>
      <c r="H62" s="94"/>
      <c r="I62" s="94"/>
      <c r="J62" s="94"/>
      <c r="K62" s="94"/>
    </row>
    <row r="63" spans="2:11">
      <c r="B63" s="94"/>
      <c r="C63" s="94"/>
      <c r="D63" s="94"/>
      <c r="E63" s="94"/>
      <c r="F63" s="94"/>
      <c r="G63" s="94"/>
      <c r="H63" s="94"/>
      <c r="I63" s="94"/>
      <c r="J63" s="94"/>
      <c r="K63" s="94"/>
    </row>
    <row r="64" spans="2:11">
      <c r="B64" s="94"/>
      <c r="C64" s="94"/>
      <c r="D64" s="94"/>
      <c r="E64" s="94"/>
      <c r="F64" s="94"/>
      <c r="G64" s="94"/>
      <c r="H64" s="94"/>
      <c r="I64" s="94"/>
      <c r="J64" s="94"/>
      <c r="K64" s="94"/>
    </row>
    <row r="65" spans="2:11">
      <c r="B65" s="94"/>
      <c r="C65" s="94"/>
      <c r="D65" s="94"/>
      <c r="E65" s="94"/>
      <c r="F65" s="94"/>
      <c r="G65" s="94"/>
      <c r="H65" s="94"/>
      <c r="I65" s="94"/>
      <c r="J65" s="94"/>
      <c r="K65" s="94"/>
    </row>
    <row r="66" spans="2:11">
      <c r="B66" s="94"/>
      <c r="C66" s="94"/>
      <c r="D66" s="94"/>
      <c r="E66" s="94"/>
      <c r="F66" s="94"/>
      <c r="G66" s="94"/>
      <c r="H66" s="94"/>
      <c r="I66" s="94"/>
      <c r="J66" s="94"/>
      <c r="K66" s="94"/>
    </row>
    <row r="67" spans="2:11">
      <c r="B67" s="94"/>
      <c r="C67" s="94"/>
      <c r="D67" s="94"/>
      <c r="E67" s="94"/>
      <c r="F67" s="94"/>
      <c r="G67" s="94"/>
      <c r="H67" s="94"/>
      <c r="I67" s="94"/>
      <c r="J67" s="94"/>
      <c r="K67" s="94"/>
    </row>
    <row r="68" spans="2:11">
      <c r="B68" s="94"/>
      <c r="C68" s="94"/>
      <c r="D68" s="94"/>
      <c r="E68" s="94"/>
      <c r="F68" s="94"/>
      <c r="G68" s="94"/>
      <c r="H68" s="94"/>
      <c r="I68" s="94"/>
      <c r="J68" s="94"/>
      <c r="K68" s="94"/>
    </row>
    <row r="69" spans="2:11">
      <c r="B69" s="94"/>
      <c r="C69" s="94"/>
      <c r="D69" s="94"/>
      <c r="E69" s="94"/>
      <c r="F69" s="94"/>
      <c r="G69" s="94"/>
      <c r="H69" s="94"/>
      <c r="I69" s="94"/>
      <c r="J69" s="94"/>
      <c r="K69" s="94"/>
    </row>
    <row r="70" spans="2:11">
      <c r="B70" s="94"/>
      <c r="C70" s="94"/>
      <c r="D70" s="94"/>
      <c r="E70" s="94"/>
      <c r="F70" s="94"/>
      <c r="G70" s="94"/>
      <c r="H70" s="94"/>
      <c r="I70" s="94"/>
      <c r="J70" s="94"/>
      <c r="K70" s="94"/>
    </row>
    <row r="71" spans="2:11">
      <c r="B71" s="94"/>
      <c r="C71" s="94"/>
      <c r="D71" s="94"/>
      <c r="E71" s="94"/>
      <c r="F71" s="94"/>
      <c r="G71" s="94"/>
      <c r="H71" s="94"/>
      <c r="I71" s="94"/>
      <c r="J71" s="94"/>
      <c r="K71" s="94"/>
    </row>
    <row r="72" spans="2:11">
      <c r="B72" s="94"/>
      <c r="C72" s="94"/>
      <c r="D72" s="94"/>
      <c r="E72" s="94"/>
      <c r="F72" s="94"/>
      <c r="G72" s="94"/>
      <c r="H72" s="94"/>
      <c r="I72" s="94"/>
      <c r="J72" s="94"/>
      <c r="K72" s="94"/>
    </row>
    <row r="73" spans="2:11">
      <c r="B73" s="94"/>
      <c r="C73" s="94"/>
      <c r="D73" s="94"/>
      <c r="E73" s="94"/>
      <c r="F73" s="94"/>
      <c r="G73" s="94"/>
      <c r="H73" s="94"/>
      <c r="I73" s="94"/>
      <c r="J73" s="94"/>
      <c r="K73" s="94"/>
    </row>
    <row r="74" spans="2:11">
      <c r="B74" s="94"/>
      <c r="C74" s="94"/>
      <c r="D74" s="94"/>
      <c r="E74" s="94"/>
      <c r="F74" s="94"/>
      <c r="G74" s="94"/>
      <c r="H74" s="94"/>
      <c r="I74" s="94"/>
      <c r="J74" s="94"/>
      <c r="K74" s="94"/>
    </row>
    <row r="75" spans="2:11">
      <c r="B75" s="94"/>
      <c r="C75" s="94"/>
      <c r="D75" s="94"/>
      <c r="E75" s="94"/>
      <c r="F75" s="94"/>
      <c r="G75" s="94"/>
      <c r="H75" s="94"/>
      <c r="I75" s="94"/>
      <c r="J75" s="94"/>
      <c r="K75" s="94"/>
    </row>
    <row r="76" spans="2:11">
      <c r="B76" s="94"/>
      <c r="C76" s="94"/>
      <c r="D76" s="94"/>
      <c r="E76" s="94"/>
      <c r="F76" s="94"/>
      <c r="G76" s="94"/>
      <c r="H76" s="94"/>
      <c r="I76" s="94"/>
      <c r="J76" s="94"/>
      <c r="K76" s="94"/>
    </row>
    <row r="77" spans="2:11">
      <c r="B77" s="94"/>
      <c r="C77" s="94"/>
      <c r="D77" s="94"/>
      <c r="E77" s="94"/>
      <c r="F77" s="94"/>
      <c r="G77" s="94"/>
      <c r="H77" s="94"/>
      <c r="I77" s="94"/>
      <c r="J77" s="94"/>
      <c r="K77" s="94"/>
    </row>
    <row r="78" spans="2:11">
      <c r="B78" s="94"/>
      <c r="C78" s="94"/>
      <c r="D78" s="94"/>
      <c r="E78" s="94"/>
      <c r="F78" s="94"/>
      <c r="G78" s="94"/>
      <c r="H78" s="94"/>
      <c r="I78" s="94"/>
      <c r="J78" s="94"/>
      <c r="K78" s="94"/>
    </row>
    <row r="79" spans="2:11">
      <c r="B79" s="94"/>
      <c r="C79" s="94"/>
      <c r="D79" s="94"/>
      <c r="E79" s="94"/>
      <c r="F79" s="94"/>
      <c r="G79" s="94"/>
      <c r="H79" s="94"/>
      <c r="I79" s="94"/>
      <c r="J79" s="94"/>
      <c r="K79" s="94"/>
    </row>
    <row r="80" spans="2:11">
      <c r="B80" s="94"/>
      <c r="C80" s="94"/>
      <c r="D80" s="94"/>
      <c r="E80" s="94"/>
      <c r="F80" s="94"/>
      <c r="G80" s="94"/>
      <c r="H80" s="94"/>
      <c r="I80" s="94"/>
      <c r="J80" s="94"/>
      <c r="K80" s="94"/>
    </row>
    <row r="81" spans="2:11">
      <c r="B81" s="94"/>
      <c r="C81" s="94"/>
      <c r="D81" s="94"/>
      <c r="E81" s="94"/>
      <c r="F81" s="94"/>
      <c r="G81" s="94"/>
      <c r="H81" s="94"/>
      <c r="I81" s="94"/>
      <c r="J81" s="94"/>
      <c r="K81" s="94"/>
    </row>
    <row r="82" spans="2:11">
      <c r="B82" s="94"/>
      <c r="C82" s="94"/>
      <c r="D82" s="94"/>
      <c r="E82" s="94"/>
      <c r="F82" s="94"/>
      <c r="G82" s="94"/>
      <c r="H82" s="94"/>
      <c r="I82" s="94"/>
      <c r="J82" s="94"/>
      <c r="K82" s="94"/>
    </row>
    <row r="83" spans="2:11">
      <c r="B83" s="94"/>
      <c r="C83" s="94"/>
      <c r="D83" s="94"/>
      <c r="E83" s="94"/>
      <c r="F83" s="94"/>
      <c r="G83" s="94"/>
      <c r="H83" s="94"/>
      <c r="I83" s="94"/>
      <c r="J83" s="94"/>
      <c r="K83" s="94"/>
    </row>
    <row r="84" spans="2:11">
      <c r="B84" s="94"/>
      <c r="C84" s="94"/>
      <c r="D84" s="94"/>
      <c r="E84" s="94"/>
      <c r="F84" s="94"/>
      <c r="G84" s="94"/>
      <c r="H84" s="94"/>
      <c r="I84" s="94"/>
      <c r="J84" s="94"/>
      <c r="K84" s="94"/>
    </row>
    <row r="85" spans="2:11">
      <c r="B85" s="94"/>
      <c r="C85" s="94"/>
      <c r="D85" s="94"/>
      <c r="E85" s="94"/>
      <c r="F85" s="94"/>
      <c r="G85" s="94"/>
      <c r="H85" s="94"/>
      <c r="I85" s="94"/>
      <c r="J85" s="94"/>
      <c r="K85" s="94"/>
    </row>
    <row r="86" spans="2:11">
      <c r="B86" s="94"/>
      <c r="C86" s="94"/>
      <c r="D86" s="94"/>
      <c r="E86" s="94"/>
      <c r="F86" s="94"/>
      <c r="G86" s="94"/>
      <c r="H86" s="94"/>
      <c r="I86" s="94"/>
      <c r="J86" s="94"/>
      <c r="K86" s="94"/>
    </row>
    <row r="87" spans="2:11">
      <c r="B87" s="94"/>
      <c r="C87" s="94"/>
      <c r="D87" s="94"/>
      <c r="E87" s="94"/>
      <c r="F87" s="94"/>
      <c r="G87" s="94"/>
      <c r="H87" s="94"/>
      <c r="I87" s="94"/>
      <c r="J87" s="94"/>
      <c r="K87" s="94"/>
    </row>
    <row r="88" spans="2:11">
      <c r="B88" s="94"/>
      <c r="C88" s="94"/>
      <c r="D88" s="94"/>
      <c r="E88" s="94"/>
      <c r="F88" s="94"/>
      <c r="G88" s="94"/>
      <c r="H88" s="94"/>
      <c r="I88" s="94"/>
      <c r="J88" s="94"/>
      <c r="K88" s="94"/>
    </row>
    <row r="89" spans="2:11">
      <c r="B89" s="94"/>
      <c r="C89" s="94"/>
      <c r="D89" s="94"/>
      <c r="E89" s="94"/>
      <c r="F89" s="94"/>
      <c r="G89" s="94"/>
      <c r="H89" s="94"/>
      <c r="I89" s="94"/>
      <c r="J89" s="94"/>
      <c r="K89" s="94"/>
    </row>
    <row r="90" spans="2:11">
      <c r="B90" s="94"/>
      <c r="C90" s="94"/>
      <c r="D90" s="94"/>
      <c r="E90" s="94"/>
      <c r="F90" s="94"/>
      <c r="G90" s="94"/>
      <c r="H90" s="94"/>
      <c r="I90" s="94"/>
      <c r="J90" s="94"/>
      <c r="K90" s="94"/>
    </row>
    <row r="91" spans="2:11">
      <c r="B91" s="94"/>
      <c r="C91" s="94"/>
      <c r="D91" s="94"/>
      <c r="E91" s="94"/>
      <c r="F91" s="94"/>
      <c r="G91" s="94"/>
      <c r="H91" s="94"/>
      <c r="I91" s="94"/>
      <c r="J91" s="94"/>
      <c r="K91" s="94"/>
    </row>
    <row r="92" spans="2:11">
      <c r="B92" s="94"/>
      <c r="C92" s="94"/>
      <c r="D92" s="94"/>
      <c r="E92" s="94"/>
      <c r="F92" s="94"/>
      <c r="G92" s="94"/>
      <c r="H92" s="94"/>
      <c r="I92" s="94"/>
      <c r="J92" s="94"/>
      <c r="K92" s="94"/>
    </row>
    <row r="93" spans="2:11">
      <c r="B93" s="94"/>
      <c r="C93" s="94"/>
      <c r="D93" s="94"/>
      <c r="E93" s="94"/>
      <c r="F93" s="94"/>
      <c r="G93" s="94"/>
      <c r="H93" s="94"/>
      <c r="I93" s="94"/>
      <c r="J93" s="94"/>
      <c r="K93" s="94"/>
    </row>
    <row r="94" spans="2:11">
      <c r="B94" s="94"/>
      <c r="C94" s="94"/>
      <c r="D94" s="94"/>
      <c r="E94" s="94"/>
      <c r="F94" s="94"/>
      <c r="G94" s="94"/>
      <c r="H94" s="94"/>
      <c r="I94" s="94"/>
      <c r="J94" s="94"/>
      <c r="K94" s="94"/>
    </row>
    <row r="95" spans="2:11">
      <c r="B95" s="94"/>
      <c r="C95" s="94"/>
      <c r="D95" s="94"/>
      <c r="E95" s="94"/>
      <c r="F95" s="94"/>
      <c r="G95" s="94"/>
      <c r="H95" s="94"/>
      <c r="I95" s="94"/>
      <c r="J95" s="94"/>
      <c r="K95" s="94"/>
    </row>
    <row r="96" spans="2:11">
      <c r="B96" s="94"/>
      <c r="C96" s="94"/>
      <c r="D96" s="94"/>
      <c r="E96" s="94"/>
      <c r="F96" s="94"/>
      <c r="G96" s="94"/>
      <c r="H96" s="94"/>
      <c r="I96" s="94"/>
      <c r="J96" s="94"/>
      <c r="K96" s="94"/>
    </row>
    <row r="97" spans="2:11">
      <c r="B97" s="94"/>
      <c r="C97" s="94"/>
      <c r="D97" s="94"/>
      <c r="E97" s="94"/>
      <c r="F97" s="94"/>
      <c r="G97" s="94"/>
      <c r="H97" s="94"/>
      <c r="I97" s="94"/>
      <c r="J97" s="94"/>
      <c r="K97" s="94"/>
    </row>
    <row r="98" spans="2:11">
      <c r="B98" s="94"/>
      <c r="C98" s="94"/>
      <c r="D98" s="94"/>
      <c r="E98" s="94"/>
      <c r="F98" s="94"/>
      <c r="G98" s="94"/>
      <c r="H98" s="94"/>
      <c r="I98" s="94"/>
      <c r="J98" s="94"/>
      <c r="K98" s="94"/>
    </row>
    <row r="99" spans="2:11">
      <c r="B99" s="94"/>
      <c r="C99" s="94"/>
      <c r="D99" s="94"/>
      <c r="E99" s="94"/>
      <c r="F99" s="94"/>
      <c r="G99" s="94"/>
      <c r="H99" s="94"/>
      <c r="I99" s="94"/>
      <c r="J99" s="94"/>
      <c r="K99" s="94"/>
    </row>
    <row r="100" spans="2:11">
      <c r="B100" s="94"/>
      <c r="C100" s="94"/>
      <c r="D100" s="94"/>
      <c r="E100" s="94"/>
      <c r="F100" s="94"/>
      <c r="G100" s="94"/>
      <c r="H100" s="94"/>
      <c r="I100" s="94"/>
      <c r="J100" s="94"/>
      <c r="K100" s="94"/>
    </row>
    <row r="101" spans="2:11">
      <c r="B101" s="94"/>
      <c r="C101" s="94"/>
      <c r="D101" s="94"/>
      <c r="E101" s="94"/>
      <c r="F101" s="94"/>
      <c r="G101" s="94"/>
      <c r="H101" s="94"/>
      <c r="I101" s="94"/>
      <c r="J101" s="94"/>
      <c r="K101" s="94"/>
    </row>
    <row r="102" spans="2:11">
      <c r="B102" s="94"/>
      <c r="C102" s="94"/>
      <c r="D102" s="94"/>
      <c r="E102" s="94"/>
      <c r="F102" s="94"/>
      <c r="G102" s="94"/>
      <c r="H102" s="94"/>
      <c r="I102" s="94"/>
      <c r="J102" s="94"/>
      <c r="K102" s="94"/>
    </row>
    <row r="103" spans="2:11">
      <c r="B103" s="94"/>
      <c r="C103" s="94"/>
      <c r="D103" s="94"/>
      <c r="E103" s="94"/>
      <c r="F103" s="94"/>
      <c r="G103" s="94"/>
      <c r="H103" s="94"/>
      <c r="I103" s="94"/>
      <c r="J103" s="94"/>
      <c r="K103" s="94"/>
    </row>
    <row r="104" spans="2:11">
      <c r="B104" s="94"/>
      <c r="C104" s="94"/>
      <c r="D104" s="94"/>
      <c r="E104" s="94"/>
      <c r="F104" s="94"/>
      <c r="G104" s="94"/>
      <c r="H104" s="94"/>
      <c r="I104" s="94"/>
      <c r="J104" s="94"/>
      <c r="K104" s="94"/>
    </row>
    <row r="105" spans="2:11">
      <c r="B105" s="94"/>
      <c r="C105" s="94"/>
      <c r="D105" s="94"/>
      <c r="E105" s="94"/>
      <c r="F105" s="94"/>
      <c r="G105" s="94"/>
      <c r="H105" s="94"/>
      <c r="I105" s="94"/>
      <c r="J105" s="94"/>
      <c r="K105" s="94"/>
    </row>
    <row r="106" spans="2:11">
      <c r="B106" s="94"/>
      <c r="C106" s="94"/>
      <c r="D106" s="94"/>
      <c r="E106" s="94"/>
      <c r="F106" s="94"/>
      <c r="G106" s="94"/>
      <c r="H106" s="94"/>
      <c r="I106" s="94"/>
      <c r="J106" s="94"/>
      <c r="K106" s="94"/>
    </row>
    <row r="107" spans="2:11">
      <c r="B107" s="94"/>
      <c r="C107" s="94"/>
      <c r="D107" s="94"/>
      <c r="E107" s="94"/>
      <c r="F107" s="94"/>
      <c r="G107" s="94"/>
      <c r="H107" s="94"/>
      <c r="I107" s="94"/>
      <c r="J107" s="94"/>
      <c r="K107" s="94"/>
    </row>
    <row r="108" spans="2:11">
      <c r="B108" s="94"/>
      <c r="C108" s="94"/>
      <c r="D108" s="94"/>
      <c r="E108" s="94"/>
      <c r="F108" s="94"/>
      <c r="G108" s="94"/>
      <c r="H108" s="94"/>
      <c r="I108" s="94"/>
      <c r="J108" s="94"/>
      <c r="K108" s="94"/>
    </row>
    <row r="109" spans="2:11">
      <c r="B109" s="94"/>
      <c r="C109" s="94"/>
      <c r="D109" s="94"/>
      <c r="E109" s="94"/>
      <c r="F109" s="94"/>
      <c r="G109" s="94"/>
      <c r="H109" s="94"/>
      <c r="I109" s="94"/>
      <c r="J109" s="94"/>
      <c r="K109" s="94"/>
    </row>
    <row r="110" spans="2:11">
      <c r="B110" s="100"/>
      <c r="C110" s="100"/>
      <c r="D110" s="118"/>
      <c r="E110" s="118"/>
      <c r="F110" s="118"/>
      <c r="G110" s="118"/>
      <c r="H110" s="118"/>
      <c r="I110" s="101"/>
      <c r="J110" s="101"/>
      <c r="K110" s="101"/>
    </row>
    <row r="111" spans="2:11">
      <c r="B111" s="100"/>
      <c r="C111" s="100"/>
      <c r="D111" s="118"/>
      <c r="E111" s="118"/>
      <c r="F111" s="118"/>
      <c r="G111" s="118"/>
      <c r="H111" s="118"/>
      <c r="I111" s="101"/>
      <c r="J111" s="101"/>
      <c r="K111" s="101"/>
    </row>
    <row r="112" spans="2:11">
      <c r="B112" s="100"/>
      <c r="C112" s="100"/>
      <c r="D112" s="118"/>
      <c r="E112" s="118"/>
      <c r="F112" s="118"/>
      <c r="G112" s="118"/>
      <c r="H112" s="118"/>
      <c r="I112" s="101"/>
      <c r="J112" s="101"/>
      <c r="K112" s="101"/>
    </row>
    <row r="113" spans="2:11">
      <c r="B113" s="100"/>
      <c r="C113" s="100"/>
      <c r="D113" s="118"/>
      <c r="E113" s="118"/>
      <c r="F113" s="118"/>
      <c r="G113" s="118"/>
      <c r="H113" s="118"/>
      <c r="I113" s="101"/>
      <c r="J113" s="101"/>
      <c r="K113" s="101"/>
    </row>
    <row r="114" spans="2:11">
      <c r="B114" s="100"/>
      <c r="C114" s="100"/>
      <c r="D114" s="118"/>
      <c r="E114" s="118"/>
      <c r="F114" s="118"/>
      <c r="G114" s="118"/>
      <c r="H114" s="118"/>
      <c r="I114" s="101"/>
      <c r="J114" s="101"/>
      <c r="K114" s="101"/>
    </row>
    <row r="115" spans="2:11">
      <c r="B115" s="100"/>
      <c r="C115" s="100"/>
      <c r="D115" s="118"/>
      <c r="E115" s="118"/>
      <c r="F115" s="118"/>
      <c r="G115" s="118"/>
      <c r="H115" s="118"/>
      <c r="I115" s="101"/>
      <c r="J115" s="101"/>
      <c r="K115" s="101"/>
    </row>
    <row r="116" spans="2:11">
      <c r="B116" s="100"/>
      <c r="C116" s="100"/>
      <c r="D116" s="118"/>
      <c r="E116" s="118"/>
      <c r="F116" s="118"/>
      <c r="G116" s="118"/>
      <c r="H116" s="118"/>
      <c r="I116" s="101"/>
      <c r="J116" s="101"/>
      <c r="K116" s="101"/>
    </row>
    <row r="117" spans="2:11">
      <c r="B117" s="100"/>
      <c r="C117" s="100"/>
      <c r="D117" s="118"/>
      <c r="E117" s="118"/>
      <c r="F117" s="118"/>
      <c r="G117" s="118"/>
      <c r="H117" s="118"/>
      <c r="I117" s="101"/>
      <c r="J117" s="101"/>
      <c r="K117" s="101"/>
    </row>
    <row r="118" spans="2:11">
      <c r="B118" s="100"/>
      <c r="C118" s="100"/>
      <c r="D118" s="118"/>
      <c r="E118" s="118"/>
      <c r="F118" s="118"/>
      <c r="G118" s="118"/>
      <c r="H118" s="118"/>
      <c r="I118" s="101"/>
      <c r="J118" s="101"/>
      <c r="K118" s="101"/>
    </row>
    <row r="119" spans="2:11">
      <c r="B119" s="100"/>
      <c r="C119" s="100"/>
      <c r="D119" s="118"/>
      <c r="E119" s="118"/>
      <c r="F119" s="118"/>
      <c r="G119" s="118"/>
      <c r="H119" s="118"/>
      <c r="I119" s="101"/>
      <c r="J119" s="101"/>
      <c r="K119" s="101"/>
    </row>
    <row r="120" spans="2:11">
      <c r="B120" s="100"/>
      <c r="C120" s="100"/>
      <c r="D120" s="118"/>
      <c r="E120" s="118"/>
      <c r="F120" s="118"/>
      <c r="G120" s="118"/>
      <c r="H120" s="118"/>
      <c r="I120" s="101"/>
      <c r="J120" s="101"/>
      <c r="K120" s="101"/>
    </row>
    <row r="121" spans="2:11">
      <c r="B121" s="100"/>
      <c r="C121" s="100"/>
      <c r="D121" s="118"/>
      <c r="E121" s="118"/>
      <c r="F121" s="118"/>
      <c r="G121" s="118"/>
      <c r="H121" s="118"/>
      <c r="I121" s="101"/>
      <c r="J121" s="101"/>
      <c r="K121" s="101"/>
    </row>
    <row r="122" spans="2:11">
      <c r="B122" s="100"/>
      <c r="C122" s="100"/>
      <c r="D122" s="118"/>
      <c r="E122" s="118"/>
      <c r="F122" s="118"/>
      <c r="G122" s="118"/>
      <c r="H122" s="118"/>
      <c r="I122" s="101"/>
      <c r="J122" s="101"/>
      <c r="K122" s="101"/>
    </row>
    <row r="123" spans="2:11">
      <c r="B123" s="100"/>
      <c r="C123" s="100"/>
      <c r="D123" s="118"/>
      <c r="E123" s="118"/>
      <c r="F123" s="118"/>
      <c r="G123" s="118"/>
      <c r="H123" s="118"/>
      <c r="I123" s="101"/>
      <c r="J123" s="101"/>
      <c r="K123" s="101"/>
    </row>
    <row r="124" spans="2:11">
      <c r="B124" s="100"/>
      <c r="C124" s="100"/>
      <c r="D124" s="118"/>
      <c r="E124" s="118"/>
      <c r="F124" s="118"/>
      <c r="G124" s="118"/>
      <c r="H124" s="118"/>
      <c r="I124" s="101"/>
      <c r="J124" s="101"/>
      <c r="K124" s="101"/>
    </row>
    <row r="125" spans="2:11">
      <c r="B125" s="100"/>
      <c r="C125" s="100"/>
      <c r="D125" s="118"/>
      <c r="E125" s="118"/>
      <c r="F125" s="118"/>
      <c r="G125" s="118"/>
      <c r="H125" s="118"/>
      <c r="I125" s="101"/>
      <c r="J125" s="101"/>
      <c r="K125" s="101"/>
    </row>
    <row r="126" spans="2:11">
      <c r="B126" s="100"/>
      <c r="C126" s="100"/>
      <c r="D126" s="118"/>
      <c r="E126" s="118"/>
      <c r="F126" s="118"/>
      <c r="G126" s="118"/>
      <c r="H126" s="118"/>
      <c r="I126" s="101"/>
      <c r="J126" s="101"/>
      <c r="K126" s="101"/>
    </row>
    <row r="127" spans="2:11">
      <c r="B127" s="100"/>
      <c r="C127" s="100"/>
      <c r="D127" s="118"/>
      <c r="E127" s="118"/>
      <c r="F127" s="118"/>
      <c r="G127" s="118"/>
      <c r="H127" s="118"/>
      <c r="I127" s="101"/>
      <c r="J127" s="101"/>
      <c r="K127" s="101"/>
    </row>
    <row r="128" spans="2:11">
      <c r="B128" s="100"/>
      <c r="C128" s="100"/>
      <c r="D128" s="118"/>
      <c r="E128" s="118"/>
      <c r="F128" s="118"/>
      <c r="G128" s="118"/>
      <c r="H128" s="118"/>
      <c r="I128" s="101"/>
      <c r="J128" s="101"/>
      <c r="K128" s="101"/>
    </row>
    <row r="129" spans="2:11">
      <c r="B129" s="100"/>
      <c r="C129" s="100"/>
      <c r="D129" s="118"/>
      <c r="E129" s="118"/>
      <c r="F129" s="118"/>
      <c r="G129" s="118"/>
      <c r="H129" s="118"/>
      <c r="I129" s="101"/>
      <c r="J129" s="101"/>
      <c r="K129" s="101"/>
    </row>
    <row r="130" spans="2:11">
      <c r="B130" s="100"/>
      <c r="C130" s="100"/>
      <c r="D130" s="118"/>
      <c r="E130" s="118"/>
      <c r="F130" s="118"/>
      <c r="G130" s="118"/>
      <c r="H130" s="118"/>
      <c r="I130" s="101"/>
      <c r="J130" s="101"/>
      <c r="K130" s="101"/>
    </row>
    <row r="131" spans="2:11">
      <c r="B131" s="100"/>
      <c r="C131" s="100"/>
      <c r="D131" s="118"/>
      <c r="E131" s="118"/>
      <c r="F131" s="118"/>
      <c r="G131" s="118"/>
      <c r="H131" s="118"/>
      <c r="I131" s="101"/>
      <c r="J131" s="101"/>
      <c r="K131" s="101"/>
    </row>
    <row r="132" spans="2:11">
      <c r="B132" s="100"/>
      <c r="C132" s="100"/>
      <c r="D132" s="118"/>
      <c r="E132" s="118"/>
      <c r="F132" s="118"/>
      <c r="G132" s="118"/>
      <c r="H132" s="118"/>
      <c r="I132" s="101"/>
      <c r="J132" s="101"/>
      <c r="K132" s="101"/>
    </row>
    <row r="133" spans="2:11">
      <c r="B133" s="100"/>
      <c r="C133" s="100"/>
      <c r="D133" s="118"/>
      <c r="E133" s="118"/>
      <c r="F133" s="118"/>
      <c r="G133" s="118"/>
      <c r="H133" s="118"/>
      <c r="I133" s="101"/>
      <c r="J133" s="101"/>
      <c r="K133" s="101"/>
    </row>
    <row r="134" spans="2:11">
      <c r="B134" s="100"/>
      <c r="C134" s="100"/>
      <c r="D134" s="118"/>
      <c r="E134" s="118"/>
      <c r="F134" s="118"/>
      <c r="G134" s="118"/>
      <c r="H134" s="118"/>
      <c r="I134" s="101"/>
      <c r="J134" s="101"/>
      <c r="K134" s="101"/>
    </row>
    <row r="135" spans="2:11">
      <c r="B135" s="100"/>
      <c r="C135" s="100"/>
      <c r="D135" s="118"/>
      <c r="E135" s="118"/>
      <c r="F135" s="118"/>
      <c r="G135" s="118"/>
      <c r="H135" s="118"/>
      <c r="I135" s="101"/>
      <c r="J135" s="101"/>
      <c r="K135" s="101"/>
    </row>
    <row r="136" spans="2:11">
      <c r="B136" s="100"/>
      <c r="C136" s="100"/>
      <c r="D136" s="118"/>
      <c r="E136" s="118"/>
      <c r="F136" s="118"/>
      <c r="G136" s="118"/>
      <c r="H136" s="118"/>
      <c r="I136" s="101"/>
      <c r="J136" s="101"/>
      <c r="K136" s="101"/>
    </row>
    <row r="137" spans="2:11">
      <c r="B137" s="100"/>
      <c r="C137" s="100"/>
      <c r="D137" s="118"/>
      <c r="E137" s="118"/>
      <c r="F137" s="118"/>
      <c r="G137" s="118"/>
      <c r="H137" s="118"/>
      <c r="I137" s="101"/>
      <c r="J137" s="101"/>
      <c r="K137" s="101"/>
    </row>
    <row r="138" spans="2:11">
      <c r="B138" s="100"/>
      <c r="C138" s="100"/>
      <c r="D138" s="118"/>
      <c r="E138" s="118"/>
      <c r="F138" s="118"/>
      <c r="G138" s="118"/>
      <c r="H138" s="118"/>
      <c r="I138" s="101"/>
      <c r="J138" s="101"/>
      <c r="K138" s="101"/>
    </row>
    <row r="139" spans="2:11">
      <c r="B139" s="100"/>
      <c r="C139" s="100"/>
      <c r="D139" s="118"/>
      <c r="E139" s="118"/>
      <c r="F139" s="118"/>
      <c r="G139" s="118"/>
      <c r="H139" s="118"/>
      <c r="I139" s="101"/>
      <c r="J139" s="101"/>
      <c r="K139" s="101"/>
    </row>
    <row r="140" spans="2:11">
      <c r="B140" s="100"/>
      <c r="C140" s="100"/>
      <c r="D140" s="118"/>
      <c r="E140" s="118"/>
      <c r="F140" s="118"/>
      <c r="G140" s="118"/>
      <c r="H140" s="118"/>
      <c r="I140" s="101"/>
      <c r="J140" s="101"/>
      <c r="K140" s="101"/>
    </row>
    <row r="141" spans="2:11">
      <c r="B141" s="100"/>
      <c r="C141" s="100"/>
      <c r="D141" s="118"/>
      <c r="E141" s="118"/>
      <c r="F141" s="118"/>
      <c r="G141" s="118"/>
      <c r="H141" s="118"/>
      <c r="I141" s="101"/>
      <c r="J141" s="101"/>
      <c r="K141" s="101"/>
    </row>
    <row r="142" spans="2:11">
      <c r="B142" s="100"/>
      <c r="C142" s="100"/>
      <c r="D142" s="118"/>
      <c r="E142" s="118"/>
      <c r="F142" s="118"/>
      <c r="G142" s="118"/>
      <c r="H142" s="118"/>
      <c r="I142" s="101"/>
      <c r="J142" s="101"/>
      <c r="K142" s="101"/>
    </row>
    <row r="143" spans="2:11">
      <c r="B143" s="100"/>
      <c r="C143" s="100"/>
      <c r="D143" s="118"/>
      <c r="E143" s="118"/>
      <c r="F143" s="118"/>
      <c r="G143" s="118"/>
      <c r="H143" s="118"/>
      <c r="I143" s="101"/>
      <c r="J143" s="101"/>
      <c r="K143" s="101"/>
    </row>
    <row r="144" spans="2:11">
      <c r="B144" s="100"/>
      <c r="C144" s="100"/>
      <c r="D144" s="118"/>
      <c r="E144" s="118"/>
      <c r="F144" s="118"/>
      <c r="G144" s="118"/>
      <c r="H144" s="118"/>
      <c r="I144" s="101"/>
      <c r="J144" s="101"/>
      <c r="K144" s="101"/>
    </row>
    <row r="145" spans="2:11">
      <c r="B145" s="100"/>
      <c r="C145" s="100"/>
      <c r="D145" s="118"/>
      <c r="E145" s="118"/>
      <c r="F145" s="118"/>
      <c r="G145" s="118"/>
      <c r="H145" s="118"/>
      <c r="I145" s="101"/>
      <c r="J145" s="101"/>
      <c r="K145" s="101"/>
    </row>
    <row r="146" spans="2:11">
      <c r="B146" s="100"/>
      <c r="C146" s="100"/>
      <c r="D146" s="118"/>
      <c r="E146" s="118"/>
      <c r="F146" s="118"/>
      <c r="G146" s="118"/>
      <c r="H146" s="118"/>
      <c r="I146" s="101"/>
      <c r="J146" s="101"/>
      <c r="K146" s="101"/>
    </row>
    <row r="147" spans="2:11">
      <c r="B147" s="100"/>
      <c r="C147" s="100"/>
      <c r="D147" s="118"/>
      <c r="E147" s="118"/>
      <c r="F147" s="118"/>
      <c r="G147" s="118"/>
      <c r="H147" s="118"/>
      <c r="I147" s="101"/>
      <c r="J147" s="101"/>
      <c r="K147" s="101"/>
    </row>
    <row r="148" spans="2:11">
      <c r="B148" s="100"/>
      <c r="C148" s="100"/>
      <c r="D148" s="118"/>
      <c r="E148" s="118"/>
      <c r="F148" s="118"/>
      <c r="G148" s="118"/>
      <c r="H148" s="118"/>
      <c r="I148" s="101"/>
      <c r="J148" s="101"/>
      <c r="K148" s="101"/>
    </row>
    <row r="149" spans="2:11">
      <c r="B149" s="100"/>
      <c r="C149" s="100"/>
      <c r="D149" s="118"/>
      <c r="E149" s="118"/>
      <c r="F149" s="118"/>
      <c r="G149" s="118"/>
      <c r="H149" s="118"/>
      <c r="I149" s="101"/>
      <c r="J149" s="101"/>
      <c r="K149" s="101"/>
    </row>
    <row r="150" spans="2:11">
      <c r="B150" s="100"/>
      <c r="C150" s="100"/>
      <c r="D150" s="118"/>
      <c r="E150" s="118"/>
      <c r="F150" s="118"/>
      <c r="G150" s="118"/>
      <c r="H150" s="118"/>
      <c r="I150" s="101"/>
      <c r="J150" s="101"/>
      <c r="K150" s="101"/>
    </row>
    <row r="151" spans="2:11">
      <c r="B151" s="100"/>
      <c r="C151" s="100"/>
      <c r="D151" s="118"/>
      <c r="E151" s="118"/>
      <c r="F151" s="118"/>
      <c r="G151" s="118"/>
      <c r="H151" s="118"/>
      <c r="I151" s="101"/>
      <c r="J151" s="101"/>
      <c r="K151" s="101"/>
    </row>
    <row r="152" spans="2:11">
      <c r="B152" s="100"/>
      <c r="C152" s="100"/>
      <c r="D152" s="118"/>
      <c r="E152" s="118"/>
      <c r="F152" s="118"/>
      <c r="G152" s="118"/>
      <c r="H152" s="118"/>
      <c r="I152" s="101"/>
      <c r="J152" s="101"/>
      <c r="K152" s="101"/>
    </row>
    <row r="153" spans="2:11">
      <c r="B153" s="100"/>
      <c r="C153" s="100"/>
      <c r="D153" s="118"/>
      <c r="E153" s="118"/>
      <c r="F153" s="118"/>
      <c r="G153" s="118"/>
      <c r="H153" s="118"/>
      <c r="I153" s="101"/>
      <c r="J153" s="101"/>
      <c r="K153" s="101"/>
    </row>
    <row r="154" spans="2:11">
      <c r="B154" s="100"/>
      <c r="C154" s="100"/>
      <c r="D154" s="118"/>
      <c r="E154" s="118"/>
      <c r="F154" s="118"/>
      <c r="G154" s="118"/>
      <c r="H154" s="118"/>
      <c r="I154" s="101"/>
      <c r="J154" s="101"/>
      <c r="K154" s="101"/>
    </row>
    <row r="155" spans="2:11">
      <c r="B155" s="100"/>
      <c r="C155" s="100"/>
      <c r="D155" s="118"/>
      <c r="E155" s="118"/>
      <c r="F155" s="118"/>
      <c r="G155" s="118"/>
      <c r="H155" s="118"/>
      <c r="I155" s="101"/>
      <c r="J155" s="101"/>
      <c r="K155" s="101"/>
    </row>
    <row r="156" spans="2:11">
      <c r="B156" s="100"/>
      <c r="C156" s="100"/>
      <c r="D156" s="118"/>
      <c r="E156" s="118"/>
      <c r="F156" s="118"/>
      <c r="G156" s="118"/>
      <c r="H156" s="118"/>
      <c r="I156" s="101"/>
      <c r="J156" s="101"/>
      <c r="K156" s="101"/>
    </row>
    <row r="157" spans="2:11">
      <c r="B157" s="100"/>
      <c r="C157" s="100"/>
      <c r="D157" s="118"/>
      <c r="E157" s="118"/>
      <c r="F157" s="118"/>
      <c r="G157" s="118"/>
      <c r="H157" s="118"/>
      <c r="I157" s="101"/>
      <c r="J157" s="101"/>
      <c r="K157" s="101"/>
    </row>
    <row r="158" spans="2:11">
      <c r="B158" s="100"/>
      <c r="C158" s="100"/>
      <c r="D158" s="118"/>
      <c r="E158" s="118"/>
      <c r="F158" s="118"/>
      <c r="G158" s="118"/>
      <c r="H158" s="118"/>
      <c r="I158" s="101"/>
      <c r="J158" s="101"/>
      <c r="K158" s="101"/>
    </row>
    <row r="159" spans="2:11">
      <c r="B159" s="100"/>
      <c r="C159" s="100"/>
      <c r="D159" s="118"/>
      <c r="E159" s="118"/>
      <c r="F159" s="118"/>
      <c r="G159" s="118"/>
      <c r="H159" s="118"/>
      <c r="I159" s="101"/>
      <c r="J159" s="101"/>
      <c r="K159" s="101"/>
    </row>
    <row r="160" spans="2:11">
      <c r="B160" s="100"/>
      <c r="C160" s="100"/>
      <c r="D160" s="118"/>
      <c r="E160" s="118"/>
      <c r="F160" s="118"/>
      <c r="G160" s="118"/>
      <c r="H160" s="118"/>
      <c r="I160" s="101"/>
      <c r="J160" s="101"/>
      <c r="K160" s="101"/>
    </row>
    <row r="161" spans="2:11">
      <c r="B161" s="100"/>
      <c r="C161" s="100"/>
      <c r="D161" s="118"/>
      <c r="E161" s="118"/>
      <c r="F161" s="118"/>
      <c r="G161" s="118"/>
      <c r="H161" s="118"/>
      <c r="I161" s="101"/>
      <c r="J161" s="101"/>
      <c r="K161" s="101"/>
    </row>
    <row r="162" spans="2:11">
      <c r="B162" s="100"/>
      <c r="C162" s="100"/>
      <c r="D162" s="118"/>
      <c r="E162" s="118"/>
      <c r="F162" s="118"/>
      <c r="G162" s="118"/>
      <c r="H162" s="118"/>
      <c r="I162" s="101"/>
      <c r="J162" s="101"/>
      <c r="K162" s="101"/>
    </row>
    <row r="163" spans="2:11">
      <c r="B163" s="100"/>
      <c r="C163" s="100"/>
      <c r="D163" s="118"/>
      <c r="E163" s="118"/>
      <c r="F163" s="118"/>
      <c r="G163" s="118"/>
      <c r="H163" s="118"/>
      <c r="I163" s="101"/>
      <c r="J163" s="101"/>
      <c r="K163" s="101"/>
    </row>
    <row r="164" spans="2:11">
      <c r="B164" s="100"/>
      <c r="C164" s="100"/>
      <c r="D164" s="118"/>
      <c r="E164" s="118"/>
      <c r="F164" s="118"/>
      <c r="G164" s="118"/>
      <c r="H164" s="118"/>
      <c r="I164" s="101"/>
      <c r="J164" s="101"/>
      <c r="K164" s="101"/>
    </row>
    <row r="165" spans="2:11">
      <c r="B165" s="100"/>
      <c r="C165" s="100"/>
      <c r="D165" s="118"/>
      <c r="E165" s="118"/>
      <c r="F165" s="118"/>
      <c r="G165" s="118"/>
      <c r="H165" s="118"/>
      <c r="I165" s="101"/>
      <c r="J165" s="101"/>
      <c r="K165" s="101"/>
    </row>
    <row r="166" spans="2:11">
      <c r="B166" s="100"/>
      <c r="C166" s="100"/>
      <c r="D166" s="118"/>
      <c r="E166" s="118"/>
      <c r="F166" s="118"/>
      <c r="G166" s="118"/>
      <c r="H166" s="118"/>
      <c r="I166" s="101"/>
      <c r="J166" s="101"/>
      <c r="K166" s="101"/>
    </row>
    <row r="167" spans="2:11">
      <c r="B167" s="100"/>
      <c r="C167" s="100"/>
      <c r="D167" s="118"/>
      <c r="E167" s="118"/>
      <c r="F167" s="118"/>
      <c r="G167" s="118"/>
      <c r="H167" s="118"/>
      <c r="I167" s="101"/>
      <c r="J167" s="101"/>
      <c r="K167" s="101"/>
    </row>
    <row r="168" spans="2:11">
      <c r="B168" s="100"/>
      <c r="C168" s="100"/>
      <c r="D168" s="118"/>
      <c r="E168" s="118"/>
      <c r="F168" s="118"/>
      <c r="G168" s="118"/>
      <c r="H168" s="118"/>
      <c r="I168" s="101"/>
      <c r="J168" s="101"/>
      <c r="K168" s="101"/>
    </row>
    <row r="169" spans="2:11">
      <c r="B169" s="100"/>
      <c r="C169" s="100"/>
      <c r="D169" s="118"/>
      <c r="E169" s="118"/>
      <c r="F169" s="118"/>
      <c r="G169" s="118"/>
      <c r="H169" s="118"/>
      <c r="I169" s="101"/>
      <c r="J169" s="101"/>
      <c r="K169" s="101"/>
    </row>
    <row r="170" spans="2:11">
      <c r="B170" s="100"/>
      <c r="C170" s="100"/>
      <c r="D170" s="118"/>
      <c r="E170" s="118"/>
      <c r="F170" s="118"/>
      <c r="G170" s="118"/>
      <c r="H170" s="118"/>
      <c r="I170" s="101"/>
      <c r="J170" s="101"/>
      <c r="K170" s="101"/>
    </row>
    <row r="171" spans="2:11">
      <c r="B171" s="100"/>
      <c r="C171" s="100"/>
      <c r="D171" s="118"/>
      <c r="E171" s="118"/>
      <c r="F171" s="118"/>
      <c r="G171" s="118"/>
      <c r="H171" s="118"/>
      <c r="I171" s="101"/>
      <c r="J171" s="101"/>
      <c r="K171" s="101"/>
    </row>
    <row r="172" spans="2:11">
      <c r="B172" s="100"/>
      <c r="C172" s="100"/>
      <c r="D172" s="118"/>
      <c r="E172" s="118"/>
      <c r="F172" s="118"/>
      <c r="G172" s="118"/>
      <c r="H172" s="118"/>
      <c r="I172" s="101"/>
      <c r="J172" s="101"/>
      <c r="K172" s="101"/>
    </row>
    <row r="173" spans="2:11">
      <c r="B173" s="100"/>
      <c r="C173" s="100"/>
      <c r="D173" s="118"/>
      <c r="E173" s="118"/>
      <c r="F173" s="118"/>
      <c r="G173" s="118"/>
      <c r="H173" s="118"/>
      <c r="I173" s="101"/>
      <c r="J173" s="101"/>
      <c r="K173" s="101"/>
    </row>
    <row r="174" spans="2:11">
      <c r="B174" s="100"/>
      <c r="C174" s="100"/>
      <c r="D174" s="118"/>
      <c r="E174" s="118"/>
      <c r="F174" s="118"/>
      <c r="G174" s="118"/>
      <c r="H174" s="118"/>
      <c r="I174" s="101"/>
      <c r="J174" s="101"/>
      <c r="K174" s="101"/>
    </row>
    <row r="175" spans="2:11">
      <c r="B175" s="100"/>
      <c r="C175" s="100"/>
      <c r="D175" s="118"/>
      <c r="E175" s="118"/>
      <c r="F175" s="118"/>
      <c r="G175" s="118"/>
      <c r="H175" s="118"/>
      <c r="I175" s="101"/>
      <c r="J175" s="101"/>
      <c r="K175" s="101"/>
    </row>
    <row r="176" spans="2:11">
      <c r="B176" s="100"/>
      <c r="C176" s="100"/>
      <c r="D176" s="118"/>
      <c r="E176" s="118"/>
      <c r="F176" s="118"/>
      <c r="G176" s="118"/>
      <c r="H176" s="118"/>
      <c r="I176" s="101"/>
      <c r="J176" s="101"/>
      <c r="K176" s="101"/>
    </row>
    <row r="177" spans="2:11">
      <c r="B177" s="100"/>
      <c r="C177" s="100"/>
      <c r="D177" s="118"/>
      <c r="E177" s="118"/>
      <c r="F177" s="118"/>
      <c r="G177" s="118"/>
      <c r="H177" s="118"/>
      <c r="I177" s="101"/>
      <c r="J177" s="101"/>
      <c r="K177" s="101"/>
    </row>
    <row r="178" spans="2:11">
      <c r="B178" s="100"/>
      <c r="C178" s="100"/>
      <c r="D178" s="118"/>
      <c r="E178" s="118"/>
      <c r="F178" s="118"/>
      <c r="G178" s="118"/>
      <c r="H178" s="118"/>
      <c r="I178" s="101"/>
      <c r="J178" s="101"/>
      <c r="K178" s="101"/>
    </row>
    <row r="179" spans="2:11">
      <c r="B179" s="100"/>
      <c r="C179" s="100"/>
      <c r="D179" s="118"/>
      <c r="E179" s="118"/>
      <c r="F179" s="118"/>
      <c r="G179" s="118"/>
      <c r="H179" s="118"/>
      <c r="I179" s="101"/>
      <c r="J179" s="101"/>
      <c r="K179" s="101"/>
    </row>
    <row r="180" spans="2:11">
      <c r="B180" s="100"/>
      <c r="C180" s="100"/>
      <c r="D180" s="118"/>
      <c r="E180" s="118"/>
      <c r="F180" s="118"/>
      <c r="G180" s="118"/>
      <c r="H180" s="118"/>
      <c r="I180" s="101"/>
      <c r="J180" s="101"/>
      <c r="K180" s="101"/>
    </row>
    <row r="181" spans="2:11">
      <c r="B181" s="100"/>
      <c r="C181" s="100"/>
      <c r="D181" s="118"/>
      <c r="E181" s="118"/>
      <c r="F181" s="118"/>
      <c r="G181" s="118"/>
      <c r="H181" s="118"/>
      <c r="I181" s="101"/>
      <c r="J181" s="101"/>
      <c r="K181" s="101"/>
    </row>
    <row r="182" spans="2:11">
      <c r="B182" s="100"/>
      <c r="C182" s="100"/>
      <c r="D182" s="118"/>
      <c r="E182" s="118"/>
      <c r="F182" s="118"/>
      <c r="G182" s="118"/>
      <c r="H182" s="118"/>
      <c r="I182" s="101"/>
      <c r="J182" s="101"/>
      <c r="K182" s="101"/>
    </row>
    <row r="183" spans="2:11">
      <c r="B183" s="100"/>
      <c r="C183" s="100"/>
      <c r="D183" s="118"/>
      <c r="E183" s="118"/>
      <c r="F183" s="118"/>
      <c r="G183" s="118"/>
      <c r="H183" s="118"/>
      <c r="I183" s="101"/>
      <c r="J183" s="101"/>
      <c r="K183" s="101"/>
    </row>
    <row r="184" spans="2:11">
      <c r="B184" s="100"/>
      <c r="C184" s="100"/>
      <c r="D184" s="118"/>
      <c r="E184" s="118"/>
      <c r="F184" s="118"/>
      <c r="G184" s="118"/>
      <c r="H184" s="118"/>
      <c r="I184" s="101"/>
      <c r="J184" s="101"/>
      <c r="K184" s="101"/>
    </row>
    <row r="185" spans="2:11">
      <c r="B185" s="100"/>
      <c r="C185" s="100"/>
      <c r="D185" s="118"/>
      <c r="E185" s="118"/>
      <c r="F185" s="118"/>
      <c r="G185" s="118"/>
      <c r="H185" s="118"/>
      <c r="I185" s="101"/>
      <c r="J185" s="101"/>
      <c r="K185" s="101"/>
    </row>
    <row r="186" spans="2:11">
      <c r="B186" s="100"/>
      <c r="C186" s="100"/>
      <c r="D186" s="118"/>
      <c r="E186" s="118"/>
      <c r="F186" s="118"/>
      <c r="G186" s="118"/>
      <c r="H186" s="118"/>
      <c r="I186" s="101"/>
      <c r="J186" s="101"/>
      <c r="K186" s="101"/>
    </row>
    <row r="187" spans="2:11">
      <c r="B187" s="100"/>
      <c r="C187" s="100"/>
      <c r="D187" s="118"/>
      <c r="E187" s="118"/>
      <c r="F187" s="118"/>
      <c r="G187" s="118"/>
      <c r="H187" s="118"/>
      <c r="I187" s="101"/>
      <c r="J187" s="101"/>
      <c r="K187" s="101"/>
    </row>
    <row r="188" spans="2:11">
      <c r="B188" s="100"/>
      <c r="C188" s="100"/>
      <c r="D188" s="118"/>
      <c r="E188" s="118"/>
      <c r="F188" s="118"/>
      <c r="G188" s="118"/>
      <c r="H188" s="118"/>
      <c r="I188" s="101"/>
      <c r="J188" s="101"/>
      <c r="K188" s="101"/>
    </row>
    <row r="189" spans="2:11">
      <c r="B189" s="100"/>
      <c r="C189" s="100"/>
      <c r="D189" s="118"/>
      <c r="E189" s="118"/>
      <c r="F189" s="118"/>
      <c r="G189" s="118"/>
      <c r="H189" s="118"/>
      <c r="I189" s="101"/>
      <c r="J189" s="101"/>
      <c r="K189" s="101"/>
    </row>
    <row r="190" spans="2:11">
      <c r="B190" s="100"/>
      <c r="C190" s="100"/>
      <c r="D190" s="118"/>
      <c r="E190" s="118"/>
      <c r="F190" s="118"/>
      <c r="G190" s="118"/>
      <c r="H190" s="118"/>
      <c r="I190" s="101"/>
      <c r="J190" s="101"/>
      <c r="K190" s="101"/>
    </row>
    <row r="191" spans="2:11">
      <c r="B191" s="100"/>
      <c r="C191" s="100"/>
      <c r="D191" s="118"/>
      <c r="E191" s="118"/>
      <c r="F191" s="118"/>
      <c r="G191" s="118"/>
      <c r="H191" s="118"/>
      <c r="I191" s="101"/>
      <c r="J191" s="101"/>
      <c r="K191" s="101"/>
    </row>
    <row r="192" spans="2:11">
      <c r="B192" s="100"/>
      <c r="C192" s="100"/>
      <c r="D192" s="118"/>
      <c r="E192" s="118"/>
      <c r="F192" s="118"/>
      <c r="G192" s="118"/>
      <c r="H192" s="118"/>
      <c r="I192" s="101"/>
      <c r="J192" s="101"/>
      <c r="K192" s="101"/>
    </row>
    <row r="193" spans="2:11">
      <c r="B193" s="100"/>
      <c r="C193" s="100"/>
      <c r="D193" s="118"/>
      <c r="E193" s="118"/>
      <c r="F193" s="118"/>
      <c r="G193" s="118"/>
      <c r="H193" s="118"/>
      <c r="I193" s="101"/>
      <c r="J193" s="101"/>
      <c r="K193" s="101"/>
    </row>
    <row r="194" spans="2:11">
      <c r="B194" s="100"/>
      <c r="C194" s="100"/>
      <c r="D194" s="118"/>
      <c r="E194" s="118"/>
      <c r="F194" s="118"/>
      <c r="G194" s="118"/>
      <c r="H194" s="118"/>
      <c r="I194" s="101"/>
      <c r="J194" s="101"/>
      <c r="K194" s="101"/>
    </row>
    <row r="195" spans="2:11">
      <c r="B195" s="100"/>
      <c r="C195" s="100"/>
      <c r="D195" s="118"/>
      <c r="E195" s="118"/>
      <c r="F195" s="118"/>
      <c r="G195" s="118"/>
      <c r="H195" s="118"/>
      <c r="I195" s="101"/>
      <c r="J195" s="101"/>
      <c r="K195" s="101"/>
    </row>
    <row r="196" spans="2:11">
      <c r="B196" s="100"/>
      <c r="C196" s="100"/>
      <c r="D196" s="118"/>
      <c r="E196" s="118"/>
      <c r="F196" s="118"/>
      <c r="G196" s="118"/>
      <c r="H196" s="118"/>
      <c r="I196" s="101"/>
      <c r="J196" s="101"/>
      <c r="K196" s="101"/>
    </row>
    <row r="197" spans="2:11">
      <c r="B197" s="100"/>
      <c r="C197" s="100"/>
      <c r="D197" s="118"/>
      <c r="E197" s="118"/>
      <c r="F197" s="118"/>
      <c r="G197" s="118"/>
      <c r="H197" s="118"/>
      <c r="I197" s="101"/>
      <c r="J197" s="101"/>
      <c r="K197" s="101"/>
    </row>
    <row r="198" spans="2:11">
      <c r="B198" s="100"/>
      <c r="C198" s="100"/>
      <c r="D198" s="118"/>
      <c r="E198" s="118"/>
      <c r="F198" s="118"/>
      <c r="G198" s="118"/>
      <c r="H198" s="118"/>
      <c r="I198" s="101"/>
      <c r="J198" s="101"/>
      <c r="K198" s="101"/>
    </row>
    <row r="199" spans="2:11">
      <c r="B199" s="100"/>
      <c r="C199" s="100"/>
      <c r="D199" s="118"/>
      <c r="E199" s="118"/>
      <c r="F199" s="118"/>
      <c r="G199" s="118"/>
      <c r="H199" s="118"/>
      <c r="I199" s="101"/>
      <c r="J199" s="101"/>
      <c r="K199" s="101"/>
    </row>
    <row r="200" spans="2:11">
      <c r="B200" s="100"/>
      <c r="C200" s="100"/>
      <c r="D200" s="118"/>
      <c r="E200" s="118"/>
      <c r="F200" s="118"/>
      <c r="G200" s="118"/>
      <c r="H200" s="118"/>
      <c r="I200" s="101"/>
      <c r="J200" s="101"/>
      <c r="K200" s="101"/>
    </row>
    <row r="201" spans="2:11">
      <c r="B201" s="100"/>
      <c r="C201" s="100"/>
      <c r="D201" s="118"/>
      <c r="E201" s="118"/>
      <c r="F201" s="118"/>
      <c r="G201" s="118"/>
      <c r="H201" s="118"/>
      <c r="I201" s="101"/>
      <c r="J201" s="101"/>
      <c r="K201" s="101"/>
    </row>
    <row r="202" spans="2:11">
      <c r="B202" s="100"/>
      <c r="C202" s="100"/>
      <c r="D202" s="118"/>
      <c r="E202" s="118"/>
      <c r="F202" s="118"/>
      <c r="G202" s="118"/>
      <c r="H202" s="118"/>
      <c r="I202" s="101"/>
      <c r="J202" s="101"/>
      <c r="K202" s="101"/>
    </row>
    <row r="203" spans="2:11">
      <c r="B203" s="100"/>
      <c r="C203" s="100"/>
      <c r="D203" s="118"/>
      <c r="E203" s="118"/>
      <c r="F203" s="118"/>
      <c r="G203" s="118"/>
      <c r="H203" s="118"/>
      <c r="I203" s="101"/>
      <c r="J203" s="101"/>
      <c r="K203" s="101"/>
    </row>
    <row r="204" spans="2:11">
      <c r="B204" s="100"/>
      <c r="C204" s="100"/>
      <c r="D204" s="118"/>
      <c r="E204" s="118"/>
      <c r="F204" s="118"/>
      <c r="G204" s="118"/>
      <c r="H204" s="118"/>
      <c r="I204" s="101"/>
      <c r="J204" s="101"/>
      <c r="K204" s="101"/>
    </row>
    <row r="205" spans="2:11">
      <c r="B205" s="100"/>
      <c r="C205" s="100"/>
      <c r="D205" s="118"/>
      <c r="E205" s="118"/>
      <c r="F205" s="118"/>
      <c r="G205" s="118"/>
      <c r="H205" s="118"/>
      <c r="I205" s="101"/>
      <c r="J205" s="101"/>
      <c r="K205" s="101"/>
    </row>
    <row r="206" spans="2:11">
      <c r="B206" s="100"/>
      <c r="C206" s="100"/>
      <c r="D206" s="118"/>
      <c r="E206" s="118"/>
      <c r="F206" s="118"/>
      <c r="G206" s="118"/>
      <c r="H206" s="118"/>
      <c r="I206" s="101"/>
      <c r="J206" s="101"/>
      <c r="K206" s="101"/>
    </row>
    <row r="207" spans="2:11">
      <c r="B207" s="100"/>
      <c r="C207" s="100"/>
      <c r="D207" s="118"/>
      <c r="E207" s="118"/>
      <c r="F207" s="118"/>
      <c r="G207" s="118"/>
      <c r="H207" s="118"/>
      <c r="I207" s="101"/>
      <c r="J207" s="101"/>
      <c r="K207" s="101"/>
    </row>
    <row r="208" spans="2:11">
      <c r="B208" s="100"/>
      <c r="C208" s="100"/>
      <c r="D208" s="118"/>
      <c r="E208" s="118"/>
      <c r="F208" s="118"/>
      <c r="G208" s="118"/>
      <c r="H208" s="118"/>
      <c r="I208" s="101"/>
      <c r="J208" s="101"/>
      <c r="K208" s="101"/>
    </row>
    <row r="209" spans="2:11">
      <c r="B209" s="100"/>
      <c r="C209" s="100"/>
      <c r="D209" s="118"/>
      <c r="E209" s="118"/>
      <c r="F209" s="118"/>
      <c r="G209" s="118"/>
      <c r="H209" s="118"/>
      <c r="I209" s="101"/>
      <c r="J209" s="101"/>
      <c r="K209" s="101"/>
    </row>
    <row r="210" spans="2:11">
      <c r="B210" s="100"/>
      <c r="C210" s="100"/>
      <c r="D210" s="118"/>
      <c r="E210" s="118"/>
      <c r="F210" s="118"/>
      <c r="G210" s="118"/>
      <c r="H210" s="118"/>
      <c r="I210" s="101"/>
      <c r="J210" s="101"/>
      <c r="K210" s="101"/>
    </row>
    <row r="211" spans="2:11">
      <c r="B211" s="100"/>
      <c r="C211" s="100"/>
      <c r="D211" s="118"/>
      <c r="E211" s="118"/>
      <c r="F211" s="118"/>
      <c r="G211" s="118"/>
      <c r="H211" s="118"/>
      <c r="I211" s="101"/>
      <c r="J211" s="101"/>
      <c r="K211" s="101"/>
    </row>
    <row r="212" spans="2:11">
      <c r="B212" s="100"/>
      <c r="C212" s="100"/>
      <c r="D212" s="118"/>
      <c r="E212" s="118"/>
      <c r="F212" s="118"/>
      <c r="G212" s="118"/>
      <c r="H212" s="118"/>
      <c r="I212" s="101"/>
      <c r="J212" s="101"/>
      <c r="K212" s="101"/>
    </row>
    <row r="213" spans="2:11">
      <c r="B213" s="100"/>
      <c r="C213" s="100"/>
      <c r="D213" s="118"/>
      <c r="E213" s="118"/>
      <c r="F213" s="118"/>
      <c r="G213" s="118"/>
      <c r="H213" s="118"/>
      <c r="I213" s="101"/>
      <c r="J213" s="101"/>
      <c r="K213" s="101"/>
    </row>
    <row r="214" spans="2:11">
      <c r="B214" s="100"/>
      <c r="C214" s="100"/>
      <c r="D214" s="118"/>
      <c r="E214" s="118"/>
      <c r="F214" s="118"/>
      <c r="G214" s="118"/>
      <c r="H214" s="118"/>
      <c r="I214" s="101"/>
      <c r="J214" s="101"/>
      <c r="K214" s="101"/>
    </row>
    <row r="215" spans="2:11">
      <c r="B215" s="100"/>
      <c r="C215" s="100"/>
      <c r="D215" s="118"/>
      <c r="E215" s="118"/>
      <c r="F215" s="118"/>
      <c r="G215" s="118"/>
      <c r="H215" s="118"/>
      <c r="I215" s="101"/>
      <c r="J215" s="101"/>
      <c r="K215" s="101"/>
    </row>
    <row r="216" spans="2:11">
      <c r="B216" s="100"/>
      <c r="C216" s="100"/>
      <c r="D216" s="118"/>
      <c r="E216" s="118"/>
      <c r="F216" s="118"/>
      <c r="G216" s="118"/>
      <c r="H216" s="118"/>
      <c r="I216" s="101"/>
      <c r="J216" s="101"/>
      <c r="K216" s="101"/>
    </row>
    <row r="217" spans="2:11">
      <c r="B217" s="100"/>
      <c r="C217" s="100"/>
      <c r="D217" s="118"/>
      <c r="E217" s="118"/>
      <c r="F217" s="118"/>
      <c r="G217" s="118"/>
      <c r="H217" s="118"/>
      <c r="I217" s="101"/>
      <c r="J217" s="101"/>
      <c r="K217" s="101"/>
    </row>
    <row r="218" spans="2:11">
      <c r="B218" s="100"/>
      <c r="C218" s="100"/>
      <c r="D218" s="118"/>
      <c r="E218" s="118"/>
      <c r="F218" s="118"/>
      <c r="G218" s="118"/>
      <c r="H218" s="118"/>
      <c r="I218" s="101"/>
      <c r="J218" s="101"/>
      <c r="K218" s="101"/>
    </row>
    <row r="219" spans="2:11">
      <c r="B219" s="100"/>
      <c r="C219" s="100"/>
      <c r="D219" s="118"/>
      <c r="E219" s="118"/>
      <c r="F219" s="118"/>
      <c r="G219" s="118"/>
      <c r="H219" s="118"/>
      <c r="I219" s="101"/>
      <c r="J219" s="101"/>
      <c r="K219" s="101"/>
    </row>
    <row r="220" spans="2:11">
      <c r="B220" s="100"/>
      <c r="C220" s="100"/>
      <c r="D220" s="118"/>
      <c r="E220" s="118"/>
      <c r="F220" s="118"/>
      <c r="G220" s="118"/>
      <c r="H220" s="118"/>
      <c r="I220" s="101"/>
      <c r="J220" s="101"/>
      <c r="K220" s="101"/>
    </row>
    <row r="221" spans="2:11">
      <c r="B221" s="100"/>
      <c r="C221" s="100"/>
      <c r="D221" s="118"/>
      <c r="E221" s="118"/>
      <c r="F221" s="118"/>
      <c r="G221" s="118"/>
      <c r="H221" s="118"/>
      <c r="I221" s="101"/>
      <c r="J221" s="101"/>
      <c r="K221" s="101"/>
    </row>
    <row r="222" spans="2:11">
      <c r="B222" s="100"/>
      <c r="C222" s="100"/>
      <c r="D222" s="118"/>
      <c r="E222" s="118"/>
      <c r="F222" s="118"/>
      <c r="G222" s="118"/>
      <c r="H222" s="118"/>
      <c r="I222" s="101"/>
      <c r="J222" s="101"/>
      <c r="K222" s="101"/>
    </row>
    <row r="223" spans="2:11">
      <c r="B223" s="100"/>
      <c r="C223" s="100"/>
      <c r="D223" s="118"/>
      <c r="E223" s="118"/>
      <c r="F223" s="118"/>
      <c r="G223" s="118"/>
      <c r="H223" s="118"/>
      <c r="I223" s="101"/>
      <c r="J223" s="101"/>
      <c r="K223" s="101"/>
    </row>
    <row r="224" spans="2:11">
      <c r="B224" s="100"/>
      <c r="C224" s="100"/>
      <c r="D224" s="118"/>
      <c r="E224" s="118"/>
      <c r="F224" s="118"/>
      <c r="G224" s="118"/>
      <c r="H224" s="118"/>
      <c r="I224" s="101"/>
      <c r="J224" s="101"/>
      <c r="K224" s="101"/>
    </row>
    <row r="225" spans="2:11">
      <c r="B225" s="100"/>
      <c r="C225" s="100"/>
      <c r="D225" s="118"/>
      <c r="E225" s="118"/>
      <c r="F225" s="118"/>
      <c r="G225" s="118"/>
      <c r="H225" s="118"/>
      <c r="I225" s="101"/>
      <c r="J225" s="101"/>
      <c r="K225" s="101"/>
    </row>
    <row r="226" spans="2:11">
      <c r="B226" s="100"/>
      <c r="C226" s="100"/>
      <c r="D226" s="118"/>
      <c r="E226" s="118"/>
      <c r="F226" s="118"/>
      <c r="G226" s="118"/>
      <c r="H226" s="118"/>
      <c r="I226" s="101"/>
      <c r="J226" s="101"/>
      <c r="K226" s="101"/>
    </row>
    <row r="227" spans="2:11">
      <c r="B227" s="100"/>
      <c r="C227" s="100"/>
      <c r="D227" s="118"/>
      <c r="E227" s="118"/>
      <c r="F227" s="118"/>
      <c r="G227" s="118"/>
      <c r="H227" s="118"/>
      <c r="I227" s="101"/>
      <c r="J227" s="101"/>
      <c r="K227" s="101"/>
    </row>
    <row r="228" spans="2:11">
      <c r="B228" s="100"/>
      <c r="C228" s="100"/>
      <c r="D228" s="118"/>
      <c r="E228" s="118"/>
      <c r="F228" s="118"/>
      <c r="G228" s="118"/>
      <c r="H228" s="118"/>
      <c r="I228" s="101"/>
      <c r="J228" s="101"/>
      <c r="K228" s="101"/>
    </row>
    <row r="229" spans="2:11">
      <c r="B229" s="100"/>
      <c r="C229" s="100"/>
      <c r="D229" s="118"/>
      <c r="E229" s="118"/>
      <c r="F229" s="118"/>
      <c r="G229" s="118"/>
      <c r="H229" s="118"/>
      <c r="I229" s="101"/>
      <c r="J229" s="101"/>
      <c r="K229" s="101"/>
    </row>
    <row r="230" spans="2:11">
      <c r="B230" s="100"/>
      <c r="C230" s="100"/>
      <c r="D230" s="118"/>
      <c r="E230" s="118"/>
      <c r="F230" s="118"/>
      <c r="G230" s="118"/>
      <c r="H230" s="118"/>
      <c r="I230" s="101"/>
      <c r="J230" s="101"/>
      <c r="K230" s="101"/>
    </row>
    <row r="231" spans="2:11">
      <c r="B231" s="100"/>
      <c r="C231" s="100"/>
      <c r="D231" s="118"/>
      <c r="E231" s="118"/>
      <c r="F231" s="118"/>
      <c r="G231" s="118"/>
      <c r="H231" s="118"/>
      <c r="I231" s="101"/>
      <c r="J231" s="101"/>
      <c r="K231" s="101"/>
    </row>
    <row r="232" spans="2:11">
      <c r="B232" s="100"/>
      <c r="C232" s="100"/>
      <c r="D232" s="118"/>
      <c r="E232" s="118"/>
      <c r="F232" s="118"/>
      <c r="G232" s="118"/>
      <c r="H232" s="118"/>
      <c r="I232" s="101"/>
      <c r="J232" s="101"/>
      <c r="K232" s="101"/>
    </row>
    <row r="233" spans="2:11">
      <c r="B233" s="100"/>
      <c r="C233" s="100"/>
      <c r="D233" s="118"/>
      <c r="E233" s="118"/>
      <c r="F233" s="118"/>
      <c r="G233" s="118"/>
      <c r="H233" s="118"/>
      <c r="I233" s="101"/>
      <c r="J233" s="101"/>
      <c r="K233" s="101"/>
    </row>
    <row r="234" spans="2:11">
      <c r="B234" s="100"/>
      <c r="C234" s="100"/>
      <c r="D234" s="118"/>
      <c r="E234" s="118"/>
      <c r="F234" s="118"/>
      <c r="G234" s="118"/>
      <c r="H234" s="118"/>
      <c r="I234" s="101"/>
      <c r="J234" s="101"/>
      <c r="K234" s="101"/>
    </row>
    <row r="235" spans="2:11">
      <c r="B235" s="100"/>
      <c r="C235" s="100"/>
      <c r="D235" s="118"/>
      <c r="E235" s="118"/>
      <c r="F235" s="118"/>
      <c r="G235" s="118"/>
      <c r="H235" s="118"/>
      <c r="I235" s="101"/>
      <c r="J235" s="101"/>
      <c r="K235" s="101"/>
    </row>
    <row r="236" spans="2:11">
      <c r="B236" s="100"/>
      <c r="C236" s="100"/>
      <c r="D236" s="118"/>
      <c r="E236" s="118"/>
      <c r="F236" s="118"/>
      <c r="G236" s="118"/>
      <c r="H236" s="118"/>
      <c r="I236" s="101"/>
      <c r="J236" s="101"/>
      <c r="K236" s="101"/>
    </row>
    <row r="237" spans="2:11">
      <c r="B237" s="100"/>
      <c r="C237" s="100"/>
      <c r="D237" s="118"/>
      <c r="E237" s="118"/>
      <c r="F237" s="118"/>
      <c r="G237" s="118"/>
      <c r="H237" s="118"/>
      <c r="I237" s="101"/>
      <c r="J237" s="101"/>
      <c r="K237" s="101"/>
    </row>
    <row r="238" spans="2:11">
      <c r="B238" s="100"/>
      <c r="C238" s="100"/>
      <c r="D238" s="118"/>
      <c r="E238" s="118"/>
      <c r="F238" s="118"/>
      <c r="G238" s="118"/>
      <c r="H238" s="118"/>
      <c r="I238" s="101"/>
      <c r="J238" s="101"/>
      <c r="K238" s="101"/>
    </row>
    <row r="239" spans="2:11">
      <c r="B239" s="100"/>
      <c r="C239" s="100"/>
      <c r="D239" s="118"/>
      <c r="E239" s="118"/>
      <c r="F239" s="118"/>
      <c r="G239" s="118"/>
      <c r="H239" s="118"/>
      <c r="I239" s="101"/>
      <c r="J239" s="101"/>
      <c r="K239" s="101"/>
    </row>
    <row r="240" spans="2:11">
      <c r="B240" s="100"/>
      <c r="C240" s="100"/>
      <c r="D240" s="118"/>
      <c r="E240" s="118"/>
      <c r="F240" s="118"/>
      <c r="G240" s="118"/>
      <c r="H240" s="118"/>
      <c r="I240" s="101"/>
      <c r="J240" s="101"/>
      <c r="K240" s="101"/>
    </row>
    <row r="241" spans="2:11">
      <c r="B241" s="100"/>
      <c r="C241" s="100"/>
      <c r="D241" s="118"/>
      <c r="E241" s="118"/>
      <c r="F241" s="118"/>
      <c r="G241" s="118"/>
      <c r="H241" s="118"/>
      <c r="I241" s="101"/>
      <c r="J241" s="101"/>
      <c r="K241" s="101"/>
    </row>
    <row r="242" spans="2:11">
      <c r="B242" s="100"/>
      <c r="C242" s="100"/>
      <c r="D242" s="118"/>
      <c r="E242" s="118"/>
      <c r="F242" s="118"/>
      <c r="G242" s="118"/>
      <c r="H242" s="118"/>
      <c r="I242" s="101"/>
      <c r="J242" s="101"/>
      <c r="K242" s="101"/>
    </row>
    <row r="243" spans="2:11">
      <c r="B243" s="100"/>
      <c r="C243" s="100"/>
      <c r="D243" s="118"/>
      <c r="E243" s="118"/>
      <c r="F243" s="118"/>
      <c r="G243" s="118"/>
      <c r="H243" s="118"/>
      <c r="I243" s="101"/>
      <c r="J243" s="101"/>
      <c r="K243" s="101"/>
    </row>
    <row r="244" spans="2:11">
      <c r="B244" s="100"/>
      <c r="C244" s="100"/>
      <c r="D244" s="118"/>
      <c r="E244" s="118"/>
      <c r="F244" s="118"/>
      <c r="G244" s="118"/>
      <c r="H244" s="118"/>
      <c r="I244" s="101"/>
      <c r="J244" s="101"/>
      <c r="K244" s="101"/>
    </row>
    <row r="245" spans="2:11">
      <c r="B245" s="100"/>
      <c r="C245" s="100"/>
      <c r="D245" s="118"/>
      <c r="E245" s="118"/>
      <c r="F245" s="118"/>
      <c r="G245" s="118"/>
      <c r="H245" s="118"/>
      <c r="I245" s="101"/>
      <c r="J245" s="101"/>
      <c r="K245" s="101"/>
    </row>
    <row r="246" spans="2:11">
      <c r="B246" s="100"/>
      <c r="C246" s="100"/>
      <c r="D246" s="118"/>
      <c r="E246" s="118"/>
      <c r="F246" s="118"/>
      <c r="G246" s="118"/>
      <c r="H246" s="118"/>
      <c r="I246" s="101"/>
      <c r="J246" s="101"/>
      <c r="K246" s="101"/>
    </row>
    <row r="247" spans="2:11">
      <c r="B247" s="100"/>
      <c r="C247" s="100"/>
      <c r="D247" s="118"/>
      <c r="E247" s="118"/>
      <c r="F247" s="118"/>
      <c r="G247" s="118"/>
      <c r="H247" s="118"/>
      <c r="I247" s="101"/>
      <c r="J247" s="101"/>
      <c r="K247" s="101"/>
    </row>
    <row r="248" spans="2:11">
      <c r="B248" s="100"/>
      <c r="C248" s="100"/>
      <c r="D248" s="118"/>
      <c r="E248" s="118"/>
      <c r="F248" s="118"/>
      <c r="G248" s="118"/>
      <c r="H248" s="118"/>
      <c r="I248" s="101"/>
      <c r="J248" s="101"/>
      <c r="K248" s="101"/>
    </row>
    <row r="249" spans="2:11">
      <c r="B249" s="100"/>
      <c r="C249" s="100"/>
      <c r="D249" s="118"/>
      <c r="E249" s="118"/>
      <c r="F249" s="118"/>
      <c r="G249" s="118"/>
      <c r="H249" s="118"/>
      <c r="I249" s="101"/>
      <c r="J249" s="101"/>
      <c r="K249" s="101"/>
    </row>
    <row r="250" spans="2:11">
      <c r="B250" s="100"/>
      <c r="C250" s="100"/>
      <c r="D250" s="118"/>
      <c r="E250" s="118"/>
      <c r="F250" s="118"/>
      <c r="G250" s="118"/>
      <c r="H250" s="118"/>
      <c r="I250" s="101"/>
      <c r="J250" s="101"/>
      <c r="K250" s="101"/>
    </row>
    <row r="251" spans="2:11">
      <c r="B251" s="100"/>
      <c r="C251" s="100"/>
      <c r="D251" s="118"/>
      <c r="E251" s="118"/>
      <c r="F251" s="118"/>
      <c r="G251" s="118"/>
      <c r="H251" s="118"/>
      <c r="I251" s="101"/>
      <c r="J251" s="101"/>
      <c r="K251" s="101"/>
    </row>
    <row r="252" spans="2:11">
      <c r="B252" s="100"/>
      <c r="C252" s="100"/>
      <c r="D252" s="118"/>
      <c r="E252" s="118"/>
      <c r="F252" s="118"/>
      <c r="G252" s="118"/>
      <c r="H252" s="118"/>
      <c r="I252" s="101"/>
      <c r="J252" s="101"/>
      <c r="K252" s="101"/>
    </row>
    <row r="253" spans="2:11">
      <c r="B253" s="100"/>
      <c r="C253" s="100"/>
      <c r="D253" s="118"/>
      <c r="E253" s="118"/>
      <c r="F253" s="118"/>
      <c r="G253" s="118"/>
      <c r="H253" s="118"/>
      <c r="I253" s="101"/>
      <c r="J253" s="101"/>
      <c r="K253" s="101"/>
    </row>
    <row r="254" spans="2:11">
      <c r="B254" s="100"/>
      <c r="C254" s="100"/>
      <c r="D254" s="118"/>
      <c r="E254" s="118"/>
      <c r="F254" s="118"/>
      <c r="G254" s="118"/>
      <c r="H254" s="118"/>
      <c r="I254" s="101"/>
      <c r="J254" s="101"/>
      <c r="K254" s="101"/>
    </row>
    <row r="255" spans="2:11">
      <c r="B255" s="100"/>
      <c r="C255" s="100"/>
      <c r="D255" s="118"/>
      <c r="E255" s="118"/>
      <c r="F255" s="118"/>
      <c r="G255" s="118"/>
      <c r="H255" s="118"/>
      <c r="I255" s="101"/>
      <c r="J255" s="101"/>
      <c r="K255" s="101"/>
    </row>
    <row r="256" spans="2:11">
      <c r="B256" s="100"/>
      <c r="C256" s="100"/>
      <c r="D256" s="118"/>
      <c r="E256" s="118"/>
      <c r="F256" s="118"/>
      <c r="G256" s="118"/>
      <c r="H256" s="118"/>
      <c r="I256" s="101"/>
      <c r="J256" s="101"/>
      <c r="K256" s="101"/>
    </row>
    <row r="257" spans="2:11">
      <c r="B257" s="100"/>
      <c r="C257" s="100"/>
      <c r="D257" s="118"/>
      <c r="E257" s="118"/>
      <c r="F257" s="118"/>
      <c r="G257" s="118"/>
      <c r="H257" s="118"/>
      <c r="I257" s="101"/>
      <c r="J257" s="101"/>
      <c r="K257" s="101"/>
    </row>
    <row r="258" spans="2:11">
      <c r="B258" s="100"/>
      <c r="C258" s="100"/>
      <c r="D258" s="118"/>
      <c r="E258" s="118"/>
      <c r="F258" s="118"/>
      <c r="G258" s="118"/>
      <c r="H258" s="118"/>
      <c r="I258" s="101"/>
      <c r="J258" s="101"/>
      <c r="K258" s="101"/>
    </row>
    <row r="259" spans="2:11">
      <c r="B259" s="100"/>
      <c r="C259" s="100"/>
      <c r="D259" s="118"/>
      <c r="E259" s="118"/>
      <c r="F259" s="118"/>
      <c r="G259" s="118"/>
      <c r="H259" s="118"/>
      <c r="I259" s="101"/>
      <c r="J259" s="101"/>
      <c r="K259" s="101"/>
    </row>
    <row r="260" spans="2:11">
      <c r="B260" s="100"/>
      <c r="C260" s="100"/>
      <c r="D260" s="118"/>
      <c r="E260" s="118"/>
      <c r="F260" s="118"/>
      <c r="G260" s="118"/>
      <c r="H260" s="118"/>
      <c r="I260" s="101"/>
      <c r="J260" s="101"/>
      <c r="K260" s="101"/>
    </row>
    <row r="261" spans="2:11">
      <c r="B261" s="100"/>
      <c r="C261" s="100"/>
      <c r="D261" s="118"/>
      <c r="E261" s="118"/>
      <c r="F261" s="118"/>
      <c r="G261" s="118"/>
      <c r="H261" s="118"/>
      <c r="I261" s="101"/>
      <c r="J261" s="101"/>
      <c r="K261" s="101"/>
    </row>
    <row r="262" spans="2:11">
      <c r="B262" s="100"/>
      <c r="C262" s="100"/>
      <c r="D262" s="118"/>
      <c r="E262" s="118"/>
      <c r="F262" s="118"/>
      <c r="G262" s="118"/>
      <c r="H262" s="118"/>
      <c r="I262" s="101"/>
      <c r="J262" s="101"/>
      <c r="K262" s="101"/>
    </row>
    <row r="263" spans="2:11">
      <c r="B263" s="100"/>
      <c r="C263" s="100"/>
      <c r="D263" s="118"/>
      <c r="E263" s="118"/>
      <c r="F263" s="118"/>
      <c r="G263" s="118"/>
      <c r="H263" s="118"/>
      <c r="I263" s="101"/>
      <c r="J263" s="101"/>
      <c r="K263" s="101"/>
    </row>
    <row r="264" spans="2:11">
      <c r="B264" s="100"/>
      <c r="C264" s="100"/>
      <c r="D264" s="118"/>
      <c r="E264" s="118"/>
      <c r="F264" s="118"/>
      <c r="G264" s="118"/>
      <c r="H264" s="118"/>
      <c r="I264" s="101"/>
      <c r="J264" s="101"/>
      <c r="K264" s="101"/>
    </row>
    <row r="265" spans="2:11">
      <c r="B265" s="100"/>
      <c r="C265" s="100"/>
      <c r="D265" s="118"/>
      <c r="E265" s="118"/>
      <c r="F265" s="118"/>
      <c r="G265" s="118"/>
      <c r="H265" s="118"/>
      <c r="I265" s="101"/>
      <c r="J265" s="101"/>
      <c r="K265" s="101"/>
    </row>
    <row r="266" spans="2:11">
      <c r="B266" s="100"/>
      <c r="C266" s="100"/>
      <c r="D266" s="118"/>
      <c r="E266" s="118"/>
      <c r="F266" s="118"/>
      <c r="G266" s="118"/>
      <c r="H266" s="118"/>
      <c r="I266" s="101"/>
      <c r="J266" s="101"/>
      <c r="K266" s="101"/>
    </row>
    <row r="267" spans="2:11">
      <c r="B267" s="100"/>
      <c r="C267" s="100"/>
      <c r="D267" s="118"/>
      <c r="E267" s="118"/>
      <c r="F267" s="118"/>
      <c r="G267" s="118"/>
      <c r="H267" s="118"/>
      <c r="I267" s="101"/>
      <c r="J267" s="101"/>
      <c r="K267" s="101"/>
    </row>
    <row r="268" spans="2:11">
      <c r="B268" s="100"/>
      <c r="C268" s="100"/>
      <c r="D268" s="118"/>
      <c r="E268" s="118"/>
      <c r="F268" s="118"/>
      <c r="G268" s="118"/>
      <c r="H268" s="118"/>
      <c r="I268" s="101"/>
      <c r="J268" s="101"/>
      <c r="K268" s="101"/>
    </row>
    <row r="269" spans="2:11">
      <c r="B269" s="100"/>
      <c r="C269" s="100"/>
      <c r="D269" s="118"/>
      <c r="E269" s="118"/>
      <c r="F269" s="118"/>
      <c r="G269" s="118"/>
      <c r="H269" s="118"/>
      <c r="I269" s="101"/>
      <c r="J269" s="101"/>
      <c r="K269" s="101"/>
    </row>
    <row r="270" spans="2:11">
      <c r="B270" s="100"/>
      <c r="C270" s="100"/>
      <c r="D270" s="118"/>
      <c r="E270" s="118"/>
      <c r="F270" s="118"/>
      <c r="G270" s="118"/>
      <c r="H270" s="118"/>
      <c r="I270" s="101"/>
      <c r="J270" s="101"/>
      <c r="K270" s="101"/>
    </row>
    <row r="271" spans="2:11">
      <c r="B271" s="100"/>
      <c r="C271" s="100"/>
      <c r="D271" s="118"/>
      <c r="E271" s="118"/>
      <c r="F271" s="118"/>
      <c r="G271" s="118"/>
      <c r="H271" s="118"/>
      <c r="I271" s="101"/>
      <c r="J271" s="101"/>
      <c r="K271" s="101"/>
    </row>
    <row r="272" spans="2:11">
      <c r="B272" s="100"/>
      <c r="C272" s="100"/>
      <c r="D272" s="118"/>
      <c r="E272" s="118"/>
      <c r="F272" s="118"/>
      <c r="G272" s="118"/>
      <c r="H272" s="118"/>
      <c r="I272" s="101"/>
      <c r="J272" s="101"/>
      <c r="K272" s="101"/>
    </row>
    <row r="273" spans="2:11">
      <c r="B273" s="100"/>
      <c r="C273" s="100"/>
      <c r="D273" s="118"/>
      <c r="E273" s="118"/>
      <c r="F273" s="118"/>
      <c r="G273" s="118"/>
      <c r="H273" s="118"/>
      <c r="I273" s="101"/>
      <c r="J273" s="101"/>
      <c r="K273" s="101"/>
    </row>
    <row r="274" spans="2:11">
      <c r="B274" s="100"/>
      <c r="C274" s="100"/>
      <c r="D274" s="118"/>
      <c r="E274" s="118"/>
      <c r="F274" s="118"/>
      <c r="G274" s="118"/>
      <c r="H274" s="118"/>
      <c r="I274" s="101"/>
      <c r="J274" s="101"/>
      <c r="K274" s="101"/>
    </row>
    <row r="275" spans="2:11">
      <c r="B275" s="100"/>
      <c r="C275" s="100"/>
      <c r="D275" s="118"/>
      <c r="E275" s="118"/>
      <c r="F275" s="118"/>
      <c r="G275" s="118"/>
      <c r="H275" s="118"/>
      <c r="I275" s="101"/>
      <c r="J275" s="101"/>
      <c r="K275" s="101"/>
    </row>
    <row r="276" spans="2:11">
      <c r="B276" s="100"/>
      <c r="C276" s="100"/>
      <c r="D276" s="118"/>
      <c r="E276" s="118"/>
      <c r="F276" s="118"/>
      <c r="G276" s="118"/>
      <c r="H276" s="118"/>
      <c r="I276" s="101"/>
      <c r="J276" s="101"/>
      <c r="K276" s="101"/>
    </row>
    <row r="277" spans="2:11">
      <c r="B277" s="100"/>
      <c r="C277" s="100"/>
      <c r="D277" s="118"/>
      <c r="E277" s="118"/>
      <c r="F277" s="118"/>
      <c r="G277" s="118"/>
      <c r="H277" s="118"/>
      <c r="I277" s="101"/>
      <c r="J277" s="101"/>
      <c r="K277" s="101"/>
    </row>
    <row r="278" spans="2:11">
      <c r="B278" s="100"/>
      <c r="C278" s="100"/>
      <c r="D278" s="118"/>
      <c r="E278" s="118"/>
      <c r="F278" s="118"/>
      <c r="G278" s="118"/>
      <c r="H278" s="118"/>
      <c r="I278" s="101"/>
      <c r="J278" s="101"/>
      <c r="K278" s="101"/>
    </row>
    <row r="279" spans="2:11">
      <c r="B279" s="100"/>
      <c r="C279" s="100"/>
      <c r="D279" s="118"/>
      <c r="E279" s="118"/>
      <c r="F279" s="118"/>
      <c r="G279" s="118"/>
      <c r="H279" s="118"/>
      <c r="I279" s="101"/>
      <c r="J279" s="101"/>
      <c r="K279" s="101"/>
    </row>
    <row r="280" spans="2:11">
      <c r="B280" s="100"/>
      <c r="C280" s="100"/>
      <c r="D280" s="118"/>
      <c r="E280" s="118"/>
      <c r="F280" s="118"/>
      <c r="G280" s="118"/>
      <c r="H280" s="118"/>
      <c r="I280" s="101"/>
      <c r="J280" s="101"/>
      <c r="K280" s="101"/>
    </row>
    <row r="281" spans="2:11">
      <c r="B281" s="100"/>
      <c r="C281" s="100"/>
      <c r="D281" s="118"/>
      <c r="E281" s="118"/>
      <c r="F281" s="118"/>
      <c r="G281" s="118"/>
      <c r="H281" s="118"/>
      <c r="I281" s="101"/>
      <c r="J281" s="101"/>
      <c r="K281" s="101"/>
    </row>
    <row r="282" spans="2:11">
      <c r="B282" s="100"/>
      <c r="C282" s="100"/>
      <c r="D282" s="118"/>
      <c r="E282" s="118"/>
      <c r="F282" s="118"/>
      <c r="G282" s="118"/>
      <c r="H282" s="118"/>
      <c r="I282" s="101"/>
      <c r="J282" s="101"/>
      <c r="K282" s="101"/>
    </row>
    <row r="283" spans="2:11">
      <c r="B283" s="100"/>
      <c r="C283" s="100"/>
      <c r="D283" s="118"/>
      <c r="E283" s="118"/>
      <c r="F283" s="118"/>
      <c r="G283" s="118"/>
      <c r="H283" s="118"/>
      <c r="I283" s="101"/>
      <c r="J283" s="101"/>
      <c r="K283" s="101"/>
    </row>
    <row r="284" spans="2:11">
      <c r="B284" s="100"/>
      <c r="C284" s="100"/>
      <c r="D284" s="118"/>
      <c r="E284" s="118"/>
      <c r="F284" s="118"/>
      <c r="G284" s="118"/>
      <c r="H284" s="118"/>
      <c r="I284" s="101"/>
      <c r="J284" s="101"/>
      <c r="K284" s="101"/>
    </row>
    <row r="285" spans="2:11">
      <c r="B285" s="100"/>
      <c r="C285" s="100"/>
      <c r="D285" s="118"/>
      <c r="E285" s="118"/>
      <c r="F285" s="118"/>
      <c r="G285" s="118"/>
      <c r="H285" s="118"/>
      <c r="I285" s="101"/>
      <c r="J285" s="101"/>
      <c r="K285" s="101"/>
    </row>
    <row r="286" spans="2:11">
      <c r="B286" s="100"/>
      <c r="C286" s="100"/>
      <c r="D286" s="118"/>
      <c r="E286" s="118"/>
      <c r="F286" s="118"/>
      <c r="G286" s="118"/>
      <c r="H286" s="118"/>
      <c r="I286" s="101"/>
      <c r="J286" s="101"/>
      <c r="K286" s="101"/>
    </row>
    <row r="287" spans="2:11">
      <c r="B287" s="100"/>
      <c r="C287" s="100"/>
      <c r="D287" s="118"/>
      <c r="E287" s="118"/>
      <c r="F287" s="118"/>
      <c r="G287" s="118"/>
      <c r="H287" s="118"/>
      <c r="I287" s="101"/>
      <c r="J287" s="101"/>
      <c r="K287" s="101"/>
    </row>
    <row r="288" spans="2:11">
      <c r="B288" s="100"/>
      <c r="C288" s="100"/>
      <c r="D288" s="118"/>
      <c r="E288" s="118"/>
      <c r="F288" s="118"/>
      <c r="G288" s="118"/>
      <c r="H288" s="118"/>
      <c r="I288" s="101"/>
      <c r="J288" s="101"/>
      <c r="K288" s="101"/>
    </row>
    <row r="289" spans="2:11">
      <c r="B289" s="100"/>
      <c r="C289" s="100"/>
      <c r="D289" s="118"/>
      <c r="E289" s="118"/>
      <c r="F289" s="118"/>
      <c r="G289" s="118"/>
      <c r="H289" s="118"/>
      <c r="I289" s="101"/>
      <c r="J289" s="101"/>
      <c r="K289" s="101"/>
    </row>
    <row r="290" spans="2:11">
      <c r="B290" s="100"/>
      <c r="C290" s="100"/>
      <c r="D290" s="118"/>
      <c r="E290" s="118"/>
      <c r="F290" s="118"/>
      <c r="G290" s="118"/>
      <c r="H290" s="118"/>
      <c r="I290" s="101"/>
      <c r="J290" s="101"/>
      <c r="K290" s="101"/>
    </row>
    <row r="291" spans="2:11">
      <c r="B291" s="100"/>
      <c r="C291" s="100"/>
      <c r="D291" s="118"/>
      <c r="E291" s="118"/>
      <c r="F291" s="118"/>
      <c r="G291" s="118"/>
      <c r="H291" s="118"/>
      <c r="I291" s="101"/>
      <c r="J291" s="101"/>
      <c r="K291" s="101"/>
    </row>
    <row r="292" spans="2:11">
      <c r="B292" s="100"/>
      <c r="C292" s="100"/>
      <c r="D292" s="118"/>
      <c r="E292" s="118"/>
      <c r="F292" s="118"/>
      <c r="G292" s="118"/>
      <c r="H292" s="118"/>
      <c r="I292" s="101"/>
      <c r="J292" s="101"/>
      <c r="K292" s="101"/>
    </row>
    <row r="293" spans="2:11">
      <c r="B293" s="100"/>
      <c r="C293" s="100"/>
      <c r="D293" s="118"/>
      <c r="E293" s="118"/>
      <c r="F293" s="118"/>
      <c r="G293" s="118"/>
      <c r="H293" s="118"/>
      <c r="I293" s="101"/>
      <c r="J293" s="101"/>
      <c r="K293" s="101"/>
    </row>
    <row r="294" spans="2:11">
      <c r="B294" s="100"/>
      <c r="C294" s="100"/>
      <c r="D294" s="118"/>
      <c r="E294" s="118"/>
      <c r="F294" s="118"/>
      <c r="G294" s="118"/>
      <c r="H294" s="118"/>
      <c r="I294" s="101"/>
      <c r="J294" s="101"/>
      <c r="K294" s="101"/>
    </row>
    <row r="295" spans="2:11">
      <c r="B295" s="100"/>
      <c r="C295" s="100"/>
      <c r="D295" s="118"/>
      <c r="E295" s="118"/>
      <c r="F295" s="118"/>
      <c r="G295" s="118"/>
      <c r="H295" s="118"/>
      <c r="I295" s="101"/>
      <c r="J295" s="101"/>
      <c r="K295" s="101"/>
    </row>
    <row r="296" spans="2:11">
      <c r="B296" s="100"/>
      <c r="C296" s="100"/>
      <c r="D296" s="118"/>
      <c r="E296" s="118"/>
      <c r="F296" s="118"/>
      <c r="G296" s="118"/>
      <c r="H296" s="118"/>
      <c r="I296" s="101"/>
      <c r="J296" s="101"/>
      <c r="K296" s="101"/>
    </row>
    <row r="297" spans="2:11">
      <c r="B297" s="100"/>
      <c r="C297" s="100"/>
      <c r="D297" s="118"/>
      <c r="E297" s="118"/>
      <c r="F297" s="118"/>
      <c r="G297" s="118"/>
      <c r="H297" s="118"/>
      <c r="I297" s="101"/>
      <c r="J297" s="101"/>
      <c r="K297" s="101"/>
    </row>
    <row r="298" spans="2:11">
      <c r="B298" s="100"/>
      <c r="C298" s="100"/>
      <c r="D298" s="118"/>
      <c r="E298" s="118"/>
      <c r="F298" s="118"/>
      <c r="G298" s="118"/>
      <c r="H298" s="118"/>
      <c r="I298" s="101"/>
      <c r="J298" s="101"/>
      <c r="K298" s="101"/>
    </row>
    <row r="299" spans="2:11">
      <c r="B299" s="100"/>
      <c r="C299" s="100"/>
      <c r="D299" s="118"/>
      <c r="E299" s="118"/>
      <c r="F299" s="118"/>
      <c r="G299" s="118"/>
      <c r="H299" s="118"/>
      <c r="I299" s="101"/>
      <c r="J299" s="101"/>
      <c r="K299" s="101"/>
    </row>
    <row r="300" spans="2:11">
      <c r="B300" s="100"/>
      <c r="C300" s="100"/>
      <c r="D300" s="118"/>
      <c r="E300" s="118"/>
      <c r="F300" s="118"/>
      <c r="G300" s="118"/>
      <c r="H300" s="118"/>
      <c r="I300" s="101"/>
      <c r="J300" s="101"/>
      <c r="K300" s="101"/>
    </row>
    <row r="301" spans="2:11">
      <c r="B301" s="100"/>
      <c r="C301" s="100"/>
      <c r="D301" s="118"/>
      <c r="E301" s="118"/>
      <c r="F301" s="118"/>
      <c r="G301" s="118"/>
      <c r="H301" s="118"/>
      <c r="I301" s="101"/>
      <c r="J301" s="101"/>
      <c r="K301" s="101"/>
    </row>
    <row r="302" spans="2:11">
      <c r="B302" s="100"/>
      <c r="C302" s="100"/>
      <c r="D302" s="118"/>
      <c r="E302" s="118"/>
      <c r="F302" s="118"/>
      <c r="G302" s="118"/>
      <c r="H302" s="118"/>
      <c r="I302" s="101"/>
      <c r="J302" s="101"/>
      <c r="K302" s="101"/>
    </row>
    <row r="303" spans="2:11">
      <c r="B303" s="100"/>
      <c r="C303" s="100"/>
      <c r="D303" s="118"/>
      <c r="E303" s="118"/>
      <c r="F303" s="118"/>
      <c r="G303" s="118"/>
      <c r="H303" s="118"/>
      <c r="I303" s="101"/>
      <c r="J303" s="101"/>
      <c r="K303" s="101"/>
    </row>
    <row r="304" spans="2:11">
      <c r="B304" s="100"/>
      <c r="C304" s="100"/>
      <c r="D304" s="118"/>
      <c r="E304" s="118"/>
      <c r="F304" s="118"/>
      <c r="G304" s="118"/>
      <c r="H304" s="118"/>
      <c r="I304" s="101"/>
      <c r="J304" s="101"/>
      <c r="K304" s="101"/>
    </row>
    <row r="305" spans="2:11">
      <c r="B305" s="100"/>
      <c r="C305" s="100"/>
      <c r="D305" s="118"/>
      <c r="E305" s="118"/>
      <c r="F305" s="118"/>
      <c r="G305" s="118"/>
      <c r="H305" s="118"/>
      <c r="I305" s="101"/>
      <c r="J305" s="101"/>
      <c r="K305" s="101"/>
    </row>
    <row r="306" spans="2:11">
      <c r="B306" s="100"/>
      <c r="C306" s="100"/>
      <c r="D306" s="118"/>
      <c r="E306" s="118"/>
      <c r="F306" s="118"/>
      <c r="G306" s="118"/>
      <c r="H306" s="118"/>
      <c r="I306" s="101"/>
      <c r="J306" s="101"/>
      <c r="K306" s="101"/>
    </row>
    <row r="307" spans="2:11">
      <c r="B307" s="100"/>
      <c r="C307" s="100"/>
      <c r="D307" s="118"/>
      <c r="E307" s="118"/>
      <c r="F307" s="118"/>
      <c r="G307" s="118"/>
      <c r="H307" s="118"/>
      <c r="I307" s="101"/>
      <c r="J307" s="101"/>
      <c r="K307" s="101"/>
    </row>
    <row r="308" spans="2:11">
      <c r="B308" s="100"/>
      <c r="C308" s="100"/>
      <c r="D308" s="118"/>
      <c r="E308" s="118"/>
      <c r="F308" s="118"/>
      <c r="G308" s="118"/>
      <c r="H308" s="118"/>
      <c r="I308" s="101"/>
      <c r="J308" s="101"/>
      <c r="K308" s="101"/>
    </row>
    <row r="309" spans="2:11">
      <c r="B309" s="100"/>
      <c r="C309" s="100"/>
      <c r="D309" s="118"/>
      <c r="E309" s="118"/>
      <c r="F309" s="118"/>
      <c r="G309" s="118"/>
      <c r="H309" s="118"/>
      <c r="I309" s="101"/>
      <c r="J309" s="101"/>
      <c r="K309" s="101"/>
    </row>
    <row r="310" spans="2:11">
      <c r="B310" s="100"/>
      <c r="C310" s="100"/>
      <c r="D310" s="118"/>
      <c r="E310" s="118"/>
      <c r="F310" s="118"/>
      <c r="G310" s="118"/>
      <c r="H310" s="118"/>
      <c r="I310" s="101"/>
      <c r="J310" s="101"/>
      <c r="K310" s="101"/>
    </row>
    <row r="311" spans="2:11">
      <c r="B311" s="100"/>
      <c r="C311" s="100"/>
      <c r="D311" s="118"/>
      <c r="E311" s="118"/>
      <c r="F311" s="118"/>
      <c r="G311" s="118"/>
      <c r="H311" s="118"/>
      <c r="I311" s="101"/>
      <c r="J311" s="101"/>
      <c r="K311" s="101"/>
    </row>
    <row r="312" spans="2:11">
      <c r="B312" s="100"/>
      <c r="C312" s="100"/>
      <c r="D312" s="118"/>
      <c r="E312" s="118"/>
      <c r="F312" s="118"/>
      <c r="G312" s="118"/>
      <c r="H312" s="118"/>
      <c r="I312" s="101"/>
      <c r="J312" s="101"/>
      <c r="K312" s="101"/>
    </row>
    <row r="313" spans="2:11">
      <c r="D313" s="3"/>
      <c r="E313" s="3"/>
      <c r="F313" s="3"/>
      <c r="G313" s="3"/>
      <c r="H313" s="3"/>
    </row>
    <row r="314" spans="2:11">
      <c r="D314" s="3"/>
      <c r="E314" s="3"/>
      <c r="F314" s="3"/>
      <c r="G314" s="3"/>
      <c r="H314" s="3"/>
    </row>
    <row r="315" spans="2:11">
      <c r="D315" s="3"/>
      <c r="E315" s="3"/>
      <c r="F315" s="3"/>
      <c r="G315" s="3"/>
      <c r="H315" s="3"/>
    </row>
    <row r="316" spans="2:11">
      <c r="D316" s="3"/>
      <c r="E316" s="3"/>
      <c r="F316" s="3"/>
      <c r="G316" s="3"/>
      <c r="H316" s="3"/>
    </row>
    <row r="317" spans="2:11">
      <c r="D317" s="3"/>
      <c r="E317" s="3"/>
      <c r="F317" s="3"/>
      <c r="G317" s="3"/>
      <c r="H317" s="3"/>
    </row>
    <row r="318" spans="2:11">
      <c r="D318" s="3"/>
      <c r="E318" s="3"/>
      <c r="F318" s="3"/>
      <c r="G318" s="3"/>
      <c r="H318" s="3"/>
    </row>
    <row r="319" spans="2:11">
      <c r="D319" s="3"/>
      <c r="E319" s="3"/>
      <c r="F319" s="3"/>
      <c r="G319" s="3"/>
      <c r="H319" s="3"/>
    </row>
    <row r="320" spans="2:11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sheetProtection sheet="1" objects="1" scenarios="1"/>
  <mergeCells count="1">
    <mergeCell ref="B6:K6"/>
  </mergeCells>
  <dataValidations count="1">
    <dataValidation allowBlank="1" showInputMessage="1" showErrorMessage="1" sqref="C5:C1048576 A1:B1048576 D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O613"/>
  <sheetViews>
    <sheetView rightToLeft="1" workbookViewId="0">
      <selection sqref="A1:XFD1048576"/>
    </sheetView>
  </sheetViews>
  <sheetFormatPr defaultColWidth="9.140625" defaultRowHeight="18"/>
  <cols>
    <col min="1" max="1" width="6.28515625" style="1" customWidth="1"/>
    <col min="2" max="2" width="28" style="2" bestFit="1" customWidth="1"/>
    <col min="3" max="3" width="41.7109375" style="1" bestFit="1" customWidth="1"/>
    <col min="4" max="4" width="5.42578125" style="1" bestFit="1" customWidth="1"/>
    <col min="5" max="5" width="6.7109375" style="1" bestFit="1" customWidth="1"/>
    <col min="6" max="6" width="7.28515625" style="1" bestFit="1" customWidth="1"/>
    <col min="7" max="7" width="9" style="1" bestFit="1" customWidth="1"/>
    <col min="8" max="8" width="7.5703125" style="1" customWidth="1"/>
    <col min="9" max="9" width="8.28515625" style="1" bestFit="1" customWidth="1"/>
    <col min="10" max="10" width="9.140625" style="1" bestFit="1" customWidth="1"/>
    <col min="11" max="11" width="7.5703125" style="1" bestFit="1" customWidth="1"/>
    <col min="12" max="16384" width="9.140625" style="1"/>
  </cols>
  <sheetData>
    <row r="1" spans="2:15">
      <c r="B1" s="46" t="s">
        <v>140</v>
      </c>
      <c r="C1" s="46" t="s" vm="1">
        <v>218</v>
      </c>
    </row>
    <row r="2" spans="2:15">
      <c r="B2" s="46" t="s">
        <v>139</v>
      </c>
      <c r="C2" s="46" t="s">
        <v>219</v>
      </c>
    </row>
    <row r="3" spans="2:15">
      <c r="B3" s="46" t="s">
        <v>141</v>
      </c>
      <c r="C3" s="46" t="s">
        <v>2690</v>
      </c>
    </row>
    <row r="4" spans="2:15">
      <c r="B4" s="46" t="s">
        <v>142</v>
      </c>
      <c r="C4" s="46" t="s">
        <v>2691</v>
      </c>
    </row>
    <row r="6" spans="2:15" ht="26.25" customHeight="1">
      <c r="B6" s="156" t="s">
        <v>173</v>
      </c>
      <c r="C6" s="157"/>
      <c r="D6" s="157"/>
      <c r="E6" s="157"/>
      <c r="F6" s="157"/>
      <c r="G6" s="157"/>
      <c r="H6" s="157"/>
      <c r="I6" s="157"/>
      <c r="J6" s="157"/>
      <c r="K6" s="158"/>
    </row>
    <row r="7" spans="2:15" s="3" customFormat="1" ht="63">
      <c r="B7" s="47" t="s">
        <v>110</v>
      </c>
      <c r="C7" s="49" t="s">
        <v>44</v>
      </c>
      <c r="D7" s="49" t="s">
        <v>14</v>
      </c>
      <c r="E7" s="49" t="s">
        <v>15</v>
      </c>
      <c r="F7" s="49" t="s">
        <v>56</v>
      </c>
      <c r="G7" s="49" t="s">
        <v>97</v>
      </c>
      <c r="H7" s="49" t="s">
        <v>53</v>
      </c>
      <c r="I7" s="49" t="s">
        <v>105</v>
      </c>
      <c r="J7" s="49" t="s">
        <v>143</v>
      </c>
      <c r="K7" s="51" t="s">
        <v>144</v>
      </c>
    </row>
    <row r="8" spans="2:15" s="3" customFormat="1" ht="21.75" customHeight="1">
      <c r="B8" s="14"/>
      <c r="C8" s="15"/>
      <c r="D8" s="15"/>
      <c r="E8" s="15"/>
      <c r="F8" s="15" t="s">
        <v>19</v>
      </c>
      <c r="G8" s="15"/>
      <c r="H8" s="15" t="s">
        <v>19</v>
      </c>
      <c r="I8" s="15" t="s">
        <v>197</v>
      </c>
      <c r="J8" s="31" t="s">
        <v>19</v>
      </c>
      <c r="K8" s="16" t="s">
        <v>19</v>
      </c>
    </row>
    <row r="9" spans="2:15" s="4" customFormat="1" ht="18" customHeight="1">
      <c r="B9" s="17"/>
      <c r="C9" s="19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8</v>
      </c>
    </row>
    <row r="10" spans="2:15" s="4" customFormat="1" ht="18" customHeight="1">
      <c r="B10" s="113" t="s">
        <v>2697</v>
      </c>
      <c r="C10" s="94"/>
      <c r="D10" s="94"/>
      <c r="E10" s="94"/>
      <c r="F10" s="94"/>
      <c r="G10" s="94"/>
      <c r="H10" s="94"/>
      <c r="I10" s="123">
        <f>I11</f>
        <v>-13.263008930999998</v>
      </c>
      <c r="J10" s="115">
        <f>IFERROR(I10/$I$10,0)</f>
        <v>1</v>
      </c>
      <c r="K10" s="115">
        <f>I10/'סכום נכסי הקרן'!$C$42</f>
        <v>-1.0949291537282687E-4</v>
      </c>
      <c r="O10" s="1"/>
    </row>
    <row r="11" spans="2:15" ht="21" customHeight="1">
      <c r="B11" s="122" t="s">
        <v>189</v>
      </c>
      <c r="C11" s="122"/>
      <c r="D11" s="122"/>
      <c r="E11" s="122"/>
      <c r="F11" s="122"/>
      <c r="G11" s="122"/>
      <c r="H11" s="126"/>
      <c r="I11" s="123">
        <f>I12+I13</f>
        <v>-13.263008930999998</v>
      </c>
      <c r="J11" s="126">
        <f t="shared" ref="J11:J13" si="0">IFERROR(I11/$I$10,0)</f>
        <v>1</v>
      </c>
      <c r="K11" s="126">
        <f>I11/'סכום נכסי הקרן'!$C$42</f>
        <v>-1.0949291537282687E-4</v>
      </c>
    </row>
    <row r="12" spans="2:15">
      <c r="B12" s="145" t="s">
        <v>669</v>
      </c>
      <c r="C12" s="145" t="s">
        <v>670</v>
      </c>
      <c r="D12" s="145" t="s">
        <v>672</v>
      </c>
      <c r="E12" s="145"/>
      <c r="F12" s="146">
        <v>0</v>
      </c>
      <c r="G12" s="145" t="s">
        <v>127</v>
      </c>
      <c r="H12" s="146">
        <v>0</v>
      </c>
      <c r="I12" s="147">
        <v>-6.8294688599999986</v>
      </c>
      <c r="J12" s="146">
        <f t="shared" si="0"/>
        <v>0.5149260545272869</v>
      </c>
      <c r="K12" s="146">
        <f>I12/'סכום נכסי הקרן'!$C$42</f>
        <v>-5.6380754911619862E-5</v>
      </c>
    </row>
    <row r="13" spans="2:15">
      <c r="B13" s="145" t="s">
        <v>1551</v>
      </c>
      <c r="C13" s="145" t="s">
        <v>1552</v>
      </c>
      <c r="D13" s="145" t="s">
        <v>672</v>
      </c>
      <c r="E13" s="145"/>
      <c r="F13" s="146">
        <v>0</v>
      </c>
      <c r="G13" s="145" t="s">
        <v>127</v>
      </c>
      <c r="H13" s="146">
        <v>0</v>
      </c>
      <c r="I13" s="147">
        <v>-6.4335400710000004</v>
      </c>
      <c r="J13" s="146">
        <f t="shared" si="0"/>
        <v>0.48507394547271315</v>
      </c>
      <c r="K13" s="146">
        <f>I13/'סכום נכסי הקרן'!$C$42</f>
        <v>-5.3112160461207014E-5</v>
      </c>
    </row>
    <row r="14" spans="2:15">
      <c r="B14" s="94"/>
      <c r="C14" s="94"/>
      <c r="D14" s="94"/>
      <c r="E14" s="94"/>
      <c r="F14" s="94"/>
      <c r="G14" s="94"/>
      <c r="H14" s="94"/>
      <c r="I14" s="94"/>
      <c r="J14" s="94"/>
      <c r="K14" s="94"/>
    </row>
    <row r="15" spans="2:15">
      <c r="B15" s="94"/>
      <c r="C15" s="94"/>
      <c r="D15" s="94"/>
      <c r="E15" s="94"/>
      <c r="F15" s="94"/>
      <c r="G15" s="94"/>
      <c r="H15" s="94"/>
      <c r="I15" s="94"/>
      <c r="J15" s="94"/>
      <c r="K15" s="94"/>
    </row>
    <row r="16" spans="2:15">
      <c r="B16" s="94"/>
      <c r="C16" s="94"/>
      <c r="D16" s="94"/>
      <c r="E16" s="94"/>
      <c r="F16" s="94"/>
      <c r="G16" s="94"/>
      <c r="H16" s="94"/>
      <c r="I16" s="94"/>
      <c r="J16" s="94"/>
      <c r="K16" s="94"/>
    </row>
    <row r="17" spans="2:11">
      <c r="B17" s="94"/>
      <c r="C17" s="94"/>
      <c r="D17" s="94"/>
      <c r="E17" s="94"/>
      <c r="F17" s="94"/>
      <c r="G17" s="94"/>
      <c r="H17" s="94"/>
      <c r="I17" s="94"/>
      <c r="J17" s="94"/>
      <c r="K17" s="94"/>
    </row>
    <row r="18" spans="2:11">
      <c r="B18" s="94"/>
      <c r="C18" s="94"/>
      <c r="D18" s="94"/>
      <c r="E18" s="94"/>
      <c r="F18" s="94"/>
      <c r="G18" s="94"/>
      <c r="H18" s="94"/>
      <c r="I18" s="94"/>
      <c r="J18" s="94"/>
      <c r="K18" s="94"/>
    </row>
    <row r="19" spans="2:11">
      <c r="B19" s="94"/>
      <c r="C19" s="94"/>
      <c r="D19" s="94"/>
      <c r="E19" s="94"/>
      <c r="F19" s="94"/>
      <c r="G19" s="94"/>
      <c r="H19" s="94"/>
      <c r="I19" s="94"/>
      <c r="J19" s="94"/>
      <c r="K19" s="94"/>
    </row>
    <row r="20" spans="2:11">
      <c r="B20" s="94"/>
      <c r="C20" s="94"/>
      <c r="D20" s="94"/>
      <c r="E20" s="94"/>
      <c r="F20" s="94"/>
      <c r="G20" s="94"/>
      <c r="H20" s="94"/>
      <c r="I20" s="94"/>
      <c r="J20" s="94"/>
      <c r="K20" s="94"/>
    </row>
    <row r="21" spans="2:11">
      <c r="B21" s="94"/>
      <c r="C21" s="94"/>
      <c r="D21" s="94"/>
      <c r="E21" s="94"/>
      <c r="F21" s="94"/>
      <c r="G21" s="94"/>
      <c r="H21" s="94"/>
      <c r="I21" s="94"/>
      <c r="J21" s="94"/>
      <c r="K21" s="94"/>
    </row>
    <row r="22" spans="2:11">
      <c r="B22" s="94"/>
      <c r="C22" s="94"/>
      <c r="D22" s="94"/>
      <c r="E22" s="94"/>
      <c r="F22" s="94"/>
      <c r="G22" s="94"/>
      <c r="H22" s="94"/>
      <c r="I22" s="94"/>
      <c r="J22" s="94"/>
      <c r="K22" s="94"/>
    </row>
    <row r="23" spans="2:11">
      <c r="B23" s="94"/>
      <c r="C23" s="94"/>
      <c r="D23" s="94"/>
      <c r="E23" s="94"/>
      <c r="F23" s="94"/>
      <c r="G23" s="94"/>
      <c r="H23" s="94"/>
      <c r="I23" s="94"/>
      <c r="J23" s="94"/>
      <c r="K23" s="94"/>
    </row>
    <row r="24" spans="2:11">
      <c r="B24" s="94"/>
      <c r="C24" s="94"/>
      <c r="D24" s="94"/>
      <c r="E24" s="94"/>
      <c r="F24" s="94"/>
      <c r="G24" s="94"/>
      <c r="H24" s="94"/>
      <c r="I24" s="94"/>
      <c r="J24" s="94"/>
      <c r="K24" s="94"/>
    </row>
    <row r="25" spans="2:11">
      <c r="B25" s="94"/>
      <c r="C25" s="94"/>
      <c r="D25" s="94"/>
      <c r="E25" s="94"/>
      <c r="F25" s="94"/>
      <c r="G25" s="94"/>
      <c r="H25" s="94"/>
      <c r="I25" s="94"/>
      <c r="J25" s="94"/>
      <c r="K25" s="94"/>
    </row>
    <row r="26" spans="2:11">
      <c r="B26" s="94"/>
      <c r="C26" s="94"/>
      <c r="D26" s="94"/>
      <c r="E26" s="94"/>
      <c r="F26" s="94"/>
      <c r="G26" s="94"/>
      <c r="H26" s="94"/>
      <c r="I26" s="94"/>
      <c r="J26" s="94"/>
      <c r="K26" s="94"/>
    </row>
    <row r="27" spans="2:11">
      <c r="B27" s="94"/>
      <c r="C27" s="94"/>
      <c r="D27" s="94"/>
      <c r="E27" s="94"/>
      <c r="F27" s="94"/>
      <c r="G27" s="94"/>
      <c r="H27" s="94"/>
      <c r="I27" s="94"/>
      <c r="J27" s="94"/>
      <c r="K27" s="94"/>
    </row>
    <row r="28" spans="2:11">
      <c r="B28" s="94"/>
      <c r="C28" s="94"/>
      <c r="D28" s="94"/>
      <c r="E28" s="94"/>
      <c r="F28" s="94"/>
      <c r="G28" s="94"/>
      <c r="H28" s="94"/>
      <c r="I28" s="94"/>
      <c r="J28" s="94"/>
      <c r="K28" s="94"/>
    </row>
    <row r="29" spans="2:11">
      <c r="B29" s="94"/>
      <c r="C29" s="94"/>
      <c r="D29" s="94"/>
      <c r="E29" s="94"/>
      <c r="F29" s="94"/>
      <c r="G29" s="94"/>
      <c r="H29" s="94"/>
      <c r="I29" s="94"/>
      <c r="J29" s="94"/>
      <c r="K29" s="94"/>
    </row>
    <row r="30" spans="2:11"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2:11"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2:11"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2:11"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2:11">
      <c r="B34" s="94"/>
      <c r="C34" s="94"/>
      <c r="D34" s="94"/>
      <c r="E34" s="94"/>
      <c r="F34" s="94"/>
      <c r="G34" s="94"/>
      <c r="H34" s="94"/>
      <c r="I34" s="94"/>
      <c r="J34" s="94"/>
      <c r="K34" s="94"/>
    </row>
    <row r="35" spans="2:11">
      <c r="B35" s="94"/>
      <c r="C35" s="94"/>
      <c r="D35" s="94"/>
      <c r="E35" s="94"/>
      <c r="F35" s="94"/>
      <c r="G35" s="94"/>
      <c r="H35" s="94"/>
      <c r="I35" s="94"/>
      <c r="J35" s="94"/>
      <c r="K35" s="94"/>
    </row>
    <row r="36" spans="2:11">
      <c r="B36" s="94"/>
      <c r="C36" s="94"/>
      <c r="D36" s="94"/>
      <c r="E36" s="94"/>
      <c r="F36" s="94"/>
      <c r="G36" s="94"/>
      <c r="H36" s="94"/>
      <c r="I36" s="94"/>
      <c r="J36" s="94"/>
      <c r="K36" s="94"/>
    </row>
    <row r="37" spans="2:11">
      <c r="B37" s="94"/>
      <c r="C37" s="94"/>
      <c r="D37" s="94"/>
      <c r="E37" s="94"/>
      <c r="F37" s="94"/>
      <c r="G37" s="94"/>
      <c r="H37" s="94"/>
      <c r="I37" s="94"/>
      <c r="J37" s="94"/>
      <c r="K37" s="94"/>
    </row>
    <row r="38" spans="2:11">
      <c r="B38" s="94"/>
      <c r="C38" s="94"/>
      <c r="D38" s="94"/>
      <c r="E38" s="94"/>
      <c r="F38" s="94"/>
      <c r="G38" s="94"/>
      <c r="H38" s="94"/>
      <c r="I38" s="94"/>
      <c r="J38" s="94"/>
      <c r="K38" s="94"/>
    </row>
    <row r="39" spans="2:11">
      <c r="B39" s="94"/>
      <c r="C39" s="94"/>
      <c r="D39" s="94"/>
      <c r="E39" s="94"/>
      <c r="F39" s="94"/>
      <c r="G39" s="94"/>
      <c r="H39" s="94"/>
      <c r="I39" s="94"/>
      <c r="J39" s="94"/>
      <c r="K39" s="94"/>
    </row>
    <row r="40" spans="2:11">
      <c r="B40" s="94"/>
      <c r="C40" s="94"/>
      <c r="D40" s="94"/>
      <c r="E40" s="94"/>
      <c r="F40" s="94"/>
      <c r="G40" s="94"/>
      <c r="H40" s="94"/>
      <c r="I40" s="94"/>
      <c r="J40" s="94"/>
      <c r="K40" s="94"/>
    </row>
    <row r="41" spans="2:11">
      <c r="B41" s="94"/>
      <c r="C41" s="94"/>
      <c r="D41" s="94"/>
      <c r="E41" s="94"/>
      <c r="F41" s="94"/>
      <c r="G41" s="94"/>
      <c r="H41" s="94"/>
      <c r="I41" s="94"/>
      <c r="J41" s="94"/>
      <c r="K41" s="94"/>
    </row>
    <row r="42" spans="2:11">
      <c r="B42" s="94"/>
      <c r="C42" s="94"/>
      <c r="D42" s="94"/>
      <c r="E42" s="94"/>
      <c r="F42" s="94"/>
      <c r="G42" s="94"/>
      <c r="H42" s="94"/>
      <c r="I42" s="94"/>
      <c r="J42" s="94"/>
      <c r="K42" s="94"/>
    </row>
    <row r="43" spans="2:11">
      <c r="B43" s="94"/>
      <c r="C43" s="94"/>
      <c r="D43" s="94"/>
      <c r="E43" s="94"/>
      <c r="F43" s="94"/>
      <c r="G43" s="94"/>
      <c r="H43" s="94"/>
      <c r="I43" s="94"/>
      <c r="J43" s="94"/>
      <c r="K43" s="94"/>
    </row>
    <row r="44" spans="2:11">
      <c r="B44" s="94"/>
      <c r="C44" s="94"/>
      <c r="D44" s="94"/>
      <c r="E44" s="94"/>
      <c r="F44" s="94"/>
      <c r="G44" s="94"/>
      <c r="H44" s="94"/>
      <c r="I44" s="94"/>
      <c r="J44" s="94"/>
      <c r="K44" s="94"/>
    </row>
    <row r="45" spans="2:11">
      <c r="B45" s="94"/>
      <c r="C45" s="94"/>
      <c r="D45" s="94"/>
      <c r="E45" s="94"/>
      <c r="F45" s="94"/>
      <c r="G45" s="94"/>
      <c r="H45" s="94"/>
      <c r="I45" s="94"/>
      <c r="J45" s="94"/>
      <c r="K45" s="94"/>
    </row>
    <row r="46" spans="2:11">
      <c r="B46" s="94"/>
      <c r="C46" s="94"/>
      <c r="D46" s="94"/>
      <c r="E46" s="94"/>
      <c r="F46" s="94"/>
      <c r="G46" s="94"/>
      <c r="H46" s="94"/>
      <c r="I46" s="94"/>
      <c r="J46" s="94"/>
      <c r="K46" s="94"/>
    </row>
    <row r="47" spans="2:11">
      <c r="B47" s="94"/>
      <c r="C47" s="94"/>
      <c r="D47" s="94"/>
      <c r="E47" s="94"/>
      <c r="F47" s="94"/>
      <c r="G47" s="94"/>
      <c r="H47" s="94"/>
      <c r="I47" s="94"/>
      <c r="J47" s="94"/>
      <c r="K47" s="94"/>
    </row>
    <row r="48" spans="2:11">
      <c r="B48" s="94"/>
      <c r="C48" s="94"/>
      <c r="D48" s="94"/>
      <c r="E48" s="94"/>
      <c r="F48" s="94"/>
      <c r="G48" s="94"/>
      <c r="H48" s="94"/>
      <c r="I48" s="94"/>
      <c r="J48" s="94"/>
      <c r="K48" s="94"/>
    </row>
    <row r="49" spans="2:11">
      <c r="B49" s="94"/>
      <c r="C49" s="94"/>
      <c r="D49" s="94"/>
      <c r="E49" s="94"/>
      <c r="F49" s="94"/>
      <c r="G49" s="94"/>
      <c r="H49" s="94"/>
      <c r="I49" s="94"/>
      <c r="J49" s="94"/>
      <c r="K49" s="94"/>
    </row>
    <row r="50" spans="2:11">
      <c r="B50" s="94"/>
      <c r="C50" s="94"/>
      <c r="D50" s="94"/>
      <c r="E50" s="94"/>
      <c r="F50" s="94"/>
      <c r="G50" s="94"/>
      <c r="H50" s="94"/>
      <c r="I50" s="94"/>
      <c r="J50" s="94"/>
      <c r="K50" s="94"/>
    </row>
    <row r="51" spans="2:11">
      <c r="B51" s="94"/>
      <c r="C51" s="94"/>
      <c r="D51" s="94"/>
      <c r="E51" s="94"/>
      <c r="F51" s="94"/>
      <c r="G51" s="94"/>
      <c r="H51" s="94"/>
      <c r="I51" s="94"/>
      <c r="J51" s="94"/>
      <c r="K51" s="94"/>
    </row>
    <row r="52" spans="2:11">
      <c r="B52" s="94"/>
      <c r="C52" s="94"/>
      <c r="D52" s="94"/>
      <c r="E52" s="94"/>
      <c r="F52" s="94"/>
      <c r="G52" s="94"/>
      <c r="H52" s="94"/>
      <c r="I52" s="94"/>
      <c r="J52" s="94"/>
      <c r="K52" s="94"/>
    </row>
    <row r="53" spans="2:11">
      <c r="B53" s="94"/>
      <c r="C53" s="94"/>
      <c r="D53" s="94"/>
      <c r="E53" s="94"/>
      <c r="F53" s="94"/>
      <c r="G53" s="94"/>
      <c r="H53" s="94"/>
      <c r="I53" s="94"/>
      <c r="J53" s="94"/>
      <c r="K53" s="94"/>
    </row>
    <row r="54" spans="2:11">
      <c r="B54" s="94"/>
      <c r="C54" s="94"/>
      <c r="D54" s="94"/>
      <c r="E54" s="94"/>
      <c r="F54" s="94"/>
      <c r="G54" s="94"/>
      <c r="H54" s="94"/>
      <c r="I54" s="94"/>
      <c r="J54" s="94"/>
      <c r="K54" s="94"/>
    </row>
    <row r="55" spans="2:11">
      <c r="B55" s="94"/>
      <c r="C55" s="94"/>
      <c r="D55" s="94"/>
      <c r="E55" s="94"/>
      <c r="F55" s="94"/>
      <c r="G55" s="94"/>
      <c r="H55" s="94"/>
      <c r="I55" s="94"/>
      <c r="J55" s="94"/>
      <c r="K55" s="94"/>
    </row>
    <row r="56" spans="2:11">
      <c r="B56" s="94"/>
      <c r="C56" s="94"/>
      <c r="D56" s="94"/>
      <c r="E56" s="94"/>
      <c r="F56" s="94"/>
      <c r="G56" s="94"/>
      <c r="H56" s="94"/>
      <c r="I56" s="94"/>
      <c r="J56" s="94"/>
      <c r="K56" s="94"/>
    </row>
    <row r="57" spans="2:11">
      <c r="B57" s="94"/>
      <c r="C57" s="94"/>
      <c r="D57" s="94"/>
      <c r="E57" s="94"/>
      <c r="F57" s="94"/>
      <c r="G57" s="94"/>
      <c r="H57" s="94"/>
      <c r="I57" s="94"/>
      <c r="J57" s="94"/>
      <c r="K57" s="94"/>
    </row>
    <row r="58" spans="2:11">
      <c r="B58" s="94"/>
      <c r="C58" s="94"/>
      <c r="D58" s="94"/>
      <c r="E58" s="94"/>
      <c r="F58" s="94"/>
      <c r="G58" s="94"/>
      <c r="H58" s="94"/>
      <c r="I58" s="94"/>
      <c r="J58" s="94"/>
      <c r="K58" s="94"/>
    </row>
    <row r="59" spans="2:11">
      <c r="B59" s="94"/>
      <c r="C59" s="94"/>
      <c r="D59" s="94"/>
      <c r="E59" s="94"/>
      <c r="F59" s="94"/>
      <c r="G59" s="94"/>
      <c r="H59" s="94"/>
      <c r="I59" s="94"/>
      <c r="J59" s="94"/>
      <c r="K59" s="94"/>
    </row>
    <row r="60" spans="2:11">
      <c r="B60" s="94"/>
      <c r="C60" s="94"/>
      <c r="D60" s="94"/>
      <c r="E60" s="94"/>
      <c r="F60" s="94"/>
      <c r="G60" s="94"/>
      <c r="H60" s="94"/>
      <c r="I60" s="94"/>
      <c r="J60" s="94"/>
      <c r="K60" s="94"/>
    </row>
    <row r="61" spans="2:11">
      <c r="B61" s="94"/>
      <c r="C61" s="94"/>
      <c r="D61" s="94"/>
      <c r="E61" s="94"/>
      <c r="F61" s="94"/>
      <c r="G61" s="94"/>
      <c r="H61" s="94"/>
      <c r="I61" s="94"/>
      <c r="J61" s="94"/>
      <c r="K61" s="94"/>
    </row>
    <row r="62" spans="2:11">
      <c r="B62" s="94"/>
      <c r="C62" s="94"/>
      <c r="D62" s="94"/>
      <c r="E62" s="94"/>
      <c r="F62" s="94"/>
      <c r="G62" s="94"/>
      <c r="H62" s="94"/>
      <c r="I62" s="94"/>
      <c r="J62" s="94"/>
      <c r="K62" s="94"/>
    </row>
    <row r="63" spans="2:11">
      <c r="B63" s="94"/>
      <c r="C63" s="94"/>
      <c r="D63" s="94"/>
      <c r="E63" s="94"/>
      <c r="F63" s="94"/>
      <c r="G63" s="94"/>
      <c r="H63" s="94"/>
      <c r="I63" s="94"/>
      <c r="J63" s="94"/>
      <c r="K63" s="94"/>
    </row>
    <row r="64" spans="2:11">
      <c r="B64" s="94"/>
      <c r="C64" s="94"/>
      <c r="D64" s="94"/>
      <c r="E64" s="94"/>
      <c r="F64" s="94"/>
      <c r="G64" s="94"/>
      <c r="H64" s="94"/>
      <c r="I64" s="94"/>
      <c r="J64" s="94"/>
      <c r="K64" s="94"/>
    </row>
    <row r="65" spans="2:11">
      <c r="B65" s="94"/>
      <c r="C65" s="94"/>
      <c r="D65" s="94"/>
      <c r="E65" s="94"/>
      <c r="F65" s="94"/>
      <c r="G65" s="94"/>
      <c r="H65" s="94"/>
      <c r="I65" s="94"/>
      <c r="J65" s="94"/>
      <c r="K65" s="94"/>
    </row>
    <row r="66" spans="2:11">
      <c r="B66" s="94"/>
      <c r="C66" s="94"/>
      <c r="D66" s="94"/>
      <c r="E66" s="94"/>
      <c r="F66" s="94"/>
      <c r="G66" s="94"/>
      <c r="H66" s="94"/>
      <c r="I66" s="94"/>
      <c r="J66" s="94"/>
      <c r="K66" s="94"/>
    </row>
    <row r="67" spans="2:11">
      <c r="B67" s="94"/>
      <c r="C67" s="94"/>
      <c r="D67" s="94"/>
      <c r="E67" s="94"/>
      <c r="F67" s="94"/>
      <c r="G67" s="94"/>
      <c r="H67" s="94"/>
      <c r="I67" s="94"/>
      <c r="J67" s="94"/>
      <c r="K67" s="94"/>
    </row>
    <row r="68" spans="2:11">
      <c r="B68" s="94"/>
      <c r="C68" s="94"/>
      <c r="D68" s="94"/>
      <c r="E68" s="94"/>
      <c r="F68" s="94"/>
      <c r="G68" s="94"/>
      <c r="H68" s="94"/>
      <c r="I68" s="94"/>
      <c r="J68" s="94"/>
      <c r="K68" s="94"/>
    </row>
    <row r="69" spans="2:11">
      <c r="B69" s="94"/>
      <c r="C69" s="94"/>
      <c r="D69" s="94"/>
      <c r="E69" s="94"/>
      <c r="F69" s="94"/>
      <c r="G69" s="94"/>
      <c r="H69" s="94"/>
      <c r="I69" s="94"/>
      <c r="J69" s="94"/>
      <c r="K69" s="94"/>
    </row>
    <row r="70" spans="2:11">
      <c r="B70" s="94"/>
      <c r="C70" s="94"/>
      <c r="D70" s="94"/>
      <c r="E70" s="94"/>
      <c r="F70" s="94"/>
      <c r="G70" s="94"/>
      <c r="H70" s="94"/>
      <c r="I70" s="94"/>
      <c r="J70" s="94"/>
      <c r="K70" s="94"/>
    </row>
    <row r="71" spans="2:11">
      <c r="B71" s="94"/>
      <c r="C71" s="94"/>
      <c r="D71" s="94"/>
      <c r="E71" s="94"/>
      <c r="F71" s="94"/>
      <c r="G71" s="94"/>
      <c r="H71" s="94"/>
      <c r="I71" s="94"/>
      <c r="J71" s="94"/>
      <c r="K71" s="94"/>
    </row>
    <row r="72" spans="2:11">
      <c r="B72" s="94"/>
      <c r="C72" s="94"/>
      <c r="D72" s="94"/>
      <c r="E72" s="94"/>
      <c r="F72" s="94"/>
      <c r="G72" s="94"/>
      <c r="H72" s="94"/>
      <c r="I72" s="94"/>
      <c r="J72" s="94"/>
      <c r="K72" s="94"/>
    </row>
    <row r="73" spans="2:11">
      <c r="B73" s="94"/>
      <c r="C73" s="94"/>
      <c r="D73" s="94"/>
      <c r="E73" s="94"/>
      <c r="F73" s="94"/>
      <c r="G73" s="94"/>
      <c r="H73" s="94"/>
      <c r="I73" s="94"/>
      <c r="J73" s="94"/>
      <c r="K73" s="94"/>
    </row>
    <row r="74" spans="2:11">
      <c r="B74" s="94"/>
      <c r="C74" s="94"/>
      <c r="D74" s="94"/>
      <c r="E74" s="94"/>
      <c r="F74" s="94"/>
      <c r="G74" s="94"/>
      <c r="H74" s="94"/>
      <c r="I74" s="94"/>
      <c r="J74" s="94"/>
      <c r="K74" s="94"/>
    </row>
    <row r="75" spans="2:11">
      <c r="B75" s="94"/>
      <c r="C75" s="94"/>
      <c r="D75" s="94"/>
      <c r="E75" s="94"/>
      <c r="F75" s="94"/>
      <c r="G75" s="94"/>
      <c r="H75" s="94"/>
      <c r="I75" s="94"/>
      <c r="J75" s="94"/>
      <c r="K75" s="94"/>
    </row>
    <row r="76" spans="2:11">
      <c r="B76" s="94"/>
      <c r="C76" s="94"/>
      <c r="D76" s="94"/>
      <c r="E76" s="94"/>
      <c r="F76" s="94"/>
      <c r="G76" s="94"/>
      <c r="H76" s="94"/>
      <c r="I76" s="94"/>
      <c r="J76" s="94"/>
      <c r="K76" s="94"/>
    </row>
    <row r="77" spans="2:11">
      <c r="B77" s="94"/>
      <c r="C77" s="94"/>
      <c r="D77" s="94"/>
      <c r="E77" s="94"/>
      <c r="F77" s="94"/>
      <c r="G77" s="94"/>
      <c r="H77" s="94"/>
      <c r="I77" s="94"/>
      <c r="J77" s="94"/>
      <c r="K77" s="94"/>
    </row>
    <row r="78" spans="2:11">
      <c r="B78" s="94"/>
      <c r="C78" s="94"/>
      <c r="D78" s="94"/>
      <c r="E78" s="94"/>
      <c r="F78" s="94"/>
      <c r="G78" s="94"/>
      <c r="H78" s="94"/>
      <c r="I78" s="94"/>
      <c r="J78" s="94"/>
      <c r="K78" s="94"/>
    </row>
    <row r="79" spans="2:11">
      <c r="B79" s="94"/>
      <c r="C79" s="94"/>
      <c r="D79" s="94"/>
      <c r="E79" s="94"/>
      <c r="F79" s="94"/>
      <c r="G79" s="94"/>
      <c r="H79" s="94"/>
      <c r="I79" s="94"/>
      <c r="J79" s="94"/>
      <c r="K79" s="94"/>
    </row>
    <row r="80" spans="2:11">
      <c r="B80" s="94"/>
      <c r="C80" s="94"/>
      <c r="D80" s="94"/>
      <c r="E80" s="94"/>
      <c r="F80" s="94"/>
      <c r="G80" s="94"/>
      <c r="H80" s="94"/>
      <c r="I80" s="94"/>
      <c r="J80" s="94"/>
      <c r="K80" s="94"/>
    </row>
    <row r="81" spans="2:11">
      <c r="B81" s="94"/>
      <c r="C81" s="94"/>
      <c r="D81" s="94"/>
      <c r="E81" s="94"/>
      <c r="F81" s="94"/>
      <c r="G81" s="94"/>
      <c r="H81" s="94"/>
      <c r="I81" s="94"/>
      <c r="J81" s="94"/>
      <c r="K81" s="94"/>
    </row>
    <row r="82" spans="2:11">
      <c r="B82" s="94"/>
      <c r="C82" s="94"/>
      <c r="D82" s="94"/>
      <c r="E82" s="94"/>
      <c r="F82" s="94"/>
      <c r="G82" s="94"/>
      <c r="H82" s="94"/>
      <c r="I82" s="94"/>
      <c r="J82" s="94"/>
      <c r="K82" s="94"/>
    </row>
    <row r="83" spans="2:11">
      <c r="B83" s="94"/>
      <c r="C83" s="94"/>
      <c r="D83" s="94"/>
      <c r="E83" s="94"/>
      <c r="F83" s="94"/>
      <c r="G83" s="94"/>
      <c r="H83" s="94"/>
      <c r="I83" s="94"/>
      <c r="J83" s="94"/>
      <c r="K83" s="94"/>
    </row>
    <row r="84" spans="2:11">
      <c r="B84" s="94"/>
      <c r="C84" s="94"/>
      <c r="D84" s="94"/>
      <c r="E84" s="94"/>
      <c r="F84" s="94"/>
      <c r="G84" s="94"/>
      <c r="H84" s="94"/>
      <c r="I84" s="94"/>
      <c r="J84" s="94"/>
      <c r="K84" s="94"/>
    </row>
    <row r="85" spans="2:11">
      <c r="B85" s="94"/>
      <c r="C85" s="94"/>
      <c r="D85" s="94"/>
      <c r="E85" s="94"/>
      <c r="F85" s="94"/>
      <c r="G85" s="94"/>
      <c r="H85" s="94"/>
      <c r="I85" s="94"/>
      <c r="J85" s="94"/>
      <c r="K85" s="94"/>
    </row>
    <row r="86" spans="2:11">
      <c r="B86" s="94"/>
      <c r="C86" s="94"/>
      <c r="D86" s="94"/>
      <c r="E86" s="94"/>
      <c r="F86" s="94"/>
      <c r="G86" s="94"/>
      <c r="H86" s="94"/>
      <c r="I86" s="94"/>
      <c r="J86" s="94"/>
      <c r="K86" s="94"/>
    </row>
    <row r="87" spans="2:11">
      <c r="B87" s="94"/>
      <c r="C87" s="94"/>
      <c r="D87" s="94"/>
      <c r="E87" s="94"/>
      <c r="F87" s="94"/>
      <c r="G87" s="94"/>
      <c r="H87" s="94"/>
      <c r="I87" s="94"/>
      <c r="J87" s="94"/>
      <c r="K87" s="94"/>
    </row>
    <row r="88" spans="2:11">
      <c r="B88" s="94"/>
      <c r="C88" s="94"/>
      <c r="D88" s="94"/>
      <c r="E88" s="94"/>
      <c r="F88" s="94"/>
      <c r="G88" s="94"/>
      <c r="H88" s="94"/>
      <c r="I88" s="94"/>
      <c r="J88" s="94"/>
      <c r="K88" s="94"/>
    </row>
    <row r="89" spans="2:11">
      <c r="B89" s="94"/>
      <c r="C89" s="94"/>
      <c r="D89" s="94"/>
      <c r="E89" s="94"/>
      <c r="F89" s="94"/>
      <c r="G89" s="94"/>
      <c r="H89" s="94"/>
      <c r="I89" s="94"/>
      <c r="J89" s="94"/>
      <c r="K89" s="94"/>
    </row>
    <row r="90" spans="2:11">
      <c r="B90" s="94"/>
      <c r="C90" s="94"/>
      <c r="D90" s="94"/>
      <c r="E90" s="94"/>
      <c r="F90" s="94"/>
      <c r="G90" s="94"/>
      <c r="H90" s="94"/>
      <c r="I90" s="94"/>
      <c r="J90" s="94"/>
      <c r="K90" s="94"/>
    </row>
    <row r="91" spans="2:11">
      <c r="B91" s="94"/>
      <c r="C91" s="94"/>
      <c r="D91" s="94"/>
      <c r="E91" s="94"/>
      <c r="F91" s="94"/>
      <c r="G91" s="94"/>
      <c r="H91" s="94"/>
      <c r="I91" s="94"/>
      <c r="J91" s="94"/>
      <c r="K91" s="94"/>
    </row>
    <row r="92" spans="2:11">
      <c r="B92" s="94"/>
      <c r="C92" s="94"/>
      <c r="D92" s="94"/>
      <c r="E92" s="94"/>
      <c r="F92" s="94"/>
      <c r="G92" s="94"/>
      <c r="H92" s="94"/>
      <c r="I92" s="94"/>
      <c r="J92" s="94"/>
      <c r="K92" s="94"/>
    </row>
    <row r="93" spans="2:11">
      <c r="B93" s="94"/>
      <c r="C93" s="94"/>
      <c r="D93" s="94"/>
      <c r="E93" s="94"/>
      <c r="F93" s="94"/>
      <c r="G93" s="94"/>
      <c r="H93" s="94"/>
      <c r="I93" s="94"/>
      <c r="J93" s="94"/>
      <c r="K93" s="94"/>
    </row>
    <row r="94" spans="2:11">
      <c r="B94" s="94"/>
      <c r="C94" s="94"/>
      <c r="D94" s="94"/>
      <c r="E94" s="94"/>
      <c r="F94" s="94"/>
      <c r="G94" s="94"/>
      <c r="H94" s="94"/>
      <c r="I94" s="94"/>
      <c r="J94" s="94"/>
      <c r="K94" s="94"/>
    </row>
    <row r="95" spans="2:11">
      <c r="B95" s="94"/>
      <c r="C95" s="94"/>
      <c r="D95" s="94"/>
      <c r="E95" s="94"/>
      <c r="F95" s="94"/>
      <c r="G95" s="94"/>
      <c r="H95" s="94"/>
      <c r="I95" s="94"/>
      <c r="J95" s="94"/>
      <c r="K95" s="94"/>
    </row>
    <row r="96" spans="2:11">
      <c r="B96" s="94"/>
      <c r="C96" s="94"/>
      <c r="D96" s="94"/>
      <c r="E96" s="94"/>
      <c r="F96" s="94"/>
      <c r="G96" s="94"/>
      <c r="H96" s="94"/>
      <c r="I96" s="94"/>
      <c r="J96" s="94"/>
      <c r="K96" s="94"/>
    </row>
    <row r="97" spans="2:11">
      <c r="B97" s="94"/>
      <c r="C97" s="94"/>
      <c r="D97" s="94"/>
      <c r="E97" s="94"/>
      <c r="F97" s="94"/>
      <c r="G97" s="94"/>
      <c r="H97" s="94"/>
      <c r="I97" s="94"/>
      <c r="J97" s="94"/>
      <c r="K97" s="94"/>
    </row>
    <row r="98" spans="2:11">
      <c r="B98" s="94"/>
      <c r="C98" s="94"/>
      <c r="D98" s="94"/>
      <c r="E98" s="94"/>
      <c r="F98" s="94"/>
      <c r="G98" s="94"/>
      <c r="H98" s="94"/>
      <c r="I98" s="94"/>
      <c r="J98" s="94"/>
      <c r="K98" s="94"/>
    </row>
    <row r="99" spans="2:11">
      <c r="B99" s="94"/>
      <c r="C99" s="94"/>
      <c r="D99" s="94"/>
      <c r="E99" s="94"/>
      <c r="F99" s="94"/>
      <c r="G99" s="94"/>
      <c r="H99" s="94"/>
      <c r="I99" s="94"/>
      <c r="J99" s="94"/>
      <c r="K99" s="94"/>
    </row>
    <row r="100" spans="2:11">
      <c r="B100" s="94"/>
      <c r="C100" s="94"/>
      <c r="D100" s="94"/>
      <c r="E100" s="94"/>
      <c r="F100" s="94"/>
      <c r="G100" s="94"/>
      <c r="H100" s="94"/>
      <c r="I100" s="94"/>
      <c r="J100" s="94"/>
      <c r="K100" s="94"/>
    </row>
    <row r="101" spans="2:11">
      <c r="B101" s="94"/>
      <c r="C101" s="94"/>
      <c r="D101" s="94"/>
      <c r="E101" s="94"/>
      <c r="F101" s="94"/>
      <c r="G101" s="94"/>
      <c r="H101" s="94"/>
      <c r="I101" s="94"/>
      <c r="J101" s="94"/>
      <c r="K101" s="94"/>
    </row>
    <row r="102" spans="2:11">
      <c r="B102" s="94"/>
      <c r="C102" s="94"/>
      <c r="D102" s="94"/>
      <c r="E102" s="94"/>
      <c r="F102" s="94"/>
      <c r="G102" s="94"/>
      <c r="H102" s="94"/>
      <c r="I102" s="94"/>
      <c r="J102" s="94"/>
      <c r="K102" s="94"/>
    </row>
    <row r="103" spans="2:11">
      <c r="B103" s="94"/>
      <c r="C103" s="94"/>
      <c r="D103" s="94"/>
      <c r="E103" s="94"/>
      <c r="F103" s="94"/>
      <c r="G103" s="94"/>
      <c r="H103" s="94"/>
      <c r="I103" s="94"/>
      <c r="J103" s="94"/>
      <c r="K103" s="94"/>
    </row>
    <row r="104" spans="2:11">
      <c r="B104" s="94"/>
      <c r="C104" s="94"/>
      <c r="D104" s="94"/>
      <c r="E104" s="94"/>
      <c r="F104" s="94"/>
      <c r="G104" s="94"/>
      <c r="H104" s="94"/>
      <c r="I104" s="94"/>
      <c r="J104" s="94"/>
      <c r="K104" s="94"/>
    </row>
    <row r="105" spans="2:11">
      <c r="B105" s="94"/>
      <c r="C105" s="94"/>
      <c r="D105" s="94"/>
      <c r="E105" s="94"/>
      <c r="F105" s="94"/>
      <c r="G105" s="94"/>
      <c r="H105" s="94"/>
      <c r="I105" s="94"/>
      <c r="J105" s="94"/>
      <c r="K105" s="94"/>
    </row>
    <row r="106" spans="2:11">
      <c r="B106" s="94"/>
      <c r="C106" s="94"/>
      <c r="D106" s="94"/>
      <c r="E106" s="94"/>
      <c r="F106" s="94"/>
      <c r="G106" s="94"/>
      <c r="H106" s="94"/>
      <c r="I106" s="94"/>
      <c r="J106" s="94"/>
      <c r="K106" s="94"/>
    </row>
    <row r="107" spans="2:11">
      <c r="B107" s="94"/>
      <c r="C107" s="94"/>
      <c r="D107" s="94"/>
      <c r="E107" s="94"/>
      <c r="F107" s="94"/>
      <c r="G107" s="94"/>
      <c r="H107" s="94"/>
      <c r="I107" s="94"/>
      <c r="J107" s="94"/>
      <c r="K107" s="94"/>
    </row>
    <row r="108" spans="2:11">
      <c r="B108" s="94"/>
      <c r="C108" s="94"/>
      <c r="D108" s="94"/>
      <c r="E108" s="94"/>
      <c r="F108" s="94"/>
      <c r="G108" s="94"/>
      <c r="H108" s="94"/>
      <c r="I108" s="94"/>
      <c r="J108" s="94"/>
      <c r="K108" s="94"/>
    </row>
    <row r="109" spans="2:11">
      <c r="B109" s="94"/>
      <c r="C109" s="94"/>
      <c r="D109" s="94"/>
      <c r="E109" s="94"/>
      <c r="F109" s="94"/>
      <c r="G109" s="94"/>
      <c r="H109" s="94"/>
      <c r="I109" s="94"/>
      <c r="J109" s="94"/>
      <c r="K109" s="94"/>
    </row>
    <row r="110" spans="2:11">
      <c r="B110" s="100"/>
      <c r="C110" s="101"/>
      <c r="D110" s="118"/>
      <c r="E110" s="118"/>
      <c r="F110" s="118"/>
      <c r="G110" s="118"/>
      <c r="H110" s="118"/>
      <c r="I110" s="101"/>
      <c r="J110" s="101"/>
      <c r="K110" s="101"/>
    </row>
    <row r="111" spans="2:11">
      <c r="B111" s="100"/>
      <c r="C111" s="101"/>
      <c r="D111" s="118"/>
      <c r="E111" s="118"/>
      <c r="F111" s="118"/>
      <c r="G111" s="118"/>
      <c r="H111" s="118"/>
      <c r="I111" s="101"/>
      <c r="J111" s="101"/>
      <c r="K111" s="101"/>
    </row>
    <row r="112" spans="2:11">
      <c r="B112" s="100"/>
      <c r="C112" s="101"/>
      <c r="D112" s="118"/>
      <c r="E112" s="118"/>
      <c r="F112" s="118"/>
      <c r="G112" s="118"/>
      <c r="H112" s="118"/>
      <c r="I112" s="101"/>
      <c r="J112" s="101"/>
      <c r="K112" s="101"/>
    </row>
    <row r="113" spans="2:11">
      <c r="B113" s="100"/>
      <c r="C113" s="101"/>
      <c r="D113" s="118"/>
      <c r="E113" s="118"/>
      <c r="F113" s="118"/>
      <c r="G113" s="118"/>
      <c r="H113" s="118"/>
      <c r="I113" s="101"/>
      <c r="J113" s="101"/>
      <c r="K113" s="101"/>
    </row>
    <row r="114" spans="2:11">
      <c r="B114" s="100"/>
      <c r="C114" s="101"/>
      <c r="D114" s="118"/>
      <c r="E114" s="118"/>
      <c r="F114" s="118"/>
      <c r="G114" s="118"/>
      <c r="H114" s="118"/>
      <c r="I114" s="101"/>
      <c r="J114" s="101"/>
      <c r="K114" s="101"/>
    </row>
    <row r="115" spans="2:11">
      <c r="B115" s="100"/>
      <c r="C115" s="101"/>
      <c r="D115" s="118"/>
      <c r="E115" s="118"/>
      <c r="F115" s="118"/>
      <c r="G115" s="118"/>
      <c r="H115" s="118"/>
      <c r="I115" s="101"/>
      <c r="J115" s="101"/>
      <c r="K115" s="101"/>
    </row>
    <row r="116" spans="2:11">
      <c r="B116" s="100"/>
      <c r="C116" s="101"/>
      <c r="D116" s="118"/>
      <c r="E116" s="118"/>
      <c r="F116" s="118"/>
      <c r="G116" s="118"/>
      <c r="H116" s="118"/>
      <c r="I116" s="101"/>
      <c r="J116" s="101"/>
      <c r="K116" s="101"/>
    </row>
    <row r="117" spans="2:11">
      <c r="B117" s="100"/>
      <c r="C117" s="101"/>
      <c r="D117" s="118"/>
      <c r="E117" s="118"/>
      <c r="F117" s="118"/>
      <c r="G117" s="118"/>
      <c r="H117" s="118"/>
      <c r="I117" s="101"/>
      <c r="J117" s="101"/>
      <c r="K117" s="101"/>
    </row>
    <row r="118" spans="2:11">
      <c r="B118" s="100"/>
      <c r="C118" s="101"/>
      <c r="D118" s="118"/>
      <c r="E118" s="118"/>
      <c r="F118" s="118"/>
      <c r="G118" s="118"/>
      <c r="H118" s="118"/>
      <c r="I118" s="101"/>
      <c r="J118" s="101"/>
      <c r="K118" s="101"/>
    </row>
    <row r="119" spans="2:11">
      <c r="B119" s="100"/>
      <c r="C119" s="101"/>
      <c r="D119" s="118"/>
      <c r="E119" s="118"/>
      <c r="F119" s="118"/>
      <c r="G119" s="118"/>
      <c r="H119" s="118"/>
      <c r="I119" s="101"/>
      <c r="J119" s="101"/>
      <c r="K119" s="101"/>
    </row>
    <row r="120" spans="2:11">
      <c r="B120" s="100"/>
      <c r="C120" s="101"/>
      <c r="D120" s="118"/>
      <c r="E120" s="118"/>
      <c r="F120" s="118"/>
      <c r="G120" s="118"/>
      <c r="H120" s="118"/>
      <c r="I120" s="101"/>
      <c r="J120" s="101"/>
      <c r="K120" s="101"/>
    </row>
    <row r="121" spans="2:11">
      <c r="B121" s="100"/>
      <c r="C121" s="101"/>
      <c r="D121" s="118"/>
      <c r="E121" s="118"/>
      <c r="F121" s="118"/>
      <c r="G121" s="118"/>
      <c r="H121" s="118"/>
      <c r="I121" s="101"/>
      <c r="J121" s="101"/>
      <c r="K121" s="101"/>
    </row>
    <row r="122" spans="2:11">
      <c r="B122" s="100"/>
      <c r="C122" s="101"/>
      <c r="D122" s="118"/>
      <c r="E122" s="118"/>
      <c r="F122" s="118"/>
      <c r="G122" s="118"/>
      <c r="H122" s="118"/>
      <c r="I122" s="101"/>
      <c r="J122" s="101"/>
      <c r="K122" s="101"/>
    </row>
    <row r="123" spans="2:11">
      <c r="B123" s="100"/>
      <c r="C123" s="101"/>
      <c r="D123" s="118"/>
      <c r="E123" s="118"/>
      <c r="F123" s="118"/>
      <c r="G123" s="118"/>
      <c r="H123" s="118"/>
      <c r="I123" s="101"/>
      <c r="J123" s="101"/>
      <c r="K123" s="101"/>
    </row>
    <row r="124" spans="2:11">
      <c r="B124" s="100"/>
      <c r="C124" s="101"/>
      <c r="D124" s="118"/>
      <c r="E124" s="118"/>
      <c r="F124" s="118"/>
      <c r="G124" s="118"/>
      <c r="H124" s="118"/>
      <c r="I124" s="101"/>
      <c r="J124" s="101"/>
      <c r="K124" s="101"/>
    </row>
    <row r="125" spans="2:11">
      <c r="B125" s="100"/>
      <c r="C125" s="101"/>
      <c r="D125" s="118"/>
      <c r="E125" s="118"/>
      <c r="F125" s="118"/>
      <c r="G125" s="118"/>
      <c r="H125" s="118"/>
      <c r="I125" s="101"/>
      <c r="J125" s="101"/>
      <c r="K125" s="101"/>
    </row>
    <row r="126" spans="2:11">
      <c r="B126" s="100"/>
      <c r="C126" s="101"/>
      <c r="D126" s="118"/>
      <c r="E126" s="118"/>
      <c r="F126" s="118"/>
      <c r="G126" s="118"/>
      <c r="H126" s="118"/>
      <c r="I126" s="101"/>
      <c r="J126" s="101"/>
      <c r="K126" s="101"/>
    </row>
    <row r="127" spans="2:11">
      <c r="B127" s="100"/>
      <c r="C127" s="101"/>
      <c r="D127" s="118"/>
      <c r="E127" s="118"/>
      <c r="F127" s="118"/>
      <c r="G127" s="118"/>
      <c r="H127" s="118"/>
      <c r="I127" s="101"/>
      <c r="J127" s="101"/>
      <c r="K127" s="101"/>
    </row>
    <row r="128" spans="2:11">
      <c r="B128" s="100"/>
      <c r="C128" s="101"/>
      <c r="D128" s="118"/>
      <c r="E128" s="118"/>
      <c r="F128" s="118"/>
      <c r="G128" s="118"/>
      <c r="H128" s="118"/>
      <c r="I128" s="101"/>
      <c r="J128" s="101"/>
      <c r="K128" s="101"/>
    </row>
    <row r="129" spans="2:11">
      <c r="B129" s="100"/>
      <c r="C129" s="101"/>
      <c r="D129" s="118"/>
      <c r="E129" s="118"/>
      <c r="F129" s="118"/>
      <c r="G129" s="118"/>
      <c r="H129" s="118"/>
      <c r="I129" s="101"/>
      <c r="J129" s="101"/>
      <c r="K129" s="101"/>
    </row>
    <row r="130" spans="2:11">
      <c r="B130" s="100"/>
      <c r="C130" s="101"/>
      <c r="D130" s="118"/>
      <c r="E130" s="118"/>
      <c r="F130" s="118"/>
      <c r="G130" s="118"/>
      <c r="H130" s="118"/>
      <c r="I130" s="101"/>
      <c r="J130" s="101"/>
      <c r="K130" s="101"/>
    </row>
    <row r="131" spans="2:11">
      <c r="B131" s="100"/>
      <c r="C131" s="101"/>
      <c r="D131" s="118"/>
      <c r="E131" s="118"/>
      <c r="F131" s="118"/>
      <c r="G131" s="118"/>
      <c r="H131" s="118"/>
      <c r="I131" s="101"/>
      <c r="J131" s="101"/>
      <c r="K131" s="101"/>
    </row>
    <row r="132" spans="2:11">
      <c r="B132" s="100"/>
      <c r="C132" s="101"/>
      <c r="D132" s="118"/>
      <c r="E132" s="118"/>
      <c r="F132" s="118"/>
      <c r="G132" s="118"/>
      <c r="H132" s="118"/>
      <c r="I132" s="101"/>
      <c r="J132" s="101"/>
      <c r="K132" s="101"/>
    </row>
    <row r="133" spans="2:11">
      <c r="B133" s="100"/>
      <c r="C133" s="101"/>
      <c r="D133" s="118"/>
      <c r="E133" s="118"/>
      <c r="F133" s="118"/>
      <c r="G133" s="118"/>
      <c r="H133" s="118"/>
      <c r="I133" s="101"/>
      <c r="J133" s="101"/>
      <c r="K133" s="101"/>
    </row>
    <row r="134" spans="2:11">
      <c r="B134" s="100"/>
      <c r="C134" s="101"/>
      <c r="D134" s="118"/>
      <c r="E134" s="118"/>
      <c r="F134" s="118"/>
      <c r="G134" s="118"/>
      <c r="H134" s="118"/>
      <c r="I134" s="101"/>
      <c r="J134" s="101"/>
      <c r="K134" s="101"/>
    </row>
    <row r="135" spans="2:11">
      <c r="B135" s="100"/>
      <c r="C135" s="101"/>
      <c r="D135" s="118"/>
      <c r="E135" s="118"/>
      <c r="F135" s="118"/>
      <c r="G135" s="118"/>
      <c r="H135" s="118"/>
      <c r="I135" s="101"/>
      <c r="J135" s="101"/>
      <c r="K135" s="101"/>
    </row>
    <row r="136" spans="2:11">
      <c r="B136" s="100"/>
      <c r="C136" s="101"/>
      <c r="D136" s="118"/>
      <c r="E136" s="118"/>
      <c r="F136" s="118"/>
      <c r="G136" s="118"/>
      <c r="H136" s="118"/>
      <c r="I136" s="101"/>
      <c r="J136" s="101"/>
      <c r="K136" s="101"/>
    </row>
    <row r="137" spans="2:11">
      <c r="B137" s="100"/>
      <c r="C137" s="101"/>
      <c r="D137" s="118"/>
      <c r="E137" s="118"/>
      <c r="F137" s="118"/>
      <c r="G137" s="118"/>
      <c r="H137" s="118"/>
      <c r="I137" s="101"/>
      <c r="J137" s="101"/>
      <c r="K137" s="101"/>
    </row>
    <row r="138" spans="2:11">
      <c r="B138" s="100"/>
      <c r="C138" s="101"/>
      <c r="D138" s="118"/>
      <c r="E138" s="118"/>
      <c r="F138" s="118"/>
      <c r="G138" s="118"/>
      <c r="H138" s="118"/>
      <c r="I138" s="101"/>
      <c r="J138" s="101"/>
      <c r="K138" s="101"/>
    </row>
    <row r="139" spans="2:11">
      <c r="B139" s="100"/>
      <c r="C139" s="101"/>
      <c r="D139" s="118"/>
      <c r="E139" s="118"/>
      <c r="F139" s="118"/>
      <c r="G139" s="118"/>
      <c r="H139" s="118"/>
      <c r="I139" s="101"/>
      <c r="J139" s="101"/>
      <c r="K139" s="101"/>
    </row>
    <row r="140" spans="2:11">
      <c r="B140" s="100"/>
      <c r="C140" s="101"/>
      <c r="D140" s="118"/>
      <c r="E140" s="118"/>
      <c r="F140" s="118"/>
      <c r="G140" s="118"/>
      <c r="H140" s="118"/>
      <c r="I140" s="101"/>
      <c r="J140" s="101"/>
      <c r="K140" s="101"/>
    </row>
    <row r="141" spans="2:11">
      <c r="B141" s="100"/>
      <c r="C141" s="101"/>
      <c r="D141" s="118"/>
      <c r="E141" s="118"/>
      <c r="F141" s="118"/>
      <c r="G141" s="118"/>
      <c r="H141" s="118"/>
      <c r="I141" s="101"/>
      <c r="J141" s="101"/>
      <c r="K141" s="101"/>
    </row>
    <row r="142" spans="2:11">
      <c r="B142" s="100"/>
      <c r="C142" s="101"/>
      <c r="D142" s="118"/>
      <c r="E142" s="118"/>
      <c r="F142" s="118"/>
      <c r="G142" s="118"/>
      <c r="H142" s="118"/>
      <c r="I142" s="101"/>
      <c r="J142" s="101"/>
      <c r="K142" s="101"/>
    </row>
    <row r="143" spans="2:11">
      <c r="B143" s="100"/>
      <c r="C143" s="101"/>
      <c r="D143" s="118"/>
      <c r="E143" s="118"/>
      <c r="F143" s="118"/>
      <c r="G143" s="118"/>
      <c r="H143" s="118"/>
      <c r="I143" s="101"/>
      <c r="J143" s="101"/>
      <c r="K143" s="101"/>
    </row>
    <row r="144" spans="2:11">
      <c r="B144" s="100"/>
      <c r="C144" s="101"/>
      <c r="D144" s="118"/>
      <c r="E144" s="118"/>
      <c r="F144" s="118"/>
      <c r="G144" s="118"/>
      <c r="H144" s="118"/>
      <c r="I144" s="101"/>
      <c r="J144" s="101"/>
      <c r="K144" s="101"/>
    </row>
    <row r="145" spans="2:11">
      <c r="B145" s="100"/>
      <c r="C145" s="101"/>
      <c r="D145" s="118"/>
      <c r="E145" s="118"/>
      <c r="F145" s="118"/>
      <c r="G145" s="118"/>
      <c r="H145" s="118"/>
      <c r="I145" s="101"/>
      <c r="J145" s="101"/>
      <c r="K145" s="101"/>
    </row>
    <row r="146" spans="2:11">
      <c r="B146" s="100"/>
      <c r="C146" s="101"/>
      <c r="D146" s="118"/>
      <c r="E146" s="118"/>
      <c r="F146" s="118"/>
      <c r="G146" s="118"/>
      <c r="H146" s="118"/>
      <c r="I146" s="101"/>
      <c r="J146" s="101"/>
      <c r="K146" s="101"/>
    </row>
    <row r="147" spans="2:11">
      <c r="B147" s="100"/>
      <c r="C147" s="101"/>
      <c r="D147" s="118"/>
      <c r="E147" s="118"/>
      <c r="F147" s="118"/>
      <c r="G147" s="118"/>
      <c r="H147" s="118"/>
      <c r="I147" s="101"/>
      <c r="J147" s="101"/>
      <c r="K147" s="101"/>
    </row>
    <row r="148" spans="2:11">
      <c r="B148" s="100"/>
      <c r="C148" s="101"/>
      <c r="D148" s="118"/>
      <c r="E148" s="118"/>
      <c r="F148" s="118"/>
      <c r="G148" s="118"/>
      <c r="H148" s="118"/>
      <c r="I148" s="101"/>
      <c r="J148" s="101"/>
      <c r="K148" s="101"/>
    </row>
    <row r="149" spans="2:11">
      <c r="B149" s="100"/>
      <c r="C149" s="101"/>
      <c r="D149" s="118"/>
      <c r="E149" s="118"/>
      <c r="F149" s="118"/>
      <c r="G149" s="118"/>
      <c r="H149" s="118"/>
      <c r="I149" s="101"/>
      <c r="J149" s="101"/>
      <c r="K149" s="101"/>
    </row>
    <row r="150" spans="2:11">
      <c r="B150" s="100"/>
      <c r="C150" s="101"/>
      <c r="D150" s="118"/>
      <c r="E150" s="118"/>
      <c r="F150" s="118"/>
      <c r="G150" s="118"/>
      <c r="H150" s="118"/>
      <c r="I150" s="101"/>
      <c r="J150" s="101"/>
      <c r="K150" s="101"/>
    </row>
    <row r="151" spans="2:11">
      <c r="B151" s="100"/>
      <c r="C151" s="101"/>
      <c r="D151" s="118"/>
      <c r="E151" s="118"/>
      <c r="F151" s="118"/>
      <c r="G151" s="118"/>
      <c r="H151" s="118"/>
      <c r="I151" s="101"/>
      <c r="J151" s="101"/>
      <c r="K151" s="101"/>
    </row>
    <row r="152" spans="2:11">
      <c r="B152" s="100"/>
      <c r="C152" s="101"/>
      <c r="D152" s="118"/>
      <c r="E152" s="118"/>
      <c r="F152" s="118"/>
      <c r="G152" s="118"/>
      <c r="H152" s="118"/>
      <c r="I152" s="101"/>
      <c r="J152" s="101"/>
      <c r="K152" s="101"/>
    </row>
    <row r="153" spans="2:11">
      <c r="B153" s="100"/>
      <c r="C153" s="101"/>
      <c r="D153" s="118"/>
      <c r="E153" s="118"/>
      <c r="F153" s="118"/>
      <c r="G153" s="118"/>
      <c r="H153" s="118"/>
      <c r="I153" s="101"/>
      <c r="J153" s="101"/>
      <c r="K153" s="101"/>
    </row>
    <row r="154" spans="2:11">
      <c r="B154" s="100"/>
      <c r="C154" s="101"/>
      <c r="D154" s="118"/>
      <c r="E154" s="118"/>
      <c r="F154" s="118"/>
      <c r="G154" s="118"/>
      <c r="H154" s="118"/>
      <c r="I154" s="101"/>
      <c r="J154" s="101"/>
      <c r="K154" s="101"/>
    </row>
    <row r="155" spans="2:11">
      <c r="B155" s="100"/>
      <c r="C155" s="101"/>
      <c r="D155" s="118"/>
      <c r="E155" s="118"/>
      <c r="F155" s="118"/>
      <c r="G155" s="118"/>
      <c r="H155" s="118"/>
      <c r="I155" s="101"/>
      <c r="J155" s="101"/>
      <c r="K155" s="101"/>
    </row>
    <row r="156" spans="2:11">
      <c r="B156" s="100"/>
      <c r="C156" s="101"/>
      <c r="D156" s="118"/>
      <c r="E156" s="118"/>
      <c r="F156" s="118"/>
      <c r="G156" s="118"/>
      <c r="H156" s="118"/>
      <c r="I156" s="101"/>
      <c r="J156" s="101"/>
      <c r="K156" s="101"/>
    </row>
    <row r="157" spans="2:11">
      <c r="B157" s="100"/>
      <c r="C157" s="101"/>
      <c r="D157" s="118"/>
      <c r="E157" s="118"/>
      <c r="F157" s="118"/>
      <c r="G157" s="118"/>
      <c r="H157" s="118"/>
      <c r="I157" s="101"/>
      <c r="J157" s="101"/>
      <c r="K157" s="101"/>
    </row>
    <row r="158" spans="2:11">
      <c r="B158" s="100"/>
      <c r="C158" s="101"/>
      <c r="D158" s="118"/>
      <c r="E158" s="118"/>
      <c r="F158" s="118"/>
      <c r="G158" s="118"/>
      <c r="H158" s="118"/>
      <c r="I158" s="101"/>
      <c r="J158" s="101"/>
      <c r="K158" s="101"/>
    </row>
    <row r="159" spans="2:11">
      <c r="B159" s="100"/>
      <c r="C159" s="101"/>
      <c r="D159" s="118"/>
      <c r="E159" s="118"/>
      <c r="F159" s="118"/>
      <c r="G159" s="118"/>
      <c r="H159" s="118"/>
      <c r="I159" s="101"/>
      <c r="J159" s="101"/>
      <c r="K159" s="101"/>
    </row>
    <row r="160" spans="2:11">
      <c r="B160" s="100"/>
      <c r="C160" s="101"/>
      <c r="D160" s="118"/>
      <c r="E160" s="118"/>
      <c r="F160" s="118"/>
      <c r="G160" s="118"/>
      <c r="H160" s="118"/>
      <c r="I160" s="101"/>
      <c r="J160" s="101"/>
      <c r="K160" s="101"/>
    </row>
    <row r="161" spans="2:11">
      <c r="B161" s="100"/>
      <c r="C161" s="101"/>
      <c r="D161" s="118"/>
      <c r="E161" s="118"/>
      <c r="F161" s="118"/>
      <c r="G161" s="118"/>
      <c r="H161" s="118"/>
      <c r="I161" s="101"/>
      <c r="J161" s="101"/>
      <c r="K161" s="101"/>
    </row>
    <row r="162" spans="2:11">
      <c r="B162" s="100"/>
      <c r="C162" s="101"/>
      <c r="D162" s="118"/>
      <c r="E162" s="118"/>
      <c r="F162" s="118"/>
      <c r="G162" s="118"/>
      <c r="H162" s="118"/>
      <c r="I162" s="101"/>
      <c r="J162" s="101"/>
      <c r="K162" s="101"/>
    </row>
    <row r="163" spans="2:11">
      <c r="B163" s="100"/>
      <c r="C163" s="101"/>
      <c r="D163" s="118"/>
      <c r="E163" s="118"/>
      <c r="F163" s="118"/>
      <c r="G163" s="118"/>
      <c r="H163" s="118"/>
      <c r="I163" s="101"/>
      <c r="J163" s="101"/>
      <c r="K163" s="101"/>
    </row>
    <row r="164" spans="2:11">
      <c r="B164" s="100"/>
      <c r="C164" s="101"/>
      <c r="D164" s="118"/>
      <c r="E164" s="118"/>
      <c r="F164" s="118"/>
      <c r="G164" s="118"/>
      <c r="H164" s="118"/>
      <c r="I164" s="101"/>
      <c r="J164" s="101"/>
      <c r="K164" s="101"/>
    </row>
    <row r="165" spans="2:11">
      <c r="B165" s="100"/>
      <c r="C165" s="101"/>
      <c r="D165" s="118"/>
      <c r="E165" s="118"/>
      <c r="F165" s="118"/>
      <c r="G165" s="118"/>
      <c r="H165" s="118"/>
      <c r="I165" s="101"/>
      <c r="J165" s="101"/>
      <c r="K165" s="101"/>
    </row>
    <row r="166" spans="2:11">
      <c r="B166" s="100"/>
      <c r="C166" s="101"/>
      <c r="D166" s="118"/>
      <c r="E166" s="118"/>
      <c r="F166" s="118"/>
      <c r="G166" s="118"/>
      <c r="H166" s="118"/>
      <c r="I166" s="101"/>
      <c r="J166" s="101"/>
      <c r="K166" s="101"/>
    </row>
    <row r="167" spans="2:11">
      <c r="B167" s="100"/>
      <c r="C167" s="101"/>
      <c r="D167" s="118"/>
      <c r="E167" s="118"/>
      <c r="F167" s="118"/>
      <c r="G167" s="118"/>
      <c r="H167" s="118"/>
      <c r="I167" s="101"/>
      <c r="J167" s="101"/>
      <c r="K167" s="101"/>
    </row>
    <row r="168" spans="2:11">
      <c r="B168" s="100"/>
      <c r="C168" s="101"/>
      <c r="D168" s="118"/>
      <c r="E168" s="118"/>
      <c r="F168" s="118"/>
      <c r="G168" s="118"/>
      <c r="H168" s="118"/>
      <c r="I168" s="101"/>
      <c r="J168" s="101"/>
      <c r="K168" s="101"/>
    </row>
    <row r="169" spans="2:11">
      <c r="B169" s="100"/>
      <c r="C169" s="101"/>
      <c r="D169" s="118"/>
      <c r="E169" s="118"/>
      <c r="F169" s="118"/>
      <c r="G169" s="118"/>
      <c r="H169" s="118"/>
      <c r="I169" s="101"/>
      <c r="J169" s="101"/>
      <c r="K169" s="101"/>
    </row>
    <row r="170" spans="2:11">
      <c r="B170" s="100"/>
      <c r="C170" s="101"/>
      <c r="D170" s="118"/>
      <c r="E170" s="118"/>
      <c r="F170" s="118"/>
      <c r="G170" s="118"/>
      <c r="H170" s="118"/>
      <c r="I170" s="101"/>
      <c r="J170" s="101"/>
      <c r="K170" s="101"/>
    </row>
    <row r="171" spans="2:11">
      <c r="B171" s="100"/>
      <c r="C171" s="101"/>
      <c r="D171" s="118"/>
      <c r="E171" s="118"/>
      <c r="F171" s="118"/>
      <c r="G171" s="118"/>
      <c r="H171" s="118"/>
      <c r="I171" s="101"/>
      <c r="J171" s="101"/>
      <c r="K171" s="101"/>
    </row>
    <row r="172" spans="2:11">
      <c r="B172" s="100"/>
      <c r="C172" s="101"/>
      <c r="D172" s="118"/>
      <c r="E172" s="118"/>
      <c r="F172" s="118"/>
      <c r="G172" s="118"/>
      <c r="H172" s="118"/>
      <c r="I172" s="101"/>
      <c r="J172" s="101"/>
      <c r="K172" s="101"/>
    </row>
    <row r="173" spans="2:11">
      <c r="B173" s="100"/>
      <c r="C173" s="101"/>
      <c r="D173" s="118"/>
      <c r="E173" s="118"/>
      <c r="F173" s="118"/>
      <c r="G173" s="118"/>
      <c r="H173" s="118"/>
      <c r="I173" s="101"/>
      <c r="J173" s="101"/>
      <c r="K173" s="101"/>
    </row>
    <row r="174" spans="2:11">
      <c r="B174" s="100"/>
      <c r="C174" s="101"/>
      <c r="D174" s="118"/>
      <c r="E174" s="118"/>
      <c r="F174" s="118"/>
      <c r="G174" s="118"/>
      <c r="H174" s="118"/>
      <c r="I174" s="101"/>
      <c r="J174" s="101"/>
      <c r="K174" s="101"/>
    </row>
    <row r="175" spans="2:11">
      <c r="B175" s="100"/>
      <c r="C175" s="101"/>
      <c r="D175" s="118"/>
      <c r="E175" s="118"/>
      <c r="F175" s="118"/>
      <c r="G175" s="118"/>
      <c r="H175" s="118"/>
      <c r="I175" s="101"/>
      <c r="J175" s="101"/>
      <c r="K175" s="101"/>
    </row>
    <row r="176" spans="2:11">
      <c r="B176" s="100"/>
      <c r="C176" s="101"/>
      <c r="D176" s="118"/>
      <c r="E176" s="118"/>
      <c r="F176" s="118"/>
      <c r="G176" s="118"/>
      <c r="H176" s="118"/>
      <c r="I176" s="101"/>
      <c r="J176" s="101"/>
      <c r="K176" s="101"/>
    </row>
    <row r="177" spans="2:11">
      <c r="B177" s="100"/>
      <c r="C177" s="101"/>
      <c r="D177" s="118"/>
      <c r="E177" s="118"/>
      <c r="F177" s="118"/>
      <c r="G177" s="118"/>
      <c r="H177" s="118"/>
      <c r="I177" s="101"/>
      <c r="J177" s="101"/>
      <c r="K177" s="101"/>
    </row>
    <row r="178" spans="2:11">
      <c r="B178" s="100"/>
      <c r="C178" s="101"/>
      <c r="D178" s="118"/>
      <c r="E178" s="118"/>
      <c r="F178" s="118"/>
      <c r="G178" s="118"/>
      <c r="H178" s="118"/>
      <c r="I178" s="101"/>
      <c r="J178" s="101"/>
      <c r="K178" s="101"/>
    </row>
    <row r="179" spans="2:11">
      <c r="B179" s="100"/>
      <c r="C179" s="101"/>
      <c r="D179" s="118"/>
      <c r="E179" s="118"/>
      <c r="F179" s="118"/>
      <c r="G179" s="118"/>
      <c r="H179" s="118"/>
      <c r="I179" s="101"/>
      <c r="J179" s="101"/>
      <c r="K179" s="101"/>
    </row>
    <row r="180" spans="2:11">
      <c r="B180" s="100"/>
      <c r="C180" s="101"/>
      <c r="D180" s="118"/>
      <c r="E180" s="118"/>
      <c r="F180" s="118"/>
      <c r="G180" s="118"/>
      <c r="H180" s="118"/>
      <c r="I180" s="101"/>
      <c r="J180" s="101"/>
      <c r="K180" s="101"/>
    </row>
    <row r="181" spans="2:11">
      <c r="B181" s="100"/>
      <c r="C181" s="101"/>
      <c r="D181" s="118"/>
      <c r="E181" s="118"/>
      <c r="F181" s="118"/>
      <c r="G181" s="118"/>
      <c r="H181" s="118"/>
      <c r="I181" s="101"/>
      <c r="J181" s="101"/>
      <c r="K181" s="101"/>
    </row>
    <row r="182" spans="2:11">
      <c r="B182" s="100"/>
      <c r="C182" s="101"/>
      <c r="D182" s="118"/>
      <c r="E182" s="118"/>
      <c r="F182" s="118"/>
      <c r="G182" s="118"/>
      <c r="H182" s="118"/>
      <c r="I182" s="101"/>
      <c r="J182" s="101"/>
      <c r="K182" s="101"/>
    </row>
    <row r="183" spans="2:11">
      <c r="B183" s="100"/>
      <c r="C183" s="101"/>
      <c r="D183" s="118"/>
      <c r="E183" s="118"/>
      <c r="F183" s="118"/>
      <c r="G183" s="118"/>
      <c r="H183" s="118"/>
      <c r="I183" s="101"/>
      <c r="J183" s="101"/>
      <c r="K183" s="101"/>
    </row>
    <row r="184" spans="2:11">
      <c r="B184" s="100"/>
      <c r="C184" s="101"/>
      <c r="D184" s="118"/>
      <c r="E184" s="118"/>
      <c r="F184" s="118"/>
      <c r="G184" s="118"/>
      <c r="H184" s="118"/>
      <c r="I184" s="101"/>
      <c r="J184" s="101"/>
      <c r="K184" s="101"/>
    </row>
    <row r="185" spans="2:11">
      <c r="B185" s="100"/>
      <c r="C185" s="101"/>
      <c r="D185" s="118"/>
      <c r="E185" s="118"/>
      <c r="F185" s="118"/>
      <c r="G185" s="118"/>
      <c r="H185" s="118"/>
      <c r="I185" s="101"/>
      <c r="J185" s="101"/>
      <c r="K185" s="101"/>
    </row>
    <row r="186" spans="2:11">
      <c r="B186" s="100"/>
      <c r="C186" s="101"/>
      <c r="D186" s="118"/>
      <c r="E186" s="118"/>
      <c r="F186" s="118"/>
      <c r="G186" s="118"/>
      <c r="H186" s="118"/>
      <c r="I186" s="101"/>
      <c r="J186" s="101"/>
      <c r="K186" s="101"/>
    </row>
    <row r="187" spans="2:11">
      <c r="B187" s="100"/>
      <c r="C187" s="101"/>
      <c r="D187" s="118"/>
      <c r="E187" s="118"/>
      <c r="F187" s="118"/>
      <c r="G187" s="118"/>
      <c r="H187" s="118"/>
      <c r="I187" s="101"/>
      <c r="J187" s="101"/>
      <c r="K187" s="101"/>
    </row>
    <row r="188" spans="2:11">
      <c r="B188" s="100"/>
      <c r="C188" s="101"/>
      <c r="D188" s="118"/>
      <c r="E188" s="118"/>
      <c r="F188" s="118"/>
      <c r="G188" s="118"/>
      <c r="H188" s="118"/>
      <c r="I188" s="101"/>
      <c r="J188" s="101"/>
      <c r="K188" s="101"/>
    </row>
    <row r="189" spans="2:11">
      <c r="B189" s="100"/>
      <c r="C189" s="101"/>
      <c r="D189" s="118"/>
      <c r="E189" s="118"/>
      <c r="F189" s="118"/>
      <c r="G189" s="118"/>
      <c r="H189" s="118"/>
      <c r="I189" s="101"/>
      <c r="J189" s="101"/>
      <c r="K189" s="101"/>
    </row>
    <row r="190" spans="2:11">
      <c r="B190" s="100"/>
      <c r="C190" s="101"/>
      <c r="D190" s="118"/>
      <c r="E190" s="118"/>
      <c r="F190" s="118"/>
      <c r="G190" s="118"/>
      <c r="H190" s="118"/>
      <c r="I190" s="101"/>
      <c r="J190" s="101"/>
      <c r="K190" s="101"/>
    </row>
    <row r="191" spans="2:11">
      <c r="B191" s="100"/>
      <c r="C191" s="101"/>
      <c r="D191" s="118"/>
      <c r="E191" s="118"/>
      <c r="F191" s="118"/>
      <c r="G191" s="118"/>
      <c r="H191" s="118"/>
      <c r="I191" s="101"/>
      <c r="J191" s="101"/>
      <c r="K191" s="101"/>
    </row>
    <row r="192" spans="2:11">
      <c r="B192" s="100"/>
      <c r="C192" s="101"/>
      <c r="D192" s="118"/>
      <c r="E192" s="118"/>
      <c r="F192" s="118"/>
      <c r="G192" s="118"/>
      <c r="H192" s="118"/>
      <c r="I192" s="101"/>
      <c r="J192" s="101"/>
      <c r="K192" s="101"/>
    </row>
    <row r="193" spans="2:11">
      <c r="B193" s="100"/>
      <c r="C193" s="101"/>
      <c r="D193" s="118"/>
      <c r="E193" s="118"/>
      <c r="F193" s="118"/>
      <c r="G193" s="118"/>
      <c r="H193" s="118"/>
      <c r="I193" s="101"/>
      <c r="J193" s="101"/>
      <c r="K193" s="101"/>
    </row>
    <row r="194" spans="2:11">
      <c r="B194" s="100"/>
      <c r="C194" s="101"/>
      <c r="D194" s="118"/>
      <c r="E194" s="118"/>
      <c r="F194" s="118"/>
      <c r="G194" s="118"/>
      <c r="H194" s="118"/>
      <c r="I194" s="101"/>
      <c r="J194" s="101"/>
      <c r="K194" s="101"/>
    </row>
    <row r="195" spans="2:11">
      <c r="B195" s="100"/>
      <c r="C195" s="101"/>
      <c r="D195" s="118"/>
      <c r="E195" s="118"/>
      <c r="F195" s="118"/>
      <c r="G195" s="118"/>
      <c r="H195" s="118"/>
      <c r="I195" s="101"/>
      <c r="J195" s="101"/>
      <c r="K195" s="101"/>
    </row>
    <row r="196" spans="2:11">
      <c r="B196" s="100"/>
      <c r="C196" s="101"/>
      <c r="D196" s="118"/>
      <c r="E196" s="118"/>
      <c r="F196" s="118"/>
      <c r="G196" s="118"/>
      <c r="H196" s="118"/>
      <c r="I196" s="101"/>
      <c r="J196" s="101"/>
      <c r="K196" s="101"/>
    </row>
    <row r="197" spans="2:11">
      <c r="B197" s="100"/>
      <c r="C197" s="101"/>
      <c r="D197" s="118"/>
      <c r="E197" s="118"/>
      <c r="F197" s="118"/>
      <c r="G197" s="118"/>
      <c r="H197" s="118"/>
      <c r="I197" s="101"/>
      <c r="J197" s="101"/>
      <c r="K197" s="101"/>
    </row>
    <row r="198" spans="2:11">
      <c r="B198" s="100"/>
      <c r="C198" s="101"/>
      <c r="D198" s="118"/>
      <c r="E198" s="118"/>
      <c r="F198" s="118"/>
      <c r="G198" s="118"/>
      <c r="H198" s="118"/>
      <c r="I198" s="101"/>
      <c r="J198" s="101"/>
      <c r="K198" s="101"/>
    </row>
    <row r="199" spans="2:11">
      <c r="B199" s="100"/>
      <c r="C199" s="101"/>
      <c r="D199" s="118"/>
      <c r="E199" s="118"/>
      <c r="F199" s="118"/>
      <c r="G199" s="118"/>
      <c r="H199" s="118"/>
      <c r="I199" s="101"/>
      <c r="J199" s="101"/>
      <c r="K199" s="101"/>
    </row>
    <row r="200" spans="2:11">
      <c r="B200" s="100"/>
      <c r="C200" s="101"/>
      <c r="D200" s="118"/>
      <c r="E200" s="118"/>
      <c r="F200" s="118"/>
      <c r="G200" s="118"/>
      <c r="H200" s="118"/>
      <c r="I200" s="101"/>
      <c r="J200" s="101"/>
      <c r="K200" s="101"/>
    </row>
    <row r="201" spans="2:11">
      <c r="B201" s="100"/>
      <c r="C201" s="101"/>
      <c r="D201" s="118"/>
      <c r="E201" s="118"/>
      <c r="F201" s="118"/>
      <c r="G201" s="118"/>
      <c r="H201" s="118"/>
      <c r="I201" s="101"/>
      <c r="J201" s="101"/>
      <c r="K201" s="101"/>
    </row>
    <row r="202" spans="2:11">
      <c r="B202" s="100"/>
      <c r="C202" s="101"/>
      <c r="D202" s="118"/>
      <c r="E202" s="118"/>
      <c r="F202" s="118"/>
      <c r="G202" s="118"/>
      <c r="H202" s="118"/>
      <c r="I202" s="101"/>
      <c r="J202" s="101"/>
      <c r="K202" s="101"/>
    </row>
    <row r="203" spans="2:11">
      <c r="B203" s="100"/>
      <c r="C203" s="101"/>
      <c r="D203" s="118"/>
      <c r="E203" s="118"/>
      <c r="F203" s="118"/>
      <c r="G203" s="118"/>
      <c r="H203" s="118"/>
      <c r="I203" s="101"/>
      <c r="J203" s="101"/>
      <c r="K203" s="101"/>
    </row>
    <row r="204" spans="2:11">
      <c r="B204" s="100"/>
      <c r="C204" s="101"/>
      <c r="D204" s="118"/>
      <c r="E204" s="118"/>
      <c r="F204" s="118"/>
      <c r="G204" s="118"/>
      <c r="H204" s="118"/>
      <c r="I204" s="101"/>
      <c r="J204" s="101"/>
      <c r="K204" s="101"/>
    </row>
    <row r="205" spans="2:11">
      <c r="B205" s="100"/>
      <c r="C205" s="101"/>
      <c r="D205" s="118"/>
      <c r="E205" s="118"/>
      <c r="F205" s="118"/>
      <c r="G205" s="118"/>
      <c r="H205" s="118"/>
      <c r="I205" s="101"/>
      <c r="J205" s="101"/>
      <c r="K205" s="101"/>
    </row>
    <row r="206" spans="2:11">
      <c r="B206" s="100"/>
      <c r="C206" s="101"/>
      <c r="D206" s="118"/>
      <c r="E206" s="118"/>
      <c r="F206" s="118"/>
      <c r="G206" s="118"/>
      <c r="H206" s="118"/>
      <c r="I206" s="101"/>
      <c r="J206" s="101"/>
      <c r="K206" s="101"/>
    </row>
    <row r="207" spans="2:11">
      <c r="B207" s="100"/>
      <c r="C207" s="101"/>
      <c r="D207" s="118"/>
      <c r="E207" s="118"/>
      <c r="F207" s="118"/>
      <c r="G207" s="118"/>
      <c r="H207" s="118"/>
      <c r="I207" s="101"/>
      <c r="J207" s="101"/>
      <c r="K207" s="101"/>
    </row>
    <row r="208" spans="2:11">
      <c r="B208" s="100"/>
      <c r="C208" s="101"/>
      <c r="D208" s="118"/>
      <c r="E208" s="118"/>
      <c r="F208" s="118"/>
      <c r="G208" s="118"/>
      <c r="H208" s="118"/>
      <c r="I208" s="101"/>
      <c r="J208" s="101"/>
      <c r="K208" s="101"/>
    </row>
    <row r="209" spans="2:11">
      <c r="B209" s="100"/>
      <c r="C209" s="101"/>
      <c r="D209" s="118"/>
      <c r="E209" s="118"/>
      <c r="F209" s="118"/>
      <c r="G209" s="118"/>
      <c r="H209" s="118"/>
      <c r="I209" s="101"/>
      <c r="J209" s="101"/>
      <c r="K209" s="101"/>
    </row>
    <row r="210" spans="2:11">
      <c r="B210" s="100"/>
      <c r="C210" s="101"/>
      <c r="D210" s="118"/>
      <c r="E210" s="118"/>
      <c r="F210" s="118"/>
      <c r="G210" s="118"/>
      <c r="H210" s="118"/>
      <c r="I210" s="101"/>
      <c r="J210" s="101"/>
      <c r="K210" s="101"/>
    </row>
    <row r="211" spans="2:11">
      <c r="B211" s="100"/>
      <c r="C211" s="101"/>
      <c r="D211" s="118"/>
      <c r="E211" s="118"/>
      <c r="F211" s="118"/>
      <c r="G211" s="118"/>
      <c r="H211" s="118"/>
      <c r="I211" s="101"/>
      <c r="J211" s="101"/>
      <c r="K211" s="101"/>
    </row>
    <row r="212" spans="2:11">
      <c r="B212" s="100"/>
      <c r="C212" s="101"/>
      <c r="D212" s="118"/>
      <c r="E212" s="118"/>
      <c r="F212" s="118"/>
      <c r="G212" s="118"/>
      <c r="H212" s="118"/>
      <c r="I212" s="101"/>
      <c r="J212" s="101"/>
      <c r="K212" s="101"/>
    </row>
    <row r="213" spans="2:11">
      <c r="B213" s="100"/>
      <c r="C213" s="101"/>
      <c r="D213" s="118"/>
      <c r="E213" s="118"/>
      <c r="F213" s="118"/>
      <c r="G213" s="118"/>
      <c r="H213" s="118"/>
      <c r="I213" s="101"/>
      <c r="J213" s="101"/>
      <c r="K213" s="101"/>
    </row>
    <row r="214" spans="2:11">
      <c r="B214" s="100"/>
      <c r="C214" s="101"/>
      <c r="D214" s="118"/>
      <c r="E214" s="118"/>
      <c r="F214" s="118"/>
      <c r="G214" s="118"/>
      <c r="H214" s="118"/>
      <c r="I214" s="101"/>
      <c r="J214" s="101"/>
      <c r="K214" s="101"/>
    </row>
    <row r="215" spans="2:11">
      <c r="B215" s="100"/>
      <c r="C215" s="101"/>
      <c r="D215" s="118"/>
      <c r="E215" s="118"/>
      <c r="F215" s="118"/>
      <c r="G215" s="118"/>
      <c r="H215" s="118"/>
      <c r="I215" s="101"/>
      <c r="J215" s="101"/>
      <c r="K215" s="101"/>
    </row>
    <row r="216" spans="2:11">
      <c r="B216" s="100"/>
      <c r="C216" s="101"/>
      <c r="D216" s="118"/>
      <c r="E216" s="118"/>
      <c r="F216" s="118"/>
      <c r="G216" s="118"/>
      <c r="H216" s="118"/>
      <c r="I216" s="101"/>
      <c r="J216" s="101"/>
      <c r="K216" s="101"/>
    </row>
    <row r="217" spans="2:11">
      <c r="B217" s="100"/>
      <c r="C217" s="101"/>
      <c r="D217" s="118"/>
      <c r="E217" s="118"/>
      <c r="F217" s="118"/>
      <c r="G217" s="118"/>
      <c r="H217" s="118"/>
      <c r="I217" s="101"/>
      <c r="J217" s="101"/>
      <c r="K217" s="101"/>
    </row>
    <row r="218" spans="2:11">
      <c r="B218" s="100"/>
      <c r="C218" s="101"/>
      <c r="D218" s="118"/>
      <c r="E218" s="118"/>
      <c r="F218" s="118"/>
      <c r="G218" s="118"/>
      <c r="H218" s="118"/>
      <c r="I218" s="101"/>
      <c r="J218" s="101"/>
      <c r="K218" s="101"/>
    </row>
    <row r="219" spans="2:11">
      <c r="B219" s="100"/>
      <c r="C219" s="101"/>
      <c r="D219" s="118"/>
      <c r="E219" s="118"/>
      <c r="F219" s="118"/>
      <c r="G219" s="118"/>
      <c r="H219" s="118"/>
      <c r="I219" s="101"/>
      <c r="J219" s="101"/>
      <c r="K219" s="101"/>
    </row>
    <row r="220" spans="2:11">
      <c r="B220" s="100"/>
      <c r="C220" s="101"/>
      <c r="D220" s="118"/>
      <c r="E220" s="118"/>
      <c r="F220" s="118"/>
      <c r="G220" s="118"/>
      <c r="H220" s="118"/>
      <c r="I220" s="101"/>
      <c r="J220" s="101"/>
      <c r="K220" s="101"/>
    </row>
    <row r="221" spans="2:11">
      <c r="B221" s="100"/>
      <c r="C221" s="101"/>
      <c r="D221" s="118"/>
      <c r="E221" s="118"/>
      <c r="F221" s="118"/>
      <c r="G221" s="118"/>
      <c r="H221" s="118"/>
      <c r="I221" s="101"/>
      <c r="J221" s="101"/>
      <c r="K221" s="101"/>
    </row>
    <row r="222" spans="2:11">
      <c r="B222" s="100"/>
      <c r="C222" s="101"/>
      <c r="D222" s="118"/>
      <c r="E222" s="118"/>
      <c r="F222" s="118"/>
      <c r="G222" s="118"/>
      <c r="H222" s="118"/>
      <c r="I222" s="101"/>
      <c r="J222" s="101"/>
      <c r="K222" s="101"/>
    </row>
    <row r="223" spans="2:11">
      <c r="B223" s="100"/>
      <c r="C223" s="101"/>
      <c r="D223" s="118"/>
      <c r="E223" s="118"/>
      <c r="F223" s="118"/>
      <c r="G223" s="118"/>
      <c r="H223" s="118"/>
      <c r="I223" s="101"/>
      <c r="J223" s="101"/>
      <c r="K223" s="101"/>
    </row>
    <row r="224" spans="2:11">
      <c r="B224" s="100"/>
      <c r="C224" s="101"/>
      <c r="D224" s="118"/>
      <c r="E224" s="118"/>
      <c r="F224" s="118"/>
      <c r="G224" s="118"/>
      <c r="H224" s="118"/>
      <c r="I224" s="101"/>
      <c r="J224" s="101"/>
      <c r="K224" s="101"/>
    </row>
    <row r="225" spans="2:11">
      <c r="B225" s="100"/>
      <c r="C225" s="101"/>
      <c r="D225" s="118"/>
      <c r="E225" s="118"/>
      <c r="F225" s="118"/>
      <c r="G225" s="118"/>
      <c r="H225" s="118"/>
      <c r="I225" s="101"/>
      <c r="J225" s="101"/>
      <c r="K225" s="101"/>
    </row>
    <row r="226" spans="2:11">
      <c r="B226" s="100"/>
      <c r="C226" s="101"/>
      <c r="D226" s="118"/>
      <c r="E226" s="118"/>
      <c r="F226" s="118"/>
      <c r="G226" s="118"/>
      <c r="H226" s="118"/>
      <c r="I226" s="101"/>
      <c r="J226" s="101"/>
      <c r="K226" s="101"/>
    </row>
    <row r="227" spans="2:11">
      <c r="B227" s="100"/>
      <c r="C227" s="101"/>
      <c r="D227" s="118"/>
      <c r="E227" s="118"/>
      <c r="F227" s="118"/>
      <c r="G227" s="118"/>
      <c r="H227" s="118"/>
      <c r="I227" s="101"/>
      <c r="J227" s="101"/>
      <c r="K227" s="101"/>
    </row>
    <row r="228" spans="2:11">
      <c r="B228" s="100"/>
      <c r="C228" s="101"/>
      <c r="D228" s="118"/>
      <c r="E228" s="118"/>
      <c r="F228" s="118"/>
      <c r="G228" s="118"/>
      <c r="H228" s="118"/>
      <c r="I228" s="101"/>
      <c r="J228" s="101"/>
      <c r="K228" s="101"/>
    </row>
    <row r="229" spans="2:11">
      <c r="B229" s="100"/>
      <c r="C229" s="101"/>
      <c r="D229" s="118"/>
      <c r="E229" s="118"/>
      <c r="F229" s="118"/>
      <c r="G229" s="118"/>
      <c r="H229" s="118"/>
      <c r="I229" s="101"/>
      <c r="J229" s="101"/>
      <c r="K229" s="101"/>
    </row>
    <row r="230" spans="2:11">
      <c r="B230" s="100"/>
      <c r="C230" s="101"/>
      <c r="D230" s="118"/>
      <c r="E230" s="118"/>
      <c r="F230" s="118"/>
      <c r="G230" s="118"/>
      <c r="H230" s="118"/>
      <c r="I230" s="101"/>
      <c r="J230" s="101"/>
      <c r="K230" s="101"/>
    </row>
    <row r="231" spans="2:11">
      <c r="B231" s="100"/>
      <c r="C231" s="101"/>
      <c r="D231" s="118"/>
      <c r="E231" s="118"/>
      <c r="F231" s="118"/>
      <c r="G231" s="118"/>
      <c r="H231" s="118"/>
      <c r="I231" s="101"/>
      <c r="J231" s="101"/>
      <c r="K231" s="101"/>
    </row>
    <row r="232" spans="2:11">
      <c r="B232" s="100"/>
      <c r="C232" s="101"/>
      <c r="D232" s="118"/>
      <c r="E232" s="118"/>
      <c r="F232" s="118"/>
      <c r="G232" s="118"/>
      <c r="H232" s="118"/>
      <c r="I232" s="101"/>
      <c r="J232" s="101"/>
      <c r="K232" s="101"/>
    </row>
    <row r="233" spans="2:11">
      <c r="B233" s="100"/>
      <c r="C233" s="101"/>
      <c r="D233" s="118"/>
      <c r="E233" s="118"/>
      <c r="F233" s="118"/>
      <c r="G233" s="118"/>
      <c r="H233" s="118"/>
      <c r="I233" s="101"/>
      <c r="J233" s="101"/>
      <c r="K233" s="101"/>
    </row>
    <row r="234" spans="2:11">
      <c r="B234" s="100"/>
      <c r="C234" s="101"/>
      <c r="D234" s="118"/>
      <c r="E234" s="118"/>
      <c r="F234" s="118"/>
      <c r="G234" s="118"/>
      <c r="H234" s="118"/>
      <c r="I234" s="101"/>
      <c r="J234" s="101"/>
      <c r="K234" s="101"/>
    </row>
    <row r="235" spans="2:11">
      <c r="B235" s="100"/>
      <c r="C235" s="101"/>
      <c r="D235" s="118"/>
      <c r="E235" s="118"/>
      <c r="F235" s="118"/>
      <c r="G235" s="118"/>
      <c r="H235" s="118"/>
      <c r="I235" s="101"/>
      <c r="J235" s="101"/>
      <c r="K235" s="101"/>
    </row>
    <row r="236" spans="2:11">
      <c r="B236" s="100"/>
      <c r="C236" s="101"/>
      <c r="D236" s="118"/>
      <c r="E236" s="118"/>
      <c r="F236" s="118"/>
      <c r="G236" s="118"/>
      <c r="H236" s="118"/>
      <c r="I236" s="101"/>
      <c r="J236" s="101"/>
      <c r="K236" s="101"/>
    </row>
    <row r="237" spans="2:11">
      <c r="B237" s="100"/>
      <c r="C237" s="101"/>
      <c r="D237" s="118"/>
      <c r="E237" s="118"/>
      <c r="F237" s="118"/>
      <c r="G237" s="118"/>
      <c r="H237" s="118"/>
      <c r="I237" s="101"/>
      <c r="J237" s="101"/>
      <c r="K237" s="101"/>
    </row>
    <row r="238" spans="2:11">
      <c r="B238" s="100"/>
      <c r="C238" s="101"/>
      <c r="D238" s="118"/>
      <c r="E238" s="118"/>
      <c r="F238" s="118"/>
      <c r="G238" s="118"/>
      <c r="H238" s="118"/>
      <c r="I238" s="101"/>
      <c r="J238" s="101"/>
      <c r="K238" s="101"/>
    </row>
    <row r="239" spans="2:11">
      <c r="B239" s="100"/>
      <c r="C239" s="101"/>
      <c r="D239" s="118"/>
      <c r="E239" s="118"/>
      <c r="F239" s="118"/>
      <c r="G239" s="118"/>
      <c r="H239" s="118"/>
      <c r="I239" s="101"/>
      <c r="J239" s="101"/>
      <c r="K239" s="101"/>
    </row>
    <row r="240" spans="2:11">
      <c r="B240" s="100"/>
      <c r="C240" s="101"/>
      <c r="D240" s="118"/>
      <c r="E240" s="118"/>
      <c r="F240" s="118"/>
      <c r="G240" s="118"/>
      <c r="H240" s="118"/>
      <c r="I240" s="101"/>
      <c r="J240" s="101"/>
      <c r="K240" s="101"/>
    </row>
    <row r="241" spans="2:11">
      <c r="B241" s="100"/>
      <c r="C241" s="101"/>
      <c r="D241" s="118"/>
      <c r="E241" s="118"/>
      <c r="F241" s="118"/>
      <c r="G241" s="118"/>
      <c r="H241" s="118"/>
      <c r="I241" s="101"/>
      <c r="J241" s="101"/>
      <c r="K241" s="101"/>
    </row>
    <row r="242" spans="2:11">
      <c r="B242" s="100"/>
      <c r="C242" s="101"/>
      <c r="D242" s="118"/>
      <c r="E242" s="118"/>
      <c r="F242" s="118"/>
      <c r="G242" s="118"/>
      <c r="H242" s="118"/>
      <c r="I242" s="101"/>
      <c r="J242" s="101"/>
      <c r="K242" s="101"/>
    </row>
    <row r="243" spans="2:11">
      <c r="B243" s="100"/>
      <c r="C243" s="101"/>
      <c r="D243" s="118"/>
      <c r="E243" s="118"/>
      <c r="F243" s="118"/>
      <c r="G243" s="118"/>
      <c r="H243" s="118"/>
      <c r="I243" s="101"/>
      <c r="J243" s="101"/>
      <c r="K243" s="101"/>
    </row>
    <row r="244" spans="2:11">
      <c r="B244" s="100"/>
      <c r="C244" s="101"/>
      <c r="D244" s="118"/>
      <c r="E244" s="118"/>
      <c r="F244" s="118"/>
      <c r="G244" s="118"/>
      <c r="H244" s="118"/>
      <c r="I244" s="101"/>
      <c r="J244" s="101"/>
      <c r="K244" s="101"/>
    </row>
    <row r="245" spans="2:11">
      <c r="B245" s="100"/>
      <c r="C245" s="101"/>
      <c r="D245" s="118"/>
      <c r="E245" s="118"/>
      <c r="F245" s="118"/>
      <c r="G245" s="118"/>
      <c r="H245" s="118"/>
      <c r="I245" s="101"/>
      <c r="J245" s="101"/>
      <c r="K245" s="101"/>
    </row>
    <row r="246" spans="2:11">
      <c r="B246" s="100"/>
      <c r="C246" s="101"/>
      <c r="D246" s="118"/>
      <c r="E246" s="118"/>
      <c r="F246" s="118"/>
      <c r="G246" s="118"/>
      <c r="H246" s="118"/>
      <c r="I246" s="101"/>
      <c r="J246" s="101"/>
      <c r="K246" s="101"/>
    </row>
    <row r="247" spans="2:11">
      <c r="B247" s="100"/>
      <c r="C247" s="101"/>
      <c r="D247" s="118"/>
      <c r="E247" s="118"/>
      <c r="F247" s="118"/>
      <c r="G247" s="118"/>
      <c r="H247" s="118"/>
      <c r="I247" s="101"/>
      <c r="J247" s="101"/>
      <c r="K247" s="101"/>
    </row>
    <row r="248" spans="2:11">
      <c r="B248" s="100"/>
      <c r="C248" s="101"/>
      <c r="D248" s="118"/>
      <c r="E248" s="118"/>
      <c r="F248" s="118"/>
      <c r="G248" s="118"/>
      <c r="H248" s="118"/>
      <c r="I248" s="101"/>
      <c r="J248" s="101"/>
      <c r="K248" s="101"/>
    </row>
    <row r="249" spans="2:11">
      <c r="B249" s="100"/>
      <c r="C249" s="101"/>
      <c r="D249" s="118"/>
      <c r="E249" s="118"/>
      <c r="F249" s="118"/>
      <c r="G249" s="118"/>
      <c r="H249" s="118"/>
      <c r="I249" s="101"/>
      <c r="J249" s="101"/>
      <c r="K249" s="101"/>
    </row>
    <row r="250" spans="2:11">
      <c r="B250" s="100"/>
      <c r="C250" s="101"/>
      <c r="D250" s="118"/>
      <c r="E250" s="118"/>
      <c r="F250" s="118"/>
      <c r="G250" s="118"/>
      <c r="H250" s="118"/>
      <c r="I250" s="101"/>
      <c r="J250" s="101"/>
      <c r="K250" s="101"/>
    </row>
    <row r="251" spans="2:11">
      <c r="B251" s="100"/>
      <c r="C251" s="101"/>
      <c r="D251" s="118"/>
      <c r="E251" s="118"/>
      <c r="F251" s="118"/>
      <c r="G251" s="118"/>
      <c r="H251" s="118"/>
      <c r="I251" s="101"/>
      <c r="J251" s="101"/>
      <c r="K251" s="101"/>
    </row>
    <row r="252" spans="2:11">
      <c r="B252" s="100"/>
      <c r="C252" s="101"/>
      <c r="D252" s="118"/>
      <c r="E252" s="118"/>
      <c r="F252" s="118"/>
      <c r="G252" s="118"/>
      <c r="H252" s="118"/>
      <c r="I252" s="101"/>
      <c r="J252" s="101"/>
      <c r="K252" s="101"/>
    </row>
    <row r="253" spans="2:11">
      <c r="B253" s="100"/>
      <c r="C253" s="101"/>
      <c r="D253" s="118"/>
      <c r="E253" s="118"/>
      <c r="F253" s="118"/>
      <c r="G253" s="118"/>
      <c r="H253" s="118"/>
      <c r="I253" s="101"/>
      <c r="J253" s="101"/>
      <c r="K253" s="101"/>
    </row>
    <row r="254" spans="2:11">
      <c r="B254" s="100"/>
      <c r="C254" s="101"/>
      <c r="D254" s="118"/>
      <c r="E254" s="118"/>
      <c r="F254" s="118"/>
      <c r="G254" s="118"/>
      <c r="H254" s="118"/>
      <c r="I254" s="101"/>
      <c r="J254" s="101"/>
      <c r="K254" s="101"/>
    </row>
    <row r="255" spans="2:11">
      <c r="B255" s="100"/>
      <c r="C255" s="101"/>
      <c r="D255" s="118"/>
      <c r="E255" s="118"/>
      <c r="F255" s="118"/>
      <c r="G255" s="118"/>
      <c r="H255" s="118"/>
      <c r="I255" s="101"/>
      <c r="J255" s="101"/>
      <c r="K255" s="101"/>
    </row>
    <row r="256" spans="2:11">
      <c r="B256" s="100"/>
      <c r="C256" s="101"/>
      <c r="D256" s="118"/>
      <c r="E256" s="118"/>
      <c r="F256" s="118"/>
      <c r="G256" s="118"/>
      <c r="H256" s="118"/>
      <c r="I256" s="101"/>
      <c r="J256" s="101"/>
      <c r="K256" s="101"/>
    </row>
    <row r="257" spans="2:11">
      <c r="B257" s="100"/>
      <c r="C257" s="101"/>
      <c r="D257" s="118"/>
      <c r="E257" s="118"/>
      <c r="F257" s="118"/>
      <c r="G257" s="118"/>
      <c r="H257" s="118"/>
      <c r="I257" s="101"/>
      <c r="J257" s="101"/>
      <c r="K257" s="101"/>
    </row>
    <row r="258" spans="2:11">
      <c r="B258" s="100"/>
      <c r="C258" s="101"/>
      <c r="D258" s="118"/>
      <c r="E258" s="118"/>
      <c r="F258" s="118"/>
      <c r="G258" s="118"/>
      <c r="H258" s="118"/>
      <c r="I258" s="101"/>
      <c r="J258" s="101"/>
      <c r="K258" s="101"/>
    </row>
    <row r="259" spans="2:11">
      <c r="B259" s="100"/>
      <c r="C259" s="101"/>
      <c r="D259" s="118"/>
      <c r="E259" s="118"/>
      <c r="F259" s="118"/>
      <c r="G259" s="118"/>
      <c r="H259" s="118"/>
      <c r="I259" s="101"/>
      <c r="J259" s="101"/>
      <c r="K259" s="101"/>
    </row>
    <row r="260" spans="2:11">
      <c r="B260" s="100"/>
      <c r="C260" s="101"/>
      <c r="D260" s="118"/>
      <c r="E260" s="118"/>
      <c r="F260" s="118"/>
      <c r="G260" s="118"/>
      <c r="H260" s="118"/>
      <c r="I260" s="101"/>
      <c r="J260" s="101"/>
      <c r="K260" s="101"/>
    </row>
    <row r="261" spans="2:11">
      <c r="B261" s="100"/>
      <c r="C261" s="101"/>
      <c r="D261" s="118"/>
      <c r="E261" s="118"/>
      <c r="F261" s="118"/>
      <c r="G261" s="118"/>
      <c r="H261" s="118"/>
      <c r="I261" s="101"/>
      <c r="J261" s="101"/>
      <c r="K261" s="101"/>
    </row>
    <row r="262" spans="2:11">
      <c r="B262" s="100"/>
      <c r="C262" s="101"/>
      <c r="D262" s="118"/>
      <c r="E262" s="118"/>
      <c r="F262" s="118"/>
      <c r="G262" s="118"/>
      <c r="H262" s="118"/>
      <c r="I262" s="101"/>
      <c r="J262" s="101"/>
      <c r="K262" s="101"/>
    </row>
    <row r="263" spans="2:11">
      <c r="B263" s="100"/>
      <c r="C263" s="101"/>
      <c r="D263" s="118"/>
      <c r="E263" s="118"/>
      <c r="F263" s="118"/>
      <c r="G263" s="118"/>
      <c r="H263" s="118"/>
      <c r="I263" s="101"/>
      <c r="J263" s="101"/>
      <c r="K263" s="101"/>
    </row>
    <row r="264" spans="2:11">
      <c r="B264" s="100"/>
      <c r="C264" s="101"/>
      <c r="D264" s="118"/>
      <c r="E264" s="118"/>
      <c r="F264" s="118"/>
      <c r="G264" s="118"/>
      <c r="H264" s="118"/>
      <c r="I264" s="101"/>
      <c r="J264" s="101"/>
      <c r="K264" s="101"/>
    </row>
    <row r="265" spans="2:11">
      <c r="B265" s="100"/>
      <c r="C265" s="101"/>
      <c r="D265" s="118"/>
      <c r="E265" s="118"/>
      <c r="F265" s="118"/>
      <c r="G265" s="118"/>
      <c r="H265" s="118"/>
      <c r="I265" s="101"/>
      <c r="J265" s="101"/>
      <c r="K265" s="101"/>
    </row>
    <row r="266" spans="2:11">
      <c r="B266" s="100"/>
      <c r="C266" s="101"/>
      <c r="D266" s="118"/>
      <c r="E266" s="118"/>
      <c r="F266" s="118"/>
      <c r="G266" s="118"/>
      <c r="H266" s="118"/>
      <c r="I266" s="101"/>
      <c r="J266" s="101"/>
      <c r="K266" s="101"/>
    </row>
    <row r="267" spans="2:11">
      <c r="B267" s="100"/>
      <c r="C267" s="101"/>
      <c r="D267" s="118"/>
      <c r="E267" s="118"/>
      <c r="F267" s="118"/>
      <c r="G267" s="118"/>
      <c r="H267" s="118"/>
      <c r="I267" s="101"/>
      <c r="J267" s="101"/>
      <c r="K267" s="101"/>
    </row>
    <row r="268" spans="2:11">
      <c r="B268" s="100"/>
      <c r="C268" s="101"/>
      <c r="D268" s="118"/>
      <c r="E268" s="118"/>
      <c r="F268" s="118"/>
      <c r="G268" s="118"/>
      <c r="H268" s="118"/>
      <c r="I268" s="101"/>
      <c r="J268" s="101"/>
      <c r="K268" s="101"/>
    </row>
    <row r="269" spans="2:11">
      <c r="B269" s="100"/>
      <c r="C269" s="101"/>
      <c r="D269" s="118"/>
      <c r="E269" s="118"/>
      <c r="F269" s="118"/>
      <c r="G269" s="118"/>
      <c r="H269" s="118"/>
      <c r="I269" s="101"/>
      <c r="J269" s="101"/>
      <c r="K269" s="101"/>
    </row>
    <row r="270" spans="2:11">
      <c r="B270" s="100"/>
      <c r="C270" s="101"/>
      <c r="D270" s="118"/>
      <c r="E270" s="118"/>
      <c r="F270" s="118"/>
      <c r="G270" s="118"/>
      <c r="H270" s="118"/>
      <c r="I270" s="101"/>
      <c r="J270" s="101"/>
      <c r="K270" s="101"/>
    </row>
    <row r="271" spans="2:11">
      <c r="B271" s="100"/>
      <c r="C271" s="101"/>
      <c r="D271" s="118"/>
      <c r="E271" s="118"/>
      <c r="F271" s="118"/>
      <c r="G271" s="118"/>
      <c r="H271" s="118"/>
      <c r="I271" s="101"/>
      <c r="J271" s="101"/>
      <c r="K271" s="101"/>
    </row>
    <row r="272" spans="2:11">
      <c r="B272" s="100"/>
      <c r="C272" s="101"/>
      <c r="D272" s="118"/>
      <c r="E272" s="118"/>
      <c r="F272" s="118"/>
      <c r="G272" s="118"/>
      <c r="H272" s="118"/>
      <c r="I272" s="101"/>
      <c r="J272" s="101"/>
      <c r="K272" s="101"/>
    </row>
    <row r="273" spans="2:11">
      <c r="B273" s="100"/>
      <c r="C273" s="101"/>
      <c r="D273" s="118"/>
      <c r="E273" s="118"/>
      <c r="F273" s="118"/>
      <c r="G273" s="118"/>
      <c r="H273" s="118"/>
      <c r="I273" s="101"/>
      <c r="J273" s="101"/>
      <c r="K273" s="101"/>
    </row>
    <row r="274" spans="2:11">
      <c r="B274" s="100"/>
      <c r="C274" s="101"/>
      <c r="D274" s="118"/>
      <c r="E274" s="118"/>
      <c r="F274" s="118"/>
      <c r="G274" s="118"/>
      <c r="H274" s="118"/>
      <c r="I274" s="101"/>
      <c r="J274" s="101"/>
      <c r="K274" s="101"/>
    </row>
    <row r="275" spans="2:11">
      <c r="B275" s="100"/>
      <c r="C275" s="101"/>
      <c r="D275" s="118"/>
      <c r="E275" s="118"/>
      <c r="F275" s="118"/>
      <c r="G275" s="118"/>
      <c r="H275" s="118"/>
      <c r="I275" s="101"/>
      <c r="J275" s="101"/>
      <c r="K275" s="101"/>
    </row>
    <row r="276" spans="2:11">
      <c r="B276" s="100"/>
      <c r="C276" s="101"/>
      <c r="D276" s="118"/>
      <c r="E276" s="118"/>
      <c r="F276" s="118"/>
      <c r="G276" s="118"/>
      <c r="H276" s="118"/>
      <c r="I276" s="101"/>
      <c r="J276" s="101"/>
      <c r="K276" s="101"/>
    </row>
    <row r="277" spans="2:11">
      <c r="B277" s="100"/>
      <c r="C277" s="101"/>
      <c r="D277" s="118"/>
      <c r="E277" s="118"/>
      <c r="F277" s="118"/>
      <c r="G277" s="118"/>
      <c r="H277" s="118"/>
      <c r="I277" s="101"/>
      <c r="J277" s="101"/>
      <c r="K277" s="101"/>
    </row>
    <row r="278" spans="2:11">
      <c r="B278" s="100"/>
      <c r="C278" s="101"/>
      <c r="D278" s="118"/>
      <c r="E278" s="118"/>
      <c r="F278" s="118"/>
      <c r="G278" s="118"/>
      <c r="H278" s="118"/>
      <c r="I278" s="101"/>
      <c r="J278" s="101"/>
      <c r="K278" s="101"/>
    </row>
    <row r="279" spans="2:11">
      <c r="B279" s="100"/>
      <c r="C279" s="101"/>
      <c r="D279" s="118"/>
      <c r="E279" s="118"/>
      <c r="F279" s="118"/>
      <c r="G279" s="118"/>
      <c r="H279" s="118"/>
      <c r="I279" s="101"/>
      <c r="J279" s="101"/>
      <c r="K279" s="101"/>
    </row>
    <row r="280" spans="2:11">
      <c r="B280" s="100"/>
      <c r="C280" s="101"/>
      <c r="D280" s="118"/>
      <c r="E280" s="118"/>
      <c r="F280" s="118"/>
      <c r="G280" s="118"/>
      <c r="H280" s="118"/>
      <c r="I280" s="101"/>
      <c r="J280" s="101"/>
      <c r="K280" s="101"/>
    </row>
    <row r="281" spans="2:11">
      <c r="B281" s="100"/>
      <c r="C281" s="101"/>
      <c r="D281" s="118"/>
      <c r="E281" s="118"/>
      <c r="F281" s="118"/>
      <c r="G281" s="118"/>
      <c r="H281" s="118"/>
      <c r="I281" s="101"/>
      <c r="J281" s="101"/>
      <c r="K281" s="101"/>
    </row>
    <row r="282" spans="2:11">
      <c r="B282" s="100"/>
      <c r="C282" s="101"/>
      <c r="D282" s="118"/>
      <c r="E282" s="118"/>
      <c r="F282" s="118"/>
      <c r="G282" s="118"/>
      <c r="H282" s="118"/>
      <c r="I282" s="101"/>
      <c r="J282" s="101"/>
      <c r="K282" s="101"/>
    </row>
    <row r="283" spans="2:11">
      <c r="B283" s="100"/>
      <c r="C283" s="101"/>
      <c r="D283" s="118"/>
      <c r="E283" s="118"/>
      <c r="F283" s="118"/>
      <c r="G283" s="118"/>
      <c r="H283" s="118"/>
      <c r="I283" s="101"/>
      <c r="J283" s="101"/>
      <c r="K283" s="101"/>
    </row>
    <row r="284" spans="2:11">
      <c r="B284" s="100"/>
      <c r="C284" s="101"/>
      <c r="D284" s="118"/>
      <c r="E284" s="118"/>
      <c r="F284" s="118"/>
      <c r="G284" s="118"/>
      <c r="H284" s="118"/>
      <c r="I284" s="101"/>
      <c r="J284" s="101"/>
      <c r="K284" s="101"/>
    </row>
    <row r="285" spans="2:11">
      <c r="B285" s="100"/>
      <c r="C285" s="101"/>
      <c r="D285" s="118"/>
      <c r="E285" s="118"/>
      <c r="F285" s="118"/>
      <c r="G285" s="118"/>
      <c r="H285" s="118"/>
      <c r="I285" s="101"/>
      <c r="J285" s="101"/>
      <c r="K285" s="101"/>
    </row>
    <row r="286" spans="2:11">
      <c r="B286" s="100"/>
      <c r="C286" s="101"/>
      <c r="D286" s="118"/>
      <c r="E286" s="118"/>
      <c r="F286" s="118"/>
      <c r="G286" s="118"/>
      <c r="H286" s="118"/>
      <c r="I286" s="101"/>
      <c r="J286" s="101"/>
      <c r="K286" s="101"/>
    </row>
    <row r="287" spans="2:11">
      <c r="B287" s="100"/>
      <c r="C287" s="101"/>
      <c r="D287" s="118"/>
      <c r="E287" s="118"/>
      <c r="F287" s="118"/>
      <c r="G287" s="118"/>
      <c r="H287" s="118"/>
      <c r="I287" s="101"/>
      <c r="J287" s="101"/>
      <c r="K287" s="101"/>
    </row>
    <row r="288" spans="2:11">
      <c r="B288" s="100"/>
      <c r="C288" s="101"/>
      <c r="D288" s="118"/>
      <c r="E288" s="118"/>
      <c r="F288" s="118"/>
      <c r="G288" s="118"/>
      <c r="H288" s="118"/>
      <c r="I288" s="101"/>
      <c r="J288" s="101"/>
      <c r="K288" s="101"/>
    </row>
    <row r="289" spans="2:11">
      <c r="B289" s="100"/>
      <c r="C289" s="101"/>
      <c r="D289" s="118"/>
      <c r="E289" s="118"/>
      <c r="F289" s="118"/>
      <c r="G289" s="118"/>
      <c r="H289" s="118"/>
      <c r="I289" s="101"/>
      <c r="J289" s="101"/>
      <c r="K289" s="101"/>
    </row>
    <row r="290" spans="2:11">
      <c r="B290" s="100"/>
      <c r="C290" s="101"/>
      <c r="D290" s="118"/>
      <c r="E290" s="118"/>
      <c r="F290" s="118"/>
      <c r="G290" s="118"/>
      <c r="H290" s="118"/>
      <c r="I290" s="101"/>
      <c r="J290" s="101"/>
      <c r="K290" s="101"/>
    </row>
    <row r="291" spans="2:11">
      <c r="B291" s="100"/>
      <c r="C291" s="101"/>
      <c r="D291" s="118"/>
      <c r="E291" s="118"/>
      <c r="F291" s="118"/>
      <c r="G291" s="118"/>
      <c r="H291" s="118"/>
      <c r="I291" s="101"/>
      <c r="J291" s="101"/>
      <c r="K291" s="101"/>
    </row>
    <row r="292" spans="2:11">
      <c r="B292" s="100"/>
      <c r="C292" s="101"/>
      <c r="D292" s="118"/>
      <c r="E292" s="118"/>
      <c r="F292" s="118"/>
      <c r="G292" s="118"/>
      <c r="H292" s="118"/>
      <c r="I292" s="101"/>
      <c r="J292" s="101"/>
      <c r="K292" s="101"/>
    </row>
    <row r="293" spans="2:11">
      <c r="B293" s="100"/>
      <c r="C293" s="101"/>
      <c r="D293" s="118"/>
      <c r="E293" s="118"/>
      <c r="F293" s="118"/>
      <c r="G293" s="118"/>
      <c r="H293" s="118"/>
      <c r="I293" s="101"/>
      <c r="J293" s="101"/>
      <c r="K293" s="101"/>
    </row>
    <row r="294" spans="2:11">
      <c r="B294" s="100"/>
      <c r="C294" s="101"/>
      <c r="D294" s="118"/>
      <c r="E294" s="118"/>
      <c r="F294" s="118"/>
      <c r="G294" s="118"/>
      <c r="H294" s="118"/>
      <c r="I294" s="101"/>
      <c r="J294" s="101"/>
      <c r="K294" s="101"/>
    </row>
    <row r="295" spans="2:11">
      <c r="B295" s="100"/>
      <c r="C295" s="101"/>
      <c r="D295" s="118"/>
      <c r="E295" s="118"/>
      <c r="F295" s="118"/>
      <c r="G295" s="118"/>
      <c r="H295" s="118"/>
      <c r="I295" s="101"/>
      <c r="J295" s="101"/>
      <c r="K295" s="101"/>
    </row>
    <row r="296" spans="2:11">
      <c r="B296" s="100"/>
      <c r="C296" s="101"/>
      <c r="D296" s="118"/>
      <c r="E296" s="118"/>
      <c r="F296" s="118"/>
      <c r="G296" s="118"/>
      <c r="H296" s="118"/>
      <c r="I296" s="101"/>
      <c r="J296" s="101"/>
      <c r="K296" s="101"/>
    </row>
    <row r="297" spans="2:11">
      <c r="B297" s="100"/>
      <c r="C297" s="101"/>
      <c r="D297" s="118"/>
      <c r="E297" s="118"/>
      <c r="F297" s="118"/>
      <c r="G297" s="118"/>
      <c r="H297" s="118"/>
      <c r="I297" s="101"/>
      <c r="J297" s="101"/>
      <c r="K297" s="101"/>
    </row>
    <row r="298" spans="2:11">
      <c r="B298" s="100"/>
      <c r="C298" s="101"/>
      <c r="D298" s="118"/>
      <c r="E298" s="118"/>
      <c r="F298" s="118"/>
      <c r="G298" s="118"/>
      <c r="H298" s="118"/>
      <c r="I298" s="101"/>
      <c r="J298" s="101"/>
      <c r="K298" s="101"/>
    </row>
    <row r="299" spans="2:11">
      <c r="B299" s="100"/>
      <c r="C299" s="101"/>
      <c r="D299" s="118"/>
      <c r="E299" s="118"/>
      <c r="F299" s="118"/>
      <c r="G299" s="118"/>
      <c r="H299" s="118"/>
      <c r="I299" s="101"/>
      <c r="J299" s="101"/>
      <c r="K299" s="101"/>
    </row>
    <row r="300" spans="2:11">
      <c r="B300" s="100"/>
      <c r="C300" s="101"/>
      <c r="D300" s="118"/>
      <c r="E300" s="118"/>
      <c r="F300" s="118"/>
      <c r="G300" s="118"/>
      <c r="H300" s="118"/>
      <c r="I300" s="101"/>
      <c r="J300" s="101"/>
      <c r="K300" s="101"/>
    </row>
    <row r="301" spans="2:11">
      <c r="B301" s="100"/>
      <c r="C301" s="101"/>
      <c r="D301" s="118"/>
      <c r="E301" s="118"/>
      <c r="F301" s="118"/>
      <c r="G301" s="118"/>
      <c r="H301" s="118"/>
      <c r="I301" s="101"/>
      <c r="J301" s="101"/>
      <c r="K301" s="101"/>
    </row>
    <row r="302" spans="2:11">
      <c r="B302" s="100"/>
      <c r="C302" s="101"/>
      <c r="D302" s="118"/>
      <c r="E302" s="118"/>
      <c r="F302" s="118"/>
      <c r="G302" s="118"/>
      <c r="H302" s="118"/>
      <c r="I302" s="101"/>
      <c r="J302" s="101"/>
      <c r="K302" s="101"/>
    </row>
    <row r="303" spans="2:11">
      <c r="B303" s="100"/>
      <c r="C303" s="101"/>
      <c r="D303" s="118"/>
      <c r="E303" s="118"/>
      <c r="F303" s="118"/>
      <c r="G303" s="118"/>
      <c r="H303" s="118"/>
      <c r="I303" s="101"/>
      <c r="J303" s="101"/>
      <c r="K303" s="101"/>
    </row>
    <row r="304" spans="2:11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sheetProtection sheet="1" objects="1" scenarios="1"/>
  <mergeCells count="1">
    <mergeCell ref="B6:K6"/>
  </mergeCells>
  <phoneticPr fontId="3" type="noConversion"/>
  <dataValidations count="1">
    <dataValidation allowBlank="1" showInputMessage="1" showErrorMessage="1" sqref="A1:B1048576 C5:C1048576 D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F966"/>
  <sheetViews>
    <sheetView rightToLeft="1" workbookViewId="0"/>
  </sheetViews>
  <sheetFormatPr defaultColWidth="9.140625" defaultRowHeight="18"/>
  <cols>
    <col min="1" max="1" width="6.28515625" style="1" customWidth="1"/>
    <col min="2" max="2" width="28.28515625" style="2" customWidth="1"/>
    <col min="3" max="3" width="41.7109375" style="1" bestFit="1" customWidth="1"/>
    <col min="4" max="4" width="11.85546875" style="1" customWidth="1"/>
    <col min="5" max="16384" width="9.140625" style="1"/>
  </cols>
  <sheetData>
    <row r="1" spans="2:6">
      <c r="B1" s="46" t="s">
        <v>140</v>
      </c>
      <c r="C1" s="46" t="s" vm="1">
        <v>218</v>
      </c>
    </row>
    <row r="2" spans="2:6">
      <c r="B2" s="46" t="s">
        <v>139</v>
      </c>
      <c r="C2" s="46" t="s">
        <v>219</v>
      </c>
    </row>
    <row r="3" spans="2:6">
      <c r="B3" s="46" t="s">
        <v>141</v>
      </c>
      <c r="C3" s="46" t="s">
        <v>2690</v>
      </c>
    </row>
    <row r="4" spans="2:6">
      <c r="B4" s="46" t="s">
        <v>142</v>
      </c>
      <c r="C4" s="46" t="s">
        <v>2691</v>
      </c>
    </row>
    <row r="6" spans="2:6" ht="26.25" customHeight="1">
      <c r="B6" s="168" t="s">
        <v>174</v>
      </c>
      <c r="C6" s="169"/>
      <c r="D6" s="170"/>
    </row>
    <row r="7" spans="2:6" s="3" customFormat="1" ht="31.5">
      <c r="B7" s="66" t="s">
        <v>110</v>
      </c>
      <c r="C7" s="67" t="s">
        <v>102</v>
      </c>
      <c r="D7" s="68" t="s">
        <v>101</v>
      </c>
    </row>
    <row r="8" spans="2:6" s="3" customFormat="1">
      <c r="B8" s="69"/>
      <c r="C8" s="70" t="s">
        <v>2703</v>
      </c>
      <c r="D8" s="71" t="s">
        <v>21</v>
      </c>
    </row>
    <row r="9" spans="2:6" s="4" customFormat="1" ht="18" customHeight="1">
      <c r="B9" s="72"/>
      <c r="C9" s="73" t="s">
        <v>0</v>
      </c>
      <c r="D9" s="74" t="s">
        <v>1</v>
      </c>
    </row>
    <row r="10" spans="2:6" s="4" customFormat="1" ht="18" customHeight="1">
      <c r="B10" s="87" t="s">
        <v>2698</v>
      </c>
      <c r="C10" s="90">
        <v>1321.9454321970552</v>
      </c>
      <c r="D10" s="87"/>
    </row>
    <row r="11" spans="2:6">
      <c r="B11" s="86" t="s">
        <v>25</v>
      </c>
      <c r="C11" s="90">
        <v>1158.0762950961364</v>
      </c>
      <c r="D11" s="106"/>
    </row>
    <row r="12" spans="2:6">
      <c r="B12" s="93" t="s">
        <v>2747</v>
      </c>
      <c r="C12" s="97">
        <v>227.54886000000002</v>
      </c>
      <c r="D12" s="108">
        <v>46022</v>
      </c>
      <c r="E12" s="3"/>
      <c r="F12" s="3"/>
    </row>
    <row r="13" spans="2:6">
      <c r="B13" s="93" t="s">
        <v>2748</v>
      </c>
      <c r="C13" s="97">
        <v>330.58383306171805</v>
      </c>
      <c r="D13" s="108">
        <v>46022</v>
      </c>
      <c r="E13" s="3"/>
      <c r="F13" s="3"/>
    </row>
    <row r="14" spans="2:6">
      <c r="B14" s="93" t="s">
        <v>2749</v>
      </c>
      <c r="C14" s="97">
        <v>599.94360203441829</v>
      </c>
      <c r="D14" s="108">
        <v>45935</v>
      </c>
    </row>
    <row r="15" spans="2:6">
      <c r="B15" s="86" t="s">
        <v>40</v>
      </c>
      <c r="C15" s="90">
        <v>163.86913710091875</v>
      </c>
      <c r="D15" s="106"/>
      <c r="E15" s="3"/>
      <c r="F15" s="3"/>
    </row>
    <row r="16" spans="2:6">
      <c r="B16" s="93" t="s">
        <v>2750</v>
      </c>
      <c r="C16" s="97">
        <v>21.518959147928236</v>
      </c>
      <c r="D16" s="108">
        <v>45515</v>
      </c>
      <c r="E16" s="3"/>
      <c r="F16" s="3"/>
    </row>
    <row r="17" spans="2:4">
      <c r="B17" s="93" t="s">
        <v>2751</v>
      </c>
      <c r="C17" s="97">
        <v>52.07114699661728</v>
      </c>
      <c r="D17" s="108">
        <v>46418</v>
      </c>
    </row>
    <row r="18" spans="2:4">
      <c r="B18" s="93" t="s">
        <v>2752</v>
      </c>
      <c r="C18" s="97">
        <v>0.41858692662319996</v>
      </c>
      <c r="D18" s="108">
        <v>45126</v>
      </c>
    </row>
    <row r="19" spans="2:4">
      <c r="B19" s="93" t="s">
        <v>2753</v>
      </c>
      <c r="C19" s="97">
        <v>2.0456142870083203</v>
      </c>
      <c r="D19" s="108">
        <v>45371</v>
      </c>
    </row>
    <row r="20" spans="2:4">
      <c r="B20" s="93" t="s">
        <v>2754</v>
      </c>
      <c r="C20" s="97">
        <v>17.196115966723561</v>
      </c>
      <c r="D20" s="108">
        <v>45187</v>
      </c>
    </row>
    <row r="21" spans="2:4">
      <c r="B21" s="93" t="s">
        <v>2755</v>
      </c>
      <c r="C21" s="97">
        <v>25.402846458357917</v>
      </c>
      <c r="D21" s="108">
        <v>45602</v>
      </c>
    </row>
    <row r="22" spans="2:4">
      <c r="B22" s="93" t="s">
        <v>2756</v>
      </c>
      <c r="C22" s="97">
        <v>12.293115373099241</v>
      </c>
      <c r="D22" s="108">
        <v>45031</v>
      </c>
    </row>
    <row r="23" spans="2:4">
      <c r="B23" s="93" t="s">
        <v>2757</v>
      </c>
      <c r="C23" s="97">
        <v>14.976324673639319</v>
      </c>
      <c r="D23" s="108">
        <v>45025</v>
      </c>
    </row>
    <row r="24" spans="2:4">
      <c r="B24" s="93" t="s">
        <v>2758</v>
      </c>
      <c r="C24" s="97">
        <v>6.2559159288847592</v>
      </c>
      <c r="D24" s="108">
        <v>46014</v>
      </c>
    </row>
    <row r="25" spans="2:4">
      <c r="B25" s="93" t="s">
        <v>2759</v>
      </c>
      <c r="C25" s="97">
        <v>11.69051134203696</v>
      </c>
      <c r="D25" s="108">
        <v>45830</v>
      </c>
    </row>
    <row r="26" spans="2:4">
      <c r="B26" s="94"/>
      <c r="C26" s="94"/>
      <c r="D26" s="94"/>
    </row>
    <row r="27" spans="2:4">
      <c r="B27" s="94"/>
      <c r="C27" s="94"/>
      <c r="D27" s="94"/>
    </row>
    <row r="28" spans="2:4">
      <c r="B28" s="94"/>
      <c r="C28" s="94"/>
      <c r="D28" s="94"/>
    </row>
    <row r="29" spans="2:4">
      <c r="B29" s="94"/>
      <c r="C29" s="94"/>
      <c r="D29" s="94"/>
    </row>
    <row r="30" spans="2:4">
      <c r="B30" s="94"/>
      <c r="C30" s="94"/>
      <c r="D30" s="94"/>
    </row>
    <row r="31" spans="2:4">
      <c r="B31" s="94"/>
      <c r="C31" s="94"/>
      <c r="D31" s="94"/>
    </row>
    <row r="32" spans="2:4">
      <c r="B32" s="94"/>
      <c r="C32" s="94"/>
      <c r="D32" s="94"/>
    </row>
    <row r="33" spans="2:4">
      <c r="B33" s="94"/>
      <c r="C33" s="94"/>
      <c r="D33" s="94"/>
    </row>
    <row r="34" spans="2:4">
      <c r="B34" s="94"/>
      <c r="C34" s="94"/>
      <c r="D34" s="94"/>
    </row>
    <row r="35" spans="2:4">
      <c r="B35" s="94"/>
      <c r="C35" s="94"/>
      <c r="D35" s="94"/>
    </row>
    <row r="36" spans="2:4">
      <c r="B36" s="94"/>
      <c r="C36" s="94"/>
      <c r="D36" s="94"/>
    </row>
    <row r="37" spans="2:4">
      <c r="B37" s="94"/>
      <c r="C37" s="94"/>
      <c r="D37" s="94"/>
    </row>
    <row r="38" spans="2:4">
      <c r="B38" s="94"/>
      <c r="C38" s="94"/>
      <c r="D38" s="94"/>
    </row>
    <row r="39" spans="2:4">
      <c r="B39" s="94"/>
      <c r="C39" s="94"/>
      <c r="D39" s="94"/>
    </row>
    <row r="40" spans="2:4">
      <c r="B40" s="94"/>
      <c r="C40" s="94"/>
      <c r="D40" s="94"/>
    </row>
    <row r="41" spans="2:4">
      <c r="B41" s="94"/>
      <c r="C41" s="94"/>
      <c r="D41" s="94"/>
    </row>
    <row r="42" spans="2:4">
      <c r="B42" s="94"/>
      <c r="C42" s="94"/>
      <c r="D42" s="94"/>
    </row>
    <row r="43" spans="2:4">
      <c r="B43" s="94"/>
      <c r="C43" s="94"/>
      <c r="D43" s="94"/>
    </row>
    <row r="44" spans="2:4">
      <c r="B44" s="94"/>
      <c r="C44" s="94"/>
      <c r="D44" s="94"/>
    </row>
    <row r="45" spans="2:4">
      <c r="B45" s="94"/>
      <c r="C45" s="94"/>
      <c r="D45" s="94"/>
    </row>
    <row r="46" spans="2:4">
      <c r="B46" s="94"/>
      <c r="C46" s="94"/>
      <c r="D46" s="94"/>
    </row>
    <row r="47" spans="2:4">
      <c r="B47" s="94"/>
      <c r="C47" s="94"/>
      <c r="D47" s="94"/>
    </row>
    <row r="48" spans="2:4">
      <c r="B48" s="94"/>
      <c r="C48" s="94"/>
      <c r="D48" s="94"/>
    </row>
    <row r="49" spans="2:4">
      <c r="B49" s="94"/>
      <c r="C49" s="94"/>
      <c r="D49" s="94"/>
    </row>
    <row r="50" spans="2:4">
      <c r="B50" s="94"/>
      <c r="C50" s="94"/>
      <c r="D50" s="94"/>
    </row>
    <row r="51" spans="2:4">
      <c r="B51" s="94"/>
      <c r="C51" s="94"/>
      <c r="D51" s="94"/>
    </row>
    <row r="52" spans="2:4">
      <c r="B52" s="94"/>
      <c r="C52" s="94"/>
      <c r="D52" s="94"/>
    </row>
    <row r="53" spans="2:4">
      <c r="B53" s="94"/>
      <c r="C53" s="94"/>
      <c r="D53" s="94"/>
    </row>
    <row r="54" spans="2:4">
      <c r="B54" s="94"/>
      <c r="C54" s="94"/>
      <c r="D54" s="94"/>
    </row>
    <row r="55" spans="2:4">
      <c r="B55" s="94"/>
      <c r="C55" s="94"/>
      <c r="D55" s="94"/>
    </row>
    <row r="56" spans="2:4">
      <c r="B56" s="94"/>
      <c r="C56" s="94"/>
      <c r="D56" s="94"/>
    </row>
    <row r="57" spans="2:4">
      <c r="B57" s="94"/>
      <c r="C57" s="94"/>
      <c r="D57" s="94"/>
    </row>
    <row r="58" spans="2:4">
      <c r="B58" s="94"/>
      <c r="C58" s="94"/>
      <c r="D58" s="94"/>
    </row>
    <row r="59" spans="2:4">
      <c r="B59" s="94"/>
      <c r="C59" s="94"/>
      <c r="D59" s="94"/>
    </row>
    <row r="60" spans="2:4">
      <c r="B60" s="94"/>
      <c r="C60" s="94"/>
      <c r="D60" s="94"/>
    </row>
    <row r="61" spans="2:4">
      <c r="B61" s="94"/>
      <c r="C61" s="94"/>
      <c r="D61" s="94"/>
    </row>
    <row r="62" spans="2:4">
      <c r="B62" s="94"/>
      <c r="C62" s="94"/>
      <c r="D62" s="94"/>
    </row>
    <row r="63" spans="2:4">
      <c r="B63" s="94"/>
      <c r="C63" s="94"/>
      <c r="D63" s="94"/>
    </row>
    <row r="64" spans="2:4">
      <c r="B64" s="94"/>
      <c r="C64" s="94"/>
      <c r="D64" s="94"/>
    </row>
    <row r="65" spans="2:4">
      <c r="B65" s="94"/>
      <c r="C65" s="94"/>
      <c r="D65" s="94"/>
    </row>
    <row r="66" spans="2:4">
      <c r="B66" s="94"/>
      <c r="C66" s="94"/>
      <c r="D66" s="94"/>
    </row>
    <row r="67" spans="2:4">
      <c r="B67" s="94"/>
      <c r="C67" s="94"/>
      <c r="D67" s="94"/>
    </row>
    <row r="68" spans="2:4">
      <c r="B68" s="94"/>
      <c r="C68" s="94"/>
      <c r="D68" s="94"/>
    </row>
    <row r="69" spans="2:4">
      <c r="B69" s="94"/>
      <c r="C69" s="94"/>
      <c r="D69" s="94"/>
    </row>
    <row r="70" spans="2:4">
      <c r="B70" s="94"/>
      <c r="C70" s="94"/>
      <c r="D70" s="94"/>
    </row>
    <row r="71" spans="2:4">
      <c r="B71" s="94"/>
      <c r="C71" s="94"/>
      <c r="D71" s="94"/>
    </row>
    <row r="72" spans="2:4">
      <c r="B72" s="94"/>
      <c r="C72" s="94"/>
      <c r="D72" s="94"/>
    </row>
    <row r="73" spans="2:4">
      <c r="B73" s="94"/>
      <c r="C73" s="94"/>
      <c r="D73" s="94"/>
    </row>
    <row r="74" spans="2:4">
      <c r="B74" s="94"/>
      <c r="C74" s="94"/>
      <c r="D74" s="94"/>
    </row>
    <row r="75" spans="2:4">
      <c r="B75" s="94"/>
      <c r="C75" s="94"/>
      <c r="D75" s="94"/>
    </row>
    <row r="76" spans="2:4">
      <c r="B76" s="94"/>
      <c r="C76" s="94"/>
      <c r="D76" s="94"/>
    </row>
    <row r="77" spans="2:4">
      <c r="B77" s="94"/>
      <c r="C77" s="94"/>
      <c r="D77" s="94"/>
    </row>
    <row r="78" spans="2:4">
      <c r="B78" s="94"/>
      <c r="C78" s="94"/>
      <c r="D78" s="94"/>
    </row>
    <row r="79" spans="2:4">
      <c r="B79" s="94"/>
      <c r="C79" s="94"/>
      <c r="D79" s="94"/>
    </row>
    <row r="80" spans="2:4">
      <c r="B80" s="94"/>
      <c r="C80" s="94"/>
      <c r="D80" s="94"/>
    </row>
    <row r="81" spans="2:4">
      <c r="B81" s="94"/>
      <c r="C81" s="94"/>
      <c r="D81" s="94"/>
    </row>
    <row r="82" spans="2:4">
      <c r="B82" s="94"/>
      <c r="C82" s="94"/>
      <c r="D82" s="94"/>
    </row>
    <row r="83" spans="2:4">
      <c r="B83" s="94"/>
      <c r="C83" s="94"/>
      <c r="D83" s="94"/>
    </row>
    <row r="84" spans="2:4">
      <c r="B84" s="94"/>
      <c r="C84" s="94"/>
      <c r="D84" s="94"/>
    </row>
    <row r="85" spans="2:4">
      <c r="B85" s="94"/>
      <c r="C85" s="94"/>
      <c r="D85" s="94"/>
    </row>
    <row r="86" spans="2:4">
      <c r="B86" s="94"/>
      <c r="C86" s="94"/>
      <c r="D86" s="94"/>
    </row>
    <row r="87" spans="2:4">
      <c r="B87" s="94"/>
      <c r="C87" s="94"/>
      <c r="D87" s="94"/>
    </row>
    <row r="88" spans="2:4">
      <c r="B88" s="94"/>
      <c r="C88" s="94"/>
      <c r="D88" s="94"/>
    </row>
    <row r="89" spans="2:4">
      <c r="B89" s="94"/>
      <c r="C89" s="94"/>
      <c r="D89" s="94"/>
    </row>
    <row r="90" spans="2:4">
      <c r="B90" s="94"/>
      <c r="C90" s="94"/>
      <c r="D90" s="94"/>
    </row>
    <row r="91" spans="2:4">
      <c r="B91" s="94"/>
      <c r="C91" s="94"/>
      <c r="D91" s="94"/>
    </row>
    <row r="92" spans="2:4">
      <c r="B92" s="94"/>
      <c r="C92" s="94"/>
      <c r="D92" s="94"/>
    </row>
    <row r="93" spans="2:4">
      <c r="B93" s="94"/>
      <c r="C93" s="94"/>
      <c r="D93" s="94"/>
    </row>
    <row r="94" spans="2:4">
      <c r="B94" s="94"/>
      <c r="C94" s="94"/>
      <c r="D94" s="94"/>
    </row>
    <row r="95" spans="2:4">
      <c r="B95" s="94"/>
      <c r="C95" s="94"/>
      <c r="D95" s="94"/>
    </row>
    <row r="96" spans="2:4">
      <c r="B96" s="94"/>
      <c r="C96" s="94"/>
      <c r="D96" s="94"/>
    </row>
    <row r="97" spans="2:4">
      <c r="B97" s="94"/>
      <c r="C97" s="94"/>
      <c r="D97" s="94"/>
    </row>
    <row r="98" spans="2:4">
      <c r="B98" s="94"/>
      <c r="C98" s="94"/>
      <c r="D98" s="94"/>
    </row>
    <row r="99" spans="2:4">
      <c r="B99" s="94"/>
      <c r="C99" s="94"/>
      <c r="D99" s="94"/>
    </row>
    <row r="100" spans="2:4">
      <c r="B100" s="94"/>
      <c r="C100" s="94"/>
      <c r="D100" s="94"/>
    </row>
    <row r="101" spans="2:4">
      <c r="B101" s="94"/>
      <c r="C101" s="94"/>
      <c r="D101" s="94"/>
    </row>
    <row r="102" spans="2:4">
      <c r="B102" s="94"/>
      <c r="C102" s="94"/>
      <c r="D102" s="94"/>
    </row>
    <row r="103" spans="2:4">
      <c r="B103" s="94"/>
      <c r="C103" s="94"/>
      <c r="D103" s="94"/>
    </row>
    <row r="104" spans="2:4">
      <c r="B104" s="94"/>
      <c r="C104" s="94"/>
      <c r="D104" s="94"/>
    </row>
    <row r="105" spans="2:4">
      <c r="B105" s="94"/>
      <c r="C105" s="94"/>
      <c r="D105" s="94"/>
    </row>
    <row r="106" spans="2:4">
      <c r="B106" s="94"/>
      <c r="C106" s="94"/>
      <c r="D106" s="94"/>
    </row>
    <row r="107" spans="2:4">
      <c r="B107" s="94"/>
      <c r="C107" s="94"/>
      <c r="D107" s="94"/>
    </row>
    <row r="108" spans="2:4">
      <c r="B108" s="94"/>
      <c r="C108" s="94"/>
      <c r="D108" s="94"/>
    </row>
    <row r="109" spans="2:4">
      <c r="B109" s="100"/>
      <c r="C109" s="101"/>
      <c r="D109" s="101"/>
    </row>
    <row r="110" spans="2:4">
      <c r="B110" s="100"/>
      <c r="C110" s="101"/>
      <c r="D110" s="101"/>
    </row>
    <row r="111" spans="2:4">
      <c r="B111" s="100"/>
      <c r="C111" s="101"/>
      <c r="D111" s="101"/>
    </row>
    <row r="112" spans="2:4">
      <c r="B112" s="100"/>
      <c r="C112" s="101"/>
      <c r="D112" s="101"/>
    </row>
    <row r="113" spans="2:4">
      <c r="B113" s="100"/>
      <c r="C113" s="101"/>
      <c r="D113" s="101"/>
    </row>
    <row r="114" spans="2:4">
      <c r="B114" s="100"/>
      <c r="C114" s="101"/>
      <c r="D114" s="101"/>
    </row>
    <row r="115" spans="2:4">
      <c r="B115" s="100"/>
      <c r="C115" s="101"/>
      <c r="D115" s="101"/>
    </row>
    <row r="116" spans="2:4">
      <c r="B116" s="100"/>
      <c r="C116" s="101"/>
      <c r="D116" s="101"/>
    </row>
    <row r="117" spans="2:4">
      <c r="B117" s="100"/>
      <c r="C117" s="101"/>
      <c r="D117" s="101"/>
    </row>
    <row r="118" spans="2:4">
      <c r="B118" s="100"/>
      <c r="C118" s="101"/>
      <c r="D118" s="101"/>
    </row>
    <row r="119" spans="2:4">
      <c r="B119" s="100"/>
      <c r="C119" s="101"/>
      <c r="D119" s="101"/>
    </row>
    <row r="120" spans="2:4">
      <c r="B120" s="100"/>
      <c r="C120" s="101"/>
      <c r="D120" s="101"/>
    </row>
    <row r="121" spans="2:4">
      <c r="B121" s="100"/>
      <c r="C121" s="101"/>
      <c r="D121" s="101"/>
    </row>
    <row r="122" spans="2:4">
      <c r="B122" s="100"/>
      <c r="C122" s="101"/>
      <c r="D122" s="101"/>
    </row>
    <row r="123" spans="2:4">
      <c r="B123" s="100"/>
      <c r="C123" s="101"/>
      <c r="D123" s="101"/>
    </row>
    <row r="124" spans="2:4">
      <c r="B124" s="100"/>
      <c r="C124" s="101"/>
      <c r="D124" s="101"/>
    </row>
    <row r="125" spans="2:4">
      <c r="B125" s="100"/>
      <c r="C125" s="101"/>
      <c r="D125" s="101"/>
    </row>
    <row r="126" spans="2:4">
      <c r="B126" s="100"/>
      <c r="C126" s="101"/>
      <c r="D126" s="101"/>
    </row>
    <row r="127" spans="2:4">
      <c r="B127" s="100"/>
      <c r="C127" s="101"/>
      <c r="D127" s="101"/>
    </row>
    <row r="128" spans="2:4">
      <c r="B128" s="100"/>
      <c r="C128" s="101"/>
      <c r="D128" s="101"/>
    </row>
    <row r="129" spans="2:4">
      <c r="B129" s="100"/>
      <c r="C129" s="101"/>
      <c r="D129" s="101"/>
    </row>
    <row r="130" spans="2:4">
      <c r="B130" s="100"/>
      <c r="C130" s="101"/>
      <c r="D130" s="101"/>
    </row>
    <row r="131" spans="2:4">
      <c r="B131" s="100"/>
      <c r="C131" s="101"/>
      <c r="D131" s="101"/>
    </row>
    <row r="132" spans="2:4">
      <c r="B132" s="100"/>
      <c r="C132" s="101"/>
      <c r="D132" s="101"/>
    </row>
    <row r="133" spans="2:4">
      <c r="B133" s="100"/>
      <c r="C133" s="101"/>
      <c r="D133" s="101"/>
    </row>
    <row r="134" spans="2:4">
      <c r="B134" s="100"/>
      <c r="C134" s="101"/>
      <c r="D134" s="101"/>
    </row>
    <row r="135" spans="2:4">
      <c r="B135" s="100"/>
      <c r="C135" s="101"/>
      <c r="D135" s="101"/>
    </row>
    <row r="136" spans="2:4">
      <c r="B136" s="100"/>
      <c r="C136" s="101"/>
      <c r="D136" s="101"/>
    </row>
    <row r="137" spans="2:4">
      <c r="B137" s="100"/>
      <c r="C137" s="101"/>
      <c r="D137" s="101"/>
    </row>
    <row r="138" spans="2:4">
      <c r="B138" s="100"/>
      <c r="C138" s="101"/>
      <c r="D138" s="101"/>
    </row>
    <row r="139" spans="2:4">
      <c r="B139" s="100"/>
      <c r="C139" s="101"/>
      <c r="D139" s="101"/>
    </row>
    <row r="140" spans="2:4">
      <c r="B140" s="100"/>
      <c r="C140" s="101"/>
      <c r="D140" s="101"/>
    </row>
    <row r="141" spans="2:4">
      <c r="B141" s="100"/>
      <c r="C141" s="101"/>
      <c r="D141" s="101"/>
    </row>
    <row r="142" spans="2:4">
      <c r="B142" s="100"/>
      <c r="C142" s="101"/>
      <c r="D142" s="101"/>
    </row>
    <row r="143" spans="2:4">
      <c r="B143" s="100"/>
      <c r="C143" s="101"/>
      <c r="D143" s="101"/>
    </row>
    <row r="144" spans="2:4">
      <c r="B144" s="100"/>
      <c r="C144" s="101"/>
      <c r="D144" s="101"/>
    </row>
    <row r="145" spans="2:4">
      <c r="B145" s="100"/>
      <c r="C145" s="101"/>
      <c r="D145" s="101"/>
    </row>
    <row r="146" spans="2:4">
      <c r="B146" s="100"/>
      <c r="C146" s="101"/>
      <c r="D146" s="101"/>
    </row>
    <row r="147" spans="2:4">
      <c r="B147" s="100"/>
      <c r="C147" s="101"/>
      <c r="D147" s="101"/>
    </row>
    <row r="148" spans="2:4">
      <c r="B148" s="100"/>
      <c r="C148" s="101"/>
      <c r="D148" s="101"/>
    </row>
    <row r="149" spans="2:4">
      <c r="B149" s="100"/>
      <c r="C149" s="101"/>
      <c r="D149" s="101"/>
    </row>
    <row r="150" spans="2:4">
      <c r="B150" s="100"/>
      <c r="C150" s="101"/>
      <c r="D150" s="101"/>
    </row>
    <row r="151" spans="2:4">
      <c r="B151" s="100"/>
      <c r="C151" s="101"/>
      <c r="D151" s="101"/>
    </row>
    <row r="152" spans="2:4">
      <c r="B152" s="100"/>
      <c r="C152" s="101"/>
      <c r="D152" s="101"/>
    </row>
    <row r="153" spans="2:4">
      <c r="B153" s="100"/>
      <c r="C153" s="101"/>
      <c r="D153" s="101"/>
    </row>
    <row r="154" spans="2:4">
      <c r="B154" s="100"/>
      <c r="C154" s="101"/>
      <c r="D154" s="101"/>
    </row>
    <row r="155" spans="2:4">
      <c r="B155" s="100"/>
      <c r="C155" s="101"/>
      <c r="D155" s="101"/>
    </row>
    <row r="156" spans="2:4">
      <c r="B156" s="100"/>
      <c r="C156" s="101"/>
      <c r="D156" s="101"/>
    </row>
    <row r="157" spans="2:4">
      <c r="B157" s="100"/>
      <c r="C157" s="101"/>
      <c r="D157" s="101"/>
    </row>
    <row r="158" spans="2:4">
      <c r="B158" s="100"/>
      <c r="C158" s="101"/>
      <c r="D158" s="101"/>
    </row>
    <row r="159" spans="2:4">
      <c r="B159" s="100"/>
      <c r="C159" s="101"/>
      <c r="D159" s="101"/>
    </row>
    <row r="160" spans="2:4">
      <c r="B160" s="100"/>
      <c r="C160" s="101"/>
      <c r="D160" s="101"/>
    </row>
    <row r="161" spans="2:4">
      <c r="B161" s="100"/>
      <c r="C161" s="101"/>
      <c r="D161" s="101"/>
    </row>
    <row r="162" spans="2:4">
      <c r="B162" s="100"/>
      <c r="C162" s="101"/>
      <c r="D162" s="101"/>
    </row>
    <row r="163" spans="2:4">
      <c r="B163" s="100"/>
      <c r="C163" s="101"/>
      <c r="D163" s="101"/>
    </row>
    <row r="164" spans="2:4">
      <c r="B164" s="100"/>
      <c r="C164" s="101"/>
      <c r="D164" s="101"/>
    </row>
    <row r="165" spans="2:4">
      <c r="B165" s="100"/>
      <c r="C165" s="101"/>
      <c r="D165" s="101"/>
    </row>
    <row r="166" spans="2:4">
      <c r="B166" s="100"/>
      <c r="C166" s="101"/>
      <c r="D166" s="101"/>
    </row>
    <row r="167" spans="2:4">
      <c r="B167" s="100"/>
      <c r="C167" s="101"/>
      <c r="D167" s="101"/>
    </row>
    <row r="168" spans="2:4">
      <c r="B168" s="100"/>
      <c r="C168" s="101"/>
      <c r="D168" s="101"/>
    </row>
    <row r="169" spans="2:4">
      <c r="B169" s="100"/>
      <c r="C169" s="101"/>
      <c r="D169" s="101"/>
    </row>
    <row r="170" spans="2:4">
      <c r="B170" s="100"/>
      <c r="C170" s="101"/>
      <c r="D170" s="101"/>
    </row>
    <row r="171" spans="2:4">
      <c r="B171" s="100"/>
      <c r="C171" s="101"/>
      <c r="D171" s="101"/>
    </row>
    <row r="172" spans="2:4">
      <c r="B172" s="100"/>
      <c r="C172" s="101"/>
      <c r="D172" s="101"/>
    </row>
    <row r="173" spans="2:4">
      <c r="B173" s="100"/>
      <c r="C173" s="101"/>
      <c r="D173" s="101"/>
    </row>
    <row r="174" spans="2:4">
      <c r="B174" s="100"/>
      <c r="C174" s="101"/>
      <c r="D174" s="101"/>
    </row>
    <row r="175" spans="2:4">
      <c r="B175" s="100"/>
      <c r="C175" s="101"/>
      <c r="D175" s="101"/>
    </row>
    <row r="176" spans="2:4">
      <c r="B176" s="100"/>
      <c r="C176" s="101"/>
      <c r="D176" s="101"/>
    </row>
    <row r="177" spans="2:4">
      <c r="B177" s="100"/>
      <c r="C177" s="101"/>
      <c r="D177" s="101"/>
    </row>
    <row r="178" spans="2:4">
      <c r="B178" s="100"/>
      <c r="C178" s="101"/>
      <c r="D178" s="101"/>
    </row>
    <row r="179" spans="2:4">
      <c r="B179" s="100"/>
      <c r="C179" s="101"/>
      <c r="D179" s="101"/>
    </row>
    <row r="180" spans="2:4">
      <c r="B180" s="100"/>
      <c r="C180" s="101"/>
      <c r="D180" s="101"/>
    </row>
    <row r="181" spans="2:4">
      <c r="B181" s="100"/>
      <c r="C181" s="101"/>
      <c r="D181" s="101"/>
    </row>
    <row r="182" spans="2:4">
      <c r="B182" s="100"/>
      <c r="C182" s="101"/>
      <c r="D182" s="101"/>
    </row>
    <row r="183" spans="2:4">
      <c r="B183" s="100"/>
      <c r="C183" s="101"/>
      <c r="D183" s="101"/>
    </row>
    <row r="184" spans="2:4">
      <c r="B184" s="100"/>
      <c r="C184" s="101"/>
      <c r="D184" s="101"/>
    </row>
    <row r="185" spans="2:4">
      <c r="B185" s="100"/>
      <c r="C185" s="101"/>
      <c r="D185" s="101"/>
    </row>
    <row r="186" spans="2:4">
      <c r="B186" s="100"/>
      <c r="C186" s="101"/>
      <c r="D186" s="101"/>
    </row>
    <row r="187" spans="2:4">
      <c r="B187" s="100"/>
      <c r="C187" s="101"/>
      <c r="D187" s="101"/>
    </row>
    <row r="188" spans="2:4">
      <c r="B188" s="100"/>
      <c r="C188" s="101"/>
      <c r="D188" s="101"/>
    </row>
    <row r="189" spans="2:4">
      <c r="B189" s="100"/>
      <c r="C189" s="101"/>
      <c r="D189" s="101"/>
    </row>
    <row r="190" spans="2:4">
      <c r="B190" s="100"/>
      <c r="C190" s="101"/>
      <c r="D190" s="101"/>
    </row>
    <row r="191" spans="2:4">
      <c r="B191" s="100"/>
      <c r="C191" s="101"/>
      <c r="D191" s="101"/>
    </row>
    <row r="192" spans="2:4">
      <c r="B192" s="100"/>
      <c r="C192" s="101"/>
      <c r="D192" s="101"/>
    </row>
    <row r="193" spans="2:4">
      <c r="B193" s="100"/>
      <c r="C193" s="101"/>
      <c r="D193" s="101"/>
    </row>
    <row r="194" spans="2:4">
      <c r="B194" s="100"/>
      <c r="C194" s="101"/>
      <c r="D194" s="101"/>
    </row>
    <row r="195" spans="2:4">
      <c r="B195" s="100"/>
      <c r="C195" s="101"/>
      <c r="D195" s="101"/>
    </row>
    <row r="196" spans="2:4">
      <c r="B196" s="100"/>
      <c r="C196" s="101"/>
      <c r="D196" s="101"/>
    </row>
    <row r="197" spans="2:4">
      <c r="B197" s="100"/>
      <c r="C197" s="101"/>
      <c r="D197" s="101"/>
    </row>
    <row r="198" spans="2:4">
      <c r="B198" s="100"/>
      <c r="C198" s="101"/>
      <c r="D198" s="101"/>
    </row>
    <row r="199" spans="2:4">
      <c r="B199" s="100"/>
      <c r="C199" s="101"/>
      <c r="D199" s="101"/>
    </row>
    <row r="200" spans="2:4">
      <c r="B200" s="100"/>
      <c r="C200" s="101"/>
      <c r="D200" s="101"/>
    </row>
    <row r="201" spans="2:4">
      <c r="B201" s="100"/>
      <c r="C201" s="101"/>
      <c r="D201" s="101"/>
    </row>
    <row r="202" spans="2:4">
      <c r="B202" s="100"/>
      <c r="C202" s="101"/>
      <c r="D202" s="101"/>
    </row>
    <row r="203" spans="2:4">
      <c r="B203" s="100"/>
      <c r="C203" s="101"/>
      <c r="D203" s="101"/>
    </row>
    <row r="204" spans="2:4">
      <c r="B204" s="100"/>
      <c r="C204" s="101"/>
      <c r="D204" s="101"/>
    </row>
    <row r="205" spans="2:4">
      <c r="B205" s="100"/>
      <c r="C205" s="101"/>
      <c r="D205" s="101"/>
    </row>
    <row r="206" spans="2:4">
      <c r="B206" s="100"/>
      <c r="C206" s="101"/>
      <c r="D206" s="101"/>
    </row>
    <row r="207" spans="2:4">
      <c r="B207" s="100"/>
      <c r="C207" s="101"/>
      <c r="D207" s="101"/>
    </row>
    <row r="208" spans="2:4">
      <c r="B208" s="100"/>
      <c r="C208" s="101"/>
      <c r="D208" s="101"/>
    </row>
    <row r="209" spans="2:4">
      <c r="B209" s="100"/>
      <c r="C209" s="101"/>
      <c r="D209" s="101"/>
    </row>
    <row r="210" spans="2:4">
      <c r="B210" s="100"/>
      <c r="C210" s="101"/>
      <c r="D210" s="101"/>
    </row>
    <row r="211" spans="2:4">
      <c r="B211" s="100"/>
      <c r="C211" s="101"/>
      <c r="D211" s="101"/>
    </row>
    <row r="212" spans="2:4">
      <c r="B212" s="100"/>
      <c r="C212" s="101"/>
      <c r="D212" s="101"/>
    </row>
    <row r="213" spans="2:4">
      <c r="B213" s="100"/>
      <c r="C213" s="101"/>
      <c r="D213" s="101"/>
    </row>
    <row r="214" spans="2:4">
      <c r="B214" s="100"/>
      <c r="C214" s="101"/>
      <c r="D214" s="101"/>
    </row>
    <row r="215" spans="2:4">
      <c r="B215" s="100"/>
      <c r="C215" s="101"/>
      <c r="D215" s="101"/>
    </row>
    <row r="216" spans="2:4">
      <c r="B216" s="100"/>
      <c r="C216" s="101"/>
      <c r="D216" s="101"/>
    </row>
    <row r="217" spans="2:4">
      <c r="B217" s="100"/>
      <c r="C217" s="101"/>
      <c r="D217" s="101"/>
    </row>
    <row r="218" spans="2:4">
      <c r="B218" s="100"/>
      <c r="C218" s="101"/>
      <c r="D218" s="101"/>
    </row>
    <row r="219" spans="2:4">
      <c r="B219" s="100"/>
      <c r="C219" s="101"/>
      <c r="D219" s="101"/>
    </row>
    <row r="220" spans="2:4">
      <c r="B220" s="100"/>
      <c r="C220" s="101"/>
      <c r="D220" s="101"/>
    </row>
    <row r="221" spans="2:4">
      <c r="B221" s="100"/>
      <c r="C221" s="101"/>
      <c r="D221" s="101"/>
    </row>
    <row r="222" spans="2:4">
      <c r="B222" s="100"/>
      <c r="C222" s="101"/>
      <c r="D222" s="101"/>
    </row>
    <row r="223" spans="2:4">
      <c r="B223" s="100"/>
      <c r="C223" s="101"/>
      <c r="D223" s="101"/>
    </row>
    <row r="224" spans="2:4">
      <c r="B224" s="100"/>
      <c r="C224" s="101"/>
      <c r="D224" s="101"/>
    </row>
    <row r="225" spans="2:4">
      <c r="B225" s="100"/>
      <c r="C225" s="101"/>
      <c r="D225" s="101"/>
    </row>
    <row r="226" spans="2:4">
      <c r="B226" s="100"/>
      <c r="C226" s="101"/>
      <c r="D226" s="101"/>
    </row>
    <row r="227" spans="2:4">
      <c r="B227" s="100"/>
      <c r="C227" s="101"/>
      <c r="D227" s="101"/>
    </row>
    <row r="228" spans="2:4">
      <c r="B228" s="100"/>
      <c r="C228" s="101"/>
      <c r="D228" s="101"/>
    </row>
    <row r="229" spans="2:4">
      <c r="B229" s="100"/>
      <c r="C229" s="101"/>
      <c r="D229" s="101"/>
    </row>
    <row r="230" spans="2:4">
      <c r="B230" s="100"/>
      <c r="C230" s="101"/>
      <c r="D230" s="101"/>
    </row>
    <row r="231" spans="2:4">
      <c r="B231" s="100"/>
      <c r="C231" s="101"/>
      <c r="D231" s="101"/>
    </row>
    <row r="232" spans="2:4">
      <c r="B232" s="100"/>
      <c r="C232" s="101"/>
      <c r="D232" s="101"/>
    </row>
    <row r="233" spans="2:4">
      <c r="B233" s="100"/>
      <c r="C233" s="101"/>
      <c r="D233" s="101"/>
    </row>
    <row r="234" spans="2:4">
      <c r="B234" s="100"/>
      <c r="C234" s="101"/>
      <c r="D234" s="101"/>
    </row>
    <row r="235" spans="2:4">
      <c r="B235" s="100"/>
      <c r="C235" s="101"/>
      <c r="D235" s="101"/>
    </row>
    <row r="236" spans="2:4">
      <c r="B236" s="100"/>
      <c r="C236" s="101"/>
      <c r="D236" s="101"/>
    </row>
    <row r="237" spans="2:4">
      <c r="B237" s="100"/>
      <c r="C237" s="101"/>
      <c r="D237" s="101"/>
    </row>
    <row r="238" spans="2:4">
      <c r="B238" s="100"/>
      <c r="C238" s="101"/>
      <c r="D238" s="101"/>
    </row>
    <row r="239" spans="2:4">
      <c r="B239" s="100"/>
      <c r="C239" s="101"/>
      <c r="D239" s="101"/>
    </row>
    <row r="240" spans="2:4">
      <c r="B240" s="100"/>
      <c r="C240" s="101"/>
      <c r="D240" s="101"/>
    </row>
    <row r="241" spans="2:4">
      <c r="B241" s="100"/>
      <c r="C241" s="101"/>
      <c r="D241" s="101"/>
    </row>
    <row r="242" spans="2:4">
      <c r="B242" s="100"/>
      <c r="C242" s="101"/>
      <c r="D242" s="101"/>
    </row>
    <row r="243" spans="2:4">
      <c r="B243" s="100"/>
      <c r="C243" s="101"/>
      <c r="D243" s="101"/>
    </row>
    <row r="244" spans="2:4">
      <c r="B244" s="100"/>
      <c r="C244" s="101"/>
      <c r="D244" s="101"/>
    </row>
    <row r="245" spans="2:4">
      <c r="B245" s="100"/>
      <c r="C245" s="101"/>
      <c r="D245" s="101"/>
    </row>
    <row r="246" spans="2:4">
      <c r="B246" s="100"/>
      <c r="C246" s="101"/>
      <c r="D246" s="101"/>
    </row>
    <row r="247" spans="2:4">
      <c r="B247" s="100"/>
      <c r="C247" s="101"/>
      <c r="D247" s="101"/>
    </row>
    <row r="248" spans="2:4">
      <c r="B248" s="100"/>
      <c r="C248" s="101"/>
      <c r="D248" s="101"/>
    </row>
    <row r="249" spans="2:4">
      <c r="B249" s="100"/>
      <c r="C249" s="101"/>
      <c r="D249" s="101"/>
    </row>
    <row r="250" spans="2:4">
      <c r="B250" s="100"/>
      <c r="C250" s="101"/>
      <c r="D250" s="101"/>
    </row>
    <row r="251" spans="2:4">
      <c r="B251" s="100"/>
      <c r="C251" s="101"/>
      <c r="D251" s="101"/>
    </row>
    <row r="252" spans="2:4">
      <c r="B252" s="100"/>
      <c r="C252" s="101"/>
      <c r="D252" s="101"/>
    </row>
    <row r="253" spans="2:4">
      <c r="B253" s="100"/>
      <c r="C253" s="101"/>
      <c r="D253" s="101"/>
    </row>
    <row r="254" spans="2:4">
      <c r="B254" s="100"/>
      <c r="C254" s="101"/>
      <c r="D254" s="101"/>
    </row>
    <row r="255" spans="2:4">
      <c r="B255" s="100"/>
      <c r="C255" s="101"/>
      <c r="D255" s="101"/>
    </row>
    <row r="256" spans="2:4">
      <c r="B256" s="100"/>
      <c r="C256" s="101"/>
      <c r="D256" s="101"/>
    </row>
    <row r="257" spans="2:4">
      <c r="B257" s="100"/>
      <c r="C257" s="101"/>
      <c r="D257" s="101"/>
    </row>
    <row r="258" spans="2:4">
      <c r="B258" s="100"/>
      <c r="C258" s="101"/>
      <c r="D258" s="101"/>
    </row>
    <row r="259" spans="2:4">
      <c r="B259" s="100"/>
      <c r="C259" s="101"/>
      <c r="D259" s="101"/>
    </row>
    <row r="260" spans="2:4">
      <c r="B260" s="100"/>
      <c r="C260" s="101"/>
      <c r="D260" s="101"/>
    </row>
    <row r="261" spans="2:4">
      <c r="B261" s="100"/>
      <c r="C261" s="101"/>
      <c r="D261" s="101"/>
    </row>
    <row r="262" spans="2:4">
      <c r="B262" s="100"/>
      <c r="C262" s="101"/>
      <c r="D262" s="101"/>
    </row>
    <row r="263" spans="2:4">
      <c r="B263" s="100"/>
      <c r="C263" s="101"/>
      <c r="D263" s="101"/>
    </row>
    <row r="264" spans="2:4">
      <c r="B264" s="100"/>
      <c r="C264" s="101"/>
      <c r="D264" s="101"/>
    </row>
    <row r="265" spans="2:4">
      <c r="B265" s="100"/>
      <c r="C265" s="101"/>
      <c r="D265" s="101"/>
    </row>
    <row r="266" spans="2:4">
      <c r="B266" s="100"/>
      <c r="C266" s="101"/>
      <c r="D266" s="101"/>
    </row>
    <row r="267" spans="2:4">
      <c r="B267" s="100"/>
      <c r="C267" s="101"/>
      <c r="D267" s="101"/>
    </row>
    <row r="268" spans="2:4">
      <c r="B268" s="100"/>
      <c r="C268" s="101"/>
      <c r="D268" s="101"/>
    </row>
    <row r="269" spans="2:4">
      <c r="B269" s="100"/>
      <c r="C269" s="101"/>
      <c r="D269" s="101"/>
    </row>
    <row r="270" spans="2:4">
      <c r="B270" s="100"/>
      <c r="C270" s="101"/>
      <c r="D270" s="101"/>
    </row>
    <row r="271" spans="2:4">
      <c r="B271" s="100"/>
      <c r="C271" s="101"/>
      <c r="D271" s="101"/>
    </row>
    <row r="272" spans="2:4">
      <c r="B272" s="100"/>
      <c r="C272" s="101"/>
      <c r="D272" s="101"/>
    </row>
    <row r="273" spans="2:4">
      <c r="B273" s="100"/>
      <c r="C273" s="101"/>
      <c r="D273" s="101"/>
    </row>
    <row r="274" spans="2:4">
      <c r="B274" s="100"/>
      <c r="C274" s="101"/>
      <c r="D274" s="101"/>
    </row>
    <row r="275" spans="2:4">
      <c r="B275" s="100"/>
      <c r="C275" s="101"/>
      <c r="D275" s="101"/>
    </row>
    <row r="276" spans="2:4">
      <c r="B276" s="100"/>
      <c r="C276" s="101"/>
      <c r="D276" s="101"/>
    </row>
    <row r="277" spans="2:4">
      <c r="B277" s="100"/>
      <c r="C277" s="101"/>
      <c r="D277" s="101"/>
    </row>
    <row r="278" spans="2:4">
      <c r="B278" s="100"/>
      <c r="C278" s="101"/>
      <c r="D278" s="101"/>
    </row>
    <row r="279" spans="2:4">
      <c r="B279" s="100"/>
      <c r="C279" s="101"/>
      <c r="D279" s="101"/>
    </row>
    <row r="280" spans="2:4">
      <c r="B280" s="100"/>
      <c r="C280" s="101"/>
      <c r="D280" s="101"/>
    </row>
    <row r="281" spans="2:4">
      <c r="B281" s="100"/>
      <c r="C281" s="101"/>
      <c r="D281" s="101"/>
    </row>
    <row r="282" spans="2:4">
      <c r="B282" s="100"/>
      <c r="C282" s="101"/>
      <c r="D282" s="101"/>
    </row>
    <row r="283" spans="2:4">
      <c r="B283" s="100"/>
      <c r="C283" s="101"/>
      <c r="D283" s="101"/>
    </row>
    <row r="284" spans="2:4">
      <c r="B284" s="100"/>
      <c r="C284" s="101"/>
      <c r="D284" s="101"/>
    </row>
    <row r="285" spans="2:4">
      <c r="B285" s="100"/>
      <c r="C285" s="101"/>
      <c r="D285" s="101"/>
    </row>
    <row r="286" spans="2:4">
      <c r="B286" s="100"/>
      <c r="C286" s="101"/>
      <c r="D286" s="101"/>
    </row>
    <row r="287" spans="2:4">
      <c r="B287" s="100"/>
      <c r="C287" s="101"/>
      <c r="D287" s="101"/>
    </row>
    <row r="288" spans="2:4">
      <c r="B288" s="100"/>
      <c r="C288" s="101"/>
      <c r="D288" s="101"/>
    </row>
    <row r="289" spans="2:4">
      <c r="B289" s="100"/>
      <c r="C289" s="101"/>
      <c r="D289" s="101"/>
    </row>
    <row r="290" spans="2:4">
      <c r="B290" s="100"/>
      <c r="C290" s="101"/>
      <c r="D290" s="101"/>
    </row>
    <row r="291" spans="2:4">
      <c r="B291" s="100"/>
      <c r="C291" s="101"/>
      <c r="D291" s="101"/>
    </row>
    <row r="292" spans="2:4">
      <c r="B292" s="100"/>
      <c r="C292" s="101"/>
      <c r="D292" s="101"/>
    </row>
    <row r="293" spans="2:4">
      <c r="B293" s="100"/>
      <c r="C293" s="101"/>
      <c r="D293" s="101"/>
    </row>
    <row r="294" spans="2:4">
      <c r="B294" s="100"/>
      <c r="C294" s="101"/>
      <c r="D294" s="101"/>
    </row>
    <row r="295" spans="2:4">
      <c r="B295" s="100"/>
      <c r="C295" s="101"/>
      <c r="D295" s="101"/>
    </row>
    <row r="296" spans="2:4">
      <c r="B296" s="100"/>
      <c r="C296" s="101"/>
      <c r="D296" s="101"/>
    </row>
    <row r="297" spans="2:4">
      <c r="B297" s="100"/>
      <c r="C297" s="101"/>
      <c r="D297" s="101"/>
    </row>
    <row r="298" spans="2:4">
      <c r="B298" s="100"/>
      <c r="C298" s="101"/>
      <c r="D298" s="101"/>
    </row>
    <row r="299" spans="2:4">
      <c r="B299" s="100"/>
      <c r="C299" s="101"/>
      <c r="D299" s="101"/>
    </row>
    <row r="300" spans="2:4">
      <c r="B300" s="100"/>
      <c r="C300" s="101"/>
      <c r="D300" s="101"/>
    </row>
    <row r="301" spans="2:4">
      <c r="B301" s="100"/>
      <c r="C301" s="101"/>
      <c r="D301" s="101"/>
    </row>
    <row r="302" spans="2:4">
      <c r="B302" s="100"/>
      <c r="C302" s="101"/>
      <c r="D302" s="101"/>
    </row>
    <row r="303" spans="2:4">
      <c r="B303" s="100"/>
      <c r="C303" s="101"/>
      <c r="D303" s="101"/>
    </row>
    <row r="304" spans="2:4">
      <c r="B304" s="100"/>
      <c r="C304" s="101"/>
      <c r="D304" s="101"/>
    </row>
    <row r="305" spans="2:4">
      <c r="B305" s="100"/>
      <c r="C305" s="101"/>
      <c r="D305" s="101"/>
    </row>
    <row r="306" spans="2:4">
      <c r="B306" s="100"/>
      <c r="C306" s="101"/>
      <c r="D306" s="101"/>
    </row>
    <row r="307" spans="2:4">
      <c r="B307" s="100"/>
      <c r="C307" s="101"/>
      <c r="D307" s="101"/>
    </row>
    <row r="308" spans="2:4">
      <c r="B308" s="100"/>
      <c r="C308" s="101"/>
      <c r="D308" s="101"/>
    </row>
    <row r="309" spans="2:4">
      <c r="B309" s="100"/>
      <c r="C309" s="101"/>
      <c r="D309" s="101"/>
    </row>
    <row r="310" spans="2:4">
      <c r="B310" s="100"/>
      <c r="C310" s="101"/>
      <c r="D310" s="101"/>
    </row>
    <row r="311" spans="2:4">
      <c r="B311" s="100"/>
      <c r="C311" s="101"/>
      <c r="D311" s="101"/>
    </row>
    <row r="312" spans="2:4">
      <c r="B312" s="100"/>
      <c r="C312" s="101"/>
      <c r="D312" s="101"/>
    </row>
    <row r="313" spans="2:4">
      <c r="B313" s="100"/>
      <c r="C313" s="101"/>
      <c r="D313" s="101"/>
    </row>
    <row r="314" spans="2:4">
      <c r="B314" s="100"/>
      <c r="C314" s="101"/>
      <c r="D314" s="101"/>
    </row>
    <row r="315" spans="2:4">
      <c r="B315" s="100"/>
      <c r="C315" s="101"/>
      <c r="D315" s="101"/>
    </row>
    <row r="316" spans="2:4">
      <c r="B316" s="100"/>
      <c r="C316" s="101"/>
      <c r="D316" s="101"/>
    </row>
    <row r="317" spans="2:4">
      <c r="B317" s="100"/>
      <c r="C317" s="101"/>
      <c r="D317" s="101"/>
    </row>
    <row r="318" spans="2:4">
      <c r="B318" s="100"/>
      <c r="C318" s="101"/>
      <c r="D318" s="101"/>
    </row>
    <row r="319" spans="2:4">
      <c r="B319" s="100"/>
      <c r="C319" s="101"/>
      <c r="D319" s="101"/>
    </row>
    <row r="320" spans="2:4">
      <c r="B320" s="100"/>
      <c r="C320" s="101"/>
      <c r="D320" s="101"/>
    </row>
    <row r="321" spans="2:4">
      <c r="B321" s="100"/>
      <c r="C321" s="101"/>
      <c r="D321" s="101"/>
    </row>
    <row r="322" spans="2:4">
      <c r="B322" s="100"/>
      <c r="C322" s="101"/>
      <c r="D322" s="101"/>
    </row>
    <row r="323" spans="2:4">
      <c r="B323" s="100"/>
      <c r="C323" s="101"/>
      <c r="D323" s="101"/>
    </row>
    <row r="324" spans="2:4">
      <c r="B324" s="100"/>
      <c r="C324" s="101"/>
      <c r="D324" s="101"/>
    </row>
    <row r="325" spans="2:4">
      <c r="B325" s="100"/>
      <c r="C325" s="101"/>
      <c r="D325" s="101"/>
    </row>
    <row r="326" spans="2:4">
      <c r="B326" s="100"/>
      <c r="C326" s="101"/>
      <c r="D326" s="101"/>
    </row>
    <row r="327" spans="2:4">
      <c r="B327" s="100"/>
      <c r="C327" s="101"/>
      <c r="D327" s="101"/>
    </row>
    <row r="328" spans="2:4">
      <c r="B328" s="100"/>
      <c r="C328" s="101"/>
      <c r="D328" s="101"/>
    </row>
    <row r="329" spans="2:4">
      <c r="B329" s="100"/>
      <c r="C329" s="101"/>
      <c r="D329" s="101"/>
    </row>
    <row r="330" spans="2:4">
      <c r="B330" s="100"/>
      <c r="C330" s="101"/>
      <c r="D330" s="101"/>
    </row>
    <row r="331" spans="2:4">
      <c r="B331" s="100"/>
      <c r="C331" s="101"/>
      <c r="D331" s="101"/>
    </row>
    <row r="332" spans="2:4">
      <c r="B332" s="100"/>
      <c r="C332" s="101"/>
      <c r="D332" s="101"/>
    </row>
    <row r="333" spans="2:4">
      <c r="B333" s="100"/>
      <c r="C333" s="101"/>
      <c r="D333" s="101"/>
    </row>
    <row r="334" spans="2:4">
      <c r="B334" s="100"/>
      <c r="C334" s="101"/>
      <c r="D334" s="101"/>
    </row>
    <row r="335" spans="2:4">
      <c r="B335" s="100"/>
      <c r="C335" s="101"/>
      <c r="D335" s="101"/>
    </row>
    <row r="336" spans="2:4">
      <c r="B336" s="100"/>
      <c r="C336" s="101"/>
      <c r="D336" s="101"/>
    </row>
    <row r="337" spans="2:4">
      <c r="B337" s="100"/>
      <c r="C337" s="101"/>
      <c r="D337" s="101"/>
    </row>
    <row r="338" spans="2:4">
      <c r="B338" s="100"/>
      <c r="C338" s="101"/>
      <c r="D338" s="101"/>
    </row>
    <row r="339" spans="2:4">
      <c r="B339" s="100"/>
      <c r="C339" s="101"/>
      <c r="D339" s="101"/>
    </row>
    <row r="340" spans="2:4">
      <c r="B340" s="100"/>
      <c r="C340" s="101"/>
      <c r="D340" s="101"/>
    </row>
    <row r="341" spans="2:4">
      <c r="B341" s="100"/>
      <c r="C341" s="101"/>
      <c r="D341" s="101"/>
    </row>
    <row r="342" spans="2:4">
      <c r="B342" s="100"/>
      <c r="C342" s="101"/>
      <c r="D342" s="101"/>
    </row>
    <row r="343" spans="2:4">
      <c r="B343" s="100"/>
      <c r="C343" s="101"/>
      <c r="D343" s="101"/>
    </row>
    <row r="344" spans="2:4">
      <c r="B344" s="100"/>
      <c r="C344" s="101"/>
      <c r="D344" s="101"/>
    </row>
    <row r="345" spans="2:4">
      <c r="B345" s="100"/>
      <c r="C345" s="101"/>
      <c r="D345" s="101"/>
    </row>
    <row r="346" spans="2:4">
      <c r="B346" s="100"/>
      <c r="C346" s="101"/>
      <c r="D346" s="101"/>
    </row>
    <row r="347" spans="2:4">
      <c r="B347" s="100"/>
      <c r="C347" s="101"/>
      <c r="D347" s="101"/>
    </row>
    <row r="348" spans="2:4">
      <c r="B348" s="100"/>
      <c r="C348" s="101"/>
      <c r="D348" s="101"/>
    </row>
    <row r="349" spans="2:4">
      <c r="B349" s="100"/>
      <c r="C349" s="101"/>
      <c r="D349" s="101"/>
    </row>
    <row r="350" spans="2:4">
      <c r="B350" s="100"/>
      <c r="C350" s="101"/>
      <c r="D350" s="101"/>
    </row>
    <row r="351" spans="2:4">
      <c r="B351" s="100"/>
      <c r="C351" s="101"/>
      <c r="D351" s="101"/>
    </row>
    <row r="352" spans="2:4">
      <c r="B352" s="100"/>
      <c r="C352" s="101"/>
      <c r="D352" s="101"/>
    </row>
    <row r="353" spans="2:4">
      <c r="B353" s="100"/>
      <c r="C353" s="101"/>
      <c r="D353" s="101"/>
    </row>
    <row r="354" spans="2:4">
      <c r="B354" s="100"/>
      <c r="C354" s="101"/>
      <c r="D354" s="101"/>
    </row>
    <row r="355" spans="2:4">
      <c r="B355" s="100"/>
      <c r="C355" s="101"/>
      <c r="D355" s="101"/>
    </row>
    <row r="356" spans="2:4">
      <c r="B356" s="100"/>
      <c r="C356" s="101"/>
      <c r="D356" s="101"/>
    </row>
    <row r="357" spans="2:4">
      <c r="B357" s="100"/>
      <c r="C357" s="101"/>
      <c r="D357" s="101"/>
    </row>
    <row r="358" spans="2:4">
      <c r="B358" s="100"/>
      <c r="C358" s="101"/>
      <c r="D358" s="101"/>
    </row>
    <row r="359" spans="2:4">
      <c r="B359" s="100"/>
      <c r="C359" s="101"/>
      <c r="D359" s="101"/>
    </row>
    <row r="360" spans="2:4">
      <c r="B360" s="100"/>
      <c r="C360" s="101"/>
      <c r="D360" s="101"/>
    </row>
    <row r="361" spans="2:4">
      <c r="B361" s="100"/>
      <c r="C361" s="101"/>
      <c r="D361" s="101"/>
    </row>
    <row r="362" spans="2:4">
      <c r="B362" s="100"/>
      <c r="C362" s="101"/>
      <c r="D362" s="101"/>
    </row>
    <row r="363" spans="2:4">
      <c r="B363" s="100"/>
      <c r="C363" s="101"/>
      <c r="D363" s="101"/>
    </row>
    <row r="364" spans="2:4">
      <c r="B364" s="100"/>
      <c r="C364" s="101"/>
      <c r="D364" s="101"/>
    </row>
    <row r="365" spans="2:4">
      <c r="B365" s="100"/>
      <c r="C365" s="101"/>
      <c r="D365" s="101"/>
    </row>
    <row r="366" spans="2:4">
      <c r="B366" s="100"/>
      <c r="C366" s="101"/>
      <c r="D366" s="101"/>
    </row>
    <row r="367" spans="2:4">
      <c r="B367" s="100"/>
      <c r="C367" s="101"/>
      <c r="D367" s="101"/>
    </row>
    <row r="368" spans="2:4">
      <c r="B368" s="100"/>
      <c r="C368" s="101"/>
      <c r="D368" s="101"/>
    </row>
    <row r="369" spans="2:4">
      <c r="B369" s="100"/>
      <c r="C369" s="101"/>
      <c r="D369" s="101"/>
    </row>
    <row r="370" spans="2:4">
      <c r="B370" s="100"/>
      <c r="C370" s="101"/>
      <c r="D370" s="101"/>
    </row>
    <row r="371" spans="2:4">
      <c r="B371" s="100"/>
      <c r="C371" s="101"/>
      <c r="D371" s="101"/>
    </row>
    <row r="372" spans="2:4">
      <c r="B372" s="100"/>
      <c r="C372" s="101"/>
      <c r="D372" s="101"/>
    </row>
    <row r="373" spans="2:4">
      <c r="B373" s="100"/>
      <c r="C373" s="101"/>
      <c r="D373" s="101"/>
    </row>
    <row r="374" spans="2:4">
      <c r="B374" s="100"/>
      <c r="C374" s="101"/>
      <c r="D374" s="101"/>
    </row>
    <row r="375" spans="2:4">
      <c r="B375" s="100"/>
      <c r="C375" s="101"/>
      <c r="D375" s="101"/>
    </row>
    <row r="376" spans="2:4">
      <c r="B376" s="100"/>
      <c r="C376" s="101"/>
      <c r="D376" s="101"/>
    </row>
    <row r="377" spans="2:4">
      <c r="B377" s="100"/>
      <c r="C377" s="101"/>
      <c r="D377" s="101"/>
    </row>
    <row r="378" spans="2:4">
      <c r="B378" s="100"/>
      <c r="C378" s="101"/>
      <c r="D378" s="101"/>
    </row>
    <row r="379" spans="2:4">
      <c r="B379" s="100"/>
      <c r="C379" s="101"/>
      <c r="D379" s="101"/>
    </row>
    <row r="380" spans="2:4">
      <c r="B380" s="100"/>
      <c r="C380" s="101"/>
      <c r="D380" s="101"/>
    </row>
    <row r="381" spans="2:4">
      <c r="B381" s="100"/>
      <c r="C381" s="101"/>
      <c r="D381" s="101"/>
    </row>
    <row r="382" spans="2:4">
      <c r="B382" s="100"/>
      <c r="C382" s="101"/>
      <c r="D382" s="101"/>
    </row>
    <row r="383" spans="2:4">
      <c r="B383" s="100"/>
      <c r="C383" s="101"/>
      <c r="D383" s="101"/>
    </row>
    <row r="384" spans="2:4">
      <c r="B384" s="100"/>
      <c r="C384" s="101"/>
      <c r="D384" s="101"/>
    </row>
    <row r="385" spans="2:4">
      <c r="B385" s="100"/>
      <c r="C385" s="101"/>
      <c r="D385" s="101"/>
    </row>
    <row r="386" spans="2:4">
      <c r="B386" s="100"/>
      <c r="C386" s="101"/>
      <c r="D386" s="101"/>
    </row>
    <row r="387" spans="2:4">
      <c r="B387" s="100"/>
      <c r="C387" s="101"/>
      <c r="D387" s="101"/>
    </row>
    <row r="388" spans="2:4">
      <c r="B388" s="100"/>
      <c r="C388" s="101"/>
      <c r="D388" s="101"/>
    </row>
    <row r="389" spans="2:4">
      <c r="B389" s="100"/>
      <c r="C389" s="101"/>
      <c r="D389" s="101"/>
    </row>
    <row r="390" spans="2:4">
      <c r="B390" s="100"/>
      <c r="C390" s="101"/>
      <c r="D390" s="101"/>
    </row>
    <row r="391" spans="2:4">
      <c r="B391" s="100"/>
      <c r="C391" s="101"/>
      <c r="D391" s="101"/>
    </row>
    <row r="392" spans="2:4">
      <c r="B392" s="100"/>
      <c r="C392" s="101"/>
      <c r="D392" s="101"/>
    </row>
    <row r="393" spans="2:4">
      <c r="B393" s="100"/>
      <c r="C393" s="101"/>
      <c r="D393" s="101"/>
    </row>
    <row r="394" spans="2:4">
      <c r="B394" s="100"/>
      <c r="C394" s="101"/>
      <c r="D394" s="101"/>
    </row>
    <row r="395" spans="2:4">
      <c r="B395" s="100"/>
      <c r="C395" s="101"/>
      <c r="D395" s="101"/>
    </row>
    <row r="396" spans="2:4">
      <c r="B396" s="100"/>
      <c r="C396" s="101"/>
      <c r="D396" s="101"/>
    </row>
    <row r="397" spans="2:4">
      <c r="B397" s="100"/>
      <c r="C397" s="101"/>
      <c r="D397" s="101"/>
    </row>
    <row r="398" spans="2:4">
      <c r="B398" s="100"/>
      <c r="C398" s="101"/>
      <c r="D398" s="101"/>
    </row>
    <row r="399" spans="2:4">
      <c r="B399" s="100"/>
      <c r="C399" s="101"/>
      <c r="D399" s="101"/>
    </row>
    <row r="400" spans="2:4">
      <c r="B400" s="100"/>
      <c r="C400" s="101"/>
      <c r="D400" s="101"/>
    </row>
    <row r="401" spans="2:4">
      <c r="B401" s="100"/>
      <c r="C401" s="101"/>
      <c r="D401" s="101"/>
    </row>
    <row r="402" spans="2:4">
      <c r="B402" s="100"/>
      <c r="C402" s="101"/>
      <c r="D402" s="101"/>
    </row>
    <row r="403" spans="2:4">
      <c r="B403" s="100"/>
      <c r="C403" s="101"/>
      <c r="D403" s="101"/>
    </row>
    <row r="404" spans="2:4">
      <c r="B404" s="100"/>
      <c r="C404" s="101"/>
      <c r="D404" s="101"/>
    </row>
    <row r="405" spans="2:4">
      <c r="B405" s="100"/>
      <c r="C405" s="101"/>
      <c r="D405" s="101"/>
    </row>
    <row r="406" spans="2:4">
      <c r="B406" s="100"/>
      <c r="C406" s="101"/>
      <c r="D406" s="101"/>
    </row>
    <row r="407" spans="2:4">
      <c r="B407" s="100"/>
      <c r="C407" s="101"/>
      <c r="D407" s="101"/>
    </row>
    <row r="408" spans="2:4">
      <c r="B408" s="100"/>
      <c r="C408" s="101"/>
      <c r="D408" s="101"/>
    </row>
    <row r="409" spans="2:4">
      <c r="B409" s="100"/>
      <c r="C409" s="101"/>
      <c r="D409" s="101"/>
    </row>
    <row r="410" spans="2:4">
      <c r="B410" s="100"/>
      <c r="C410" s="101"/>
      <c r="D410" s="101"/>
    </row>
    <row r="411" spans="2:4">
      <c r="B411" s="100"/>
      <c r="C411" s="101"/>
      <c r="D411" s="101"/>
    </row>
    <row r="412" spans="2:4">
      <c r="B412" s="100"/>
      <c r="C412" s="101"/>
      <c r="D412" s="101"/>
    </row>
    <row r="413" spans="2:4">
      <c r="B413" s="100"/>
      <c r="C413" s="101"/>
      <c r="D413" s="101"/>
    </row>
    <row r="414" spans="2:4">
      <c r="B414" s="100"/>
      <c r="C414" s="101"/>
      <c r="D414" s="101"/>
    </row>
    <row r="415" spans="2:4">
      <c r="B415" s="100"/>
      <c r="C415" s="101"/>
      <c r="D415" s="101"/>
    </row>
    <row r="416" spans="2:4">
      <c r="B416" s="100"/>
      <c r="C416" s="101"/>
      <c r="D416" s="101"/>
    </row>
    <row r="417" spans="2:4">
      <c r="B417" s="100"/>
      <c r="C417" s="101"/>
      <c r="D417" s="101"/>
    </row>
    <row r="418" spans="2:4">
      <c r="B418" s="100"/>
      <c r="C418" s="101"/>
      <c r="D418" s="101"/>
    </row>
    <row r="419" spans="2:4">
      <c r="B419" s="100"/>
      <c r="C419" s="101"/>
      <c r="D419" s="101"/>
    </row>
    <row r="420" spans="2:4">
      <c r="B420" s="100"/>
      <c r="C420" s="101"/>
      <c r="D420" s="101"/>
    </row>
    <row r="421" spans="2:4">
      <c r="B421" s="100"/>
      <c r="C421" s="101"/>
      <c r="D421" s="101"/>
    </row>
    <row r="422" spans="2:4">
      <c r="B422" s="100"/>
      <c r="C422" s="101"/>
      <c r="D422" s="101"/>
    </row>
    <row r="423" spans="2:4">
      <c r="B423" s="100"/>
      <c r="C423" s="101"/>
      <c r="D423" s="101"/>
    </row>
    <row r="424" spans="2:4">
      <c r="B424" s="100"/>
      <c r="C424" s="101"/>
      <c r="D424" s="101"/>
    </row>
    <row r="425" spans="2:4">
      <c r="B425" s="100"/>
      <c r="C425" s="101"/>
      <c r="D425" s="101"/>
    </row>
    <row r="426" spans="2:4">
      <c r="B426" s="100"/>
      <c r="C426" s="101"/>
      <c r="D426" s="101"/>
    </row>
    <row r="427" spans="2:4">
      <c r="B427" s="100"/>
      <c r="C427" s="101"/>
      <c r="D427" s="101"/>
    </row>
    <row r="428" spans="2:4">
      <c r="B428" s="100"/>
      <c r="C428" s="101"/>
      <c r="D428" s="101"/>
    </row>
    <row r="429" spans="2:4">
      <c r="B429" s="100"/>
      <c r="C429" s="101"/>
      <c r="D429" s="101"/>
    </row>
    <row r="430" spans="2:4">
      <c r="B430" s="100"/>
      <c r="C430" s="101"/>
      <c r="D430" s="101"/>
    </row>
    <row r="431" spans="2:4">
      <c r="B431" s="100"/>
      <c r="C431" s="101"/>
      <c r="D431" s="101"/>
    </row>
    <row r="432" spans="2:4">
      <c r="B432" s="100"/>
      <c r="C432" s="101"/>
      <c r="D432" s="101"/>
    </row>
    <row r="433" spans="2:4">
      <c r="B433" s="100"/>
      <c r="C433" s="101"/>
      <c r="D433" s="101"/>
    </row>
    <row r="434" spans="2:4">
      <c r="B434" s="100"/>
      <c r="C434" s="101"/>
      <c r="D434" s="101"/>
    </row>
    <row r="435" spans="2:4">
      <c r="B435" s="100"/>
      <c r="C435" s="101"/>
      <c r="D435" s="101"/>
    </row>
    <row r="436" spans="2:4">
      <c r="B436" s="100"/>
      <c r="C436" s="101"/>
      <c r="D436" s="101"/>
    </row>
    <row r="437" spans="2:4">
      <c r="B437" s="100"/>
      <c r="C437" s="101"/>
      <c r="D437" s="101"/>
    </row>
    <row r="438" spans="2:4">
      <c r="B438" s="100"/>
      <c r="C438" s="101"/>
      <c r="D438" s="101"/>
    </row>
    <row r="439" spans="2:4">
      <c r="B439" s="100"/>
      <c r="C439" s="101"/>
      <c r="D439" s="101"/>
    </row>
    <row r="440" spans="2:4">
      <c r="B440" s="100"/>
      <c r="C440" s="101"/>
      <c r="D440" s="101"/>
    </row>
    <row r="441" spans="2:4">
      <c r="B441" s="100"/>
      <c r="C441" s="101"/>
      <c r="D441" s="101"/>
    </row>
    <row r="442" spans="2:4">
      <c r="B442" s="100"/>
      <c r="C442" s="101"/>
      <c r="D442" s="101"/>
    </row>
    <row r="443" spans="2:4">
      <c r="B443" s="100"/>
      <c r="C443" s="101"/>
      <c r="D443" s="101"/>
    </row>
    <row r="444" spans="2:4">
      <c r="B444" s="100"/>
      <c r="C444" s="101"/>
      <c r="D444" s="101"/>
    </row>
    <row r="445" spans="2:4">
      <c r="B445" s="100"/>
      <c r="C445" s="101"/>
      <c r="D445" s="101"/>
    </row>
    <row r="446" spans="2:4">
      <c r="B446" s="100"/>
      <c r="C446" s="101"/>
      <c r="D446" s="101"/>
    </row>
    <row r="447" spans="2:4">
      <c r="B447" s="100"/>
      <c r="C447" s="101"/>
      <c r="D447" s="101"/>
    </row>
    <row r="448" spans="2:4">
      <c r="B448" s="100"/>
      <c r="C448" s="101"/>
      <c r="D448" s="101"/>
    </row>
    <row r="449" spans="2:4">
      <c r="B449" s="100"/>
      <c r="C449" s="101"/>
      <c r="D449" s="101"/>
    </row>
    <row r="450" spans="2:4">
      <c r="B450" s="100"/>
      <c r="C450" s="101"/>
      <c r="D450" s="101"/>
    </row>
    <row r="451" spans="2:4">
      <c r="B451" s="100"/>
      <c r="C451" s="101"/>
      <c r="D451" s="101"/>
    </row>
    <row r="452" spans="2:4">
      <c r="B452" s="100"/>
      <c r="C452" s="101"/>
      <c r="D452" s="101"/>
    </row>
    <row r="453" spans="2:4">
      <c r="B453" s="100"/>
      <c r="C453" s="101"/>
      <c r="D453" s="101"/>
    </row>
    <row r="454" spans="2:4">
      <c r="B454" s="100"/>
      <c r="C454" s="101"/>
      <c r="D454" s="101"/>
    </row>
    <row r="455" spans="2:4">
      <c r="B455" s="100"/>
      <c r="C455" s="101"/>
      <c r="D455" s="101"/>
    </row>
    <row r="456" spans="2:4">
      <c r="B456" s="100"/>
      <c r="C456" s="101"/>
      <c r="D456" s="101"/>
    </row>
    <row r="457" spans="2:4">
      <c r="B457" s="100"/>
      <c r="C457" s="101"/>
      <c r="D457" s="101"/>
    </row>
    <row r="458" spans="2:4">
      <c r="B458" s="100"/>
      <c r="C458" s="101"/>
      <c r="D458" s="101"/>
    </row>
    <row r="459" spans="2:4">
      <c r="B459" s="100"/>
      <c r="C459" s="101"/>
      <c r="D459" s="101"/>
    </row>
    <row r="460" spans="2:4">
      <c r="B460" s="100"/>
      <c r="C460" s="101"/>
      <c r="D460" s="101"/>
    </row>
    <row r="461" spans="2:4">
      <c r="B461" s="100"/>
      <c r="C461" s="101"/>
      <c r="D461" s="101"/>
    </row>
    <row r="462" spans="2:4">
      <c r="B462" s="100"/>
      <c r="C462" s="101"/>
      <c r="D462" s="101"/>
    </row>
    <row r="463" spans="2:4">
      <c r="B463" s="100"/>
      <c r="C463" s="101"/>
      <c r="D463" s="101"/>
    </row>
    <row r="464" spans="2:4">
      <c r="B464" s="100"/>
      <c r="C464" s="101"/>
      <c r="D464" s="101"/>
    </row>
    <row r="465" spans="2:4">
      <c r="B465" s="100"/>
      <c r="C465" s="101"/>
      <c r="D465" s="101"/>
    </row>
    <row r="466" spans="2:4">
      <c r="B466" s="100"/>
      <c r="C466" s="101"/>
      <c r="D466" s="101"/>
    </row>
    <row r="467" spans="2:4">
      <c r="B467" s="100"/>
      <c r="C467" s="101"/>
      <c r="D467" s="101"/>
    </row>
    <row r="468" spans="2:4">
      <c r="B468" s="100"/>
      <c r="C468" s="101"/>
      <c r="D468" s="101"/>
    </row>
    <row r="469" spans="2:4">
      <c r="B469" s="100"/>
      <c r="C469" s="101"/>
      <c r="D469" s="101"/>
    </row>
    <row r="470" spans="2:4">
      <c r="B470" s="100"/>
      <c r="C470" s="101"/>
      <c r="D470" s="101"/>
    </row>
    <row r="471" spans="2:4">
      <c r="B471" s="100"/>
      <c r="C471" s="101"/>
      <c r="D471" s="101"/>
    </row>
    <row r="472" spans="2:4">
      <c r="B472" s="100"/>
      <c r="C472" s="101"/>
      <c r="D472" s="101"/>
    </row>
    <row r="473" spans="2:4">
      <c r="B473" s="100"/>
      <c r="C473" s="101"/>
      <c r="D473" s="101"/>
    </row>
    <row r="474" spans="2:4">
      <c r="B474" s="100"/>
      <c r="C474" s="101"/>
      <c r="D474" s="101"/>
    </row>
    <row r="475" spans="2:4">
      <c r="B475" s="100"/>
      <c r="C475" s="101"/>
      <c r="D475" s="101"/>
    </row>
    <row r="476" spans="2:4">
      <c r="B476" s="100"/>
      <c r="C476" s="101"/>
      <c r="D476" s="101"/>
    </row>
    <row r="477" spans="2:4">
      <c r="B477" s="100"/>
      <c r="C477" s="101"/>
      <c r="D477" s="101"/>
    </row>
    <row r="478" spans="2:4">
      <c r="B478" s="100"/>
      <c r="C478" s="101"/>
      <c r="D478" s="101"/>
    </row>
    <row r="479" spans="2:4">
      <c r="B479" s="100"/>
      <c r="C479" s="101"/>
      <c r="D479" s="101"/>
    </row>
    <row r="480" spans="2:4">
      <c r="B480" s="100"/>
      <c r="C480" s="101"/>
      <c r="D480" s="101"/>
    </row>
    <row r="481" spans="2:4">
      <c r="B481" s="100"/>
      <c r="C481" s="101"/>
      <c r="D481" s="101"/>
    </row>
    <row r="482" spans="2:4">
      <c r="B482" s="100"/>
      <c r="C482" s="101"/>
      <c r="D482" s="101"/>
    </row>
    <row r="483" spans="2:4">
      <c r="B483" s="100"/>
      <c r="C483" s="101"/>
      <c r="D483" s="101"/>
    </row>
    <row r="484" spans="2:4">
      <c r="B484" s="100"/>
      <c r="C484" s="101"/>
      <c r="D484" s="101"/>
    </row>
    <row r="485" spans="2:4">
      <c r="B485" s="100"/>
      <c r="C485" s="101"/>
      <c r="D485" s="101"/>
    </row>
    <row r="486" spans="2:4">
      <c r="B486" s="100"/>
      <c r="C486" s="101"/>
      <c r="D486" s="101"/>
    </row>
    <row r="487" spans="2:4">
      <c r="B487" s="100"/>
      <c r="C487" s="101"/>
      <c r="D487" s="101"/>
    </row>
    <row r="488" spans="2:4">
      <c r="B488" s="100"/>
      <c r="C488" s="101"/>
      <c r="D488" s="101"/>
    </row>
    <row r="489" spans="2:4">
      <c r="B489" s="100"/>
      <c r="C489" s="101"/>
      <c r="D489" s="101"/>
    </row>
    <row r="490" spans="2:4">
      <c r="B490" s="100"/>
      <c r="C490" s="101"/>
      <c r="D490" s="101"/>
    </row>
    <row r="491" spans="2:4">
      <c r="B491" s="100"/>
      <c r="C491" s="101"/>
      <c r="D491" s="101"/>
    </row>
    <row r="492" spans="2:4">
      <c r="B492" s="100"/>
      <c r="C492" s="101"/>
      <c r="D492" s="101"/>
    </row>
    <row r="493" spans="2:4">
      <c r="B493" s="100"/>
      <c r="C493" s="101"/>
      <c r="D493" s="101"/>
    </row>
    <row r="494" spans="2:4">
      <c r="B494" s="100"/>
      <c r="C494" s="101"/>
      <c r="D494" s="101"/>
    </row>
    <row r="495" spans="2:4">
      <c r="B495" s="100"/>
      <c r="C495" s="101"/>
      <c r="D495" s="101"/>
    </row>
    <row r="496" spans="2:4">
      <c r="B496" s="100"/>
      <c r="C496" s="101"/>
      <c r="D496" s="101"/>
    </row>
    <row r="497" spans="2:4">
      <c r="B497" s="100"/>
      <c r="C497" s="101"/>
      <c r="D497" s="101"/>
    </row>
    <row r="498" spans="2:4">
      <c r="B498" s="100"/>
      <c r="C498" s="101"/>
      <c r="D498" s="101"/>
    </row>
    <row r="499" spans="2:4">
      <c r="B499" s="100"/>
      <c r="C499" s="101"/>
      <c r="D499" s="101"/>
    </row>
    <row r="500" spans="2:4">
      <c r="B500" s="100"/>
      <c r="C500" s="101"/>
      <c r="D500" s="101"/>
    </row>
    <row r="501" spans="2:4">
      <c r="B501" s="100"/>
      <c r="C501" s="101"/>
      <c r="D501" s="101"/>
    </row>
    <row r="502" spans="2:4">
      <c r="B502" s="100"/>
      <c r="C502" s="101"/>
      <c r="D502" s="101"/>
    </row>
    <row r="503" spans="2:4">
      <c r="B503" s="100"/>
      <c r="C503" s="101"/>
      <c r="D503" s="101"/>
    </row>
    <row r="504" spans="2:4">
      <c r="B504" s="100"/>
      <c r="C504" s="101"/>
      <c r="D504" s="101"/>
    </row>
    <row r="505" spans="2:4">
      <c r="B505" s="100"/>
      <c r="C505" s="101"/>
      <c r="D505" s="101"/>
    </row>
    <row r="506" spans="2:4">
      <c r="B506" s="100"/>
      <c r="C506" s="101"/>
      <c r="D506" s="101"/>
    </row>
    <row r="507" spans="2:4">
      <c r="B507" s="100"/>
      <c r="C507" s="101"/>
      <c r="D507" s="101"/>
    </row>
    <row r="508" spans="2:4">
      <c r="B508" s="100"/>
      <c r="C508" s="101"/>
      <c r="D508" s="101"/>
    </row>
    <row r="509" spans="2:4">
      <c r="B509" s="100"/>
      <c r="C509" s="101"/>
      <c r="D509" s="101"/>
    </row>
    <row r="510" spans="2:4">
      <c r="B510" s="100"/>
      <c r="C510" s="101"/>
      <c r="D510" s="101"/>
    </row>
    <row r="511" spans="2:4">
      <c r="B511" s="100"/>
      <c r="C511" s="101"/>
      <c r="D511" s="101"/>
    </row>
    <row r="512" spans="2:4">
      <c r="B512" s="100"/>
      <c r="C512" s="101"/>
      <c r="D512" s="101"/>
    </row>
    <row r="513" spans="2:4">
      <c r="B513" s="100"/>
      <c r="C513" s="101"/>
      <c r="D513" s="101"/>
    </row>
    <row r="514" spans="2:4">
      <c r="B514" s="100"/>
      <c r="C514" s="101"/>
      <c r="D514" s="101"/>
    </row>
    <row r="515" spans="2:4">
      <c r="B515" s="100"/>
      <c r="C515" s="101"/>
      <c r="D515" s="101"/>
    </row>
    <row r="516" spans="2:4">
      <c r="B516" s="100"/>
      <c r="C516" s="101"/>
      <c r="D516" s="101"/>
    </row>
    <row r="517" spans="2:4">
      <c r="B517" s="100"/>
      <c r="C517" s="101"/>
      <c r="D517" s="101"/>
    </row>
    <row r="518" spans="2:4">
      <c r="B518" s="100"/>
      <c r="C518" s="101"/>
      <c r="D518" s="101"/>
    </row>
    <row r="519" spans="2:4">
      <c r="B519" s="100"/>
      <c r="C519" s="101"/>
      <c r="D519" s="101"/>
    </row>
    <row r="520" spans="2:4">
      <c r="B520" s="100"/>
      <c r="C520" s="101"/>
      <c r="D520" s="101"/>
    </row>
    <row r="521" spans="2:4">
      <c r="B521" s="100"/>
      <c r="C521" s="101"/>
      <c r="D521" s="101"/>
    </row>
    <row r="522" spans="2:4">
      <c r="B522" s="100"/>
      <c r="C522" s="101"/>
      <c r="D522" s="101"/>
    </row>
    <row r="523" spans="2:4">
      <c r="B523" s="100"/>
      <c r="C523" s="101"/>
      <c r="D523" s="101"/>
    </row>
    <row r="524" spans="2:4">
      <c r="B524" s="100"/>
      <c r="C524" s="101"/>
      <c r="D524" s="101"/>
    </row>
    <row r="525" spans="2:4">
      <c r="B525" s="100"/>
      <c r="C525" s="101"/>
      <c r="D525" s="101"/>
    </row>
    <row r="526" spans="2:4">
      <c r="B526" s="100"/>
      <c r="C526" s="101"/>
      <c r="D526" s="101"/>
    </row>
    <row r="527" spans="2:4">
      <c r="B527" s="100"/>
      <c r="C527" s="101"/>
      <c r="D527" s="101"/>
    </row>
    <row r="528" spans="2:4">
      <c r="B528" s="100"/>
      <c r="C528" s="101"/>
      <c r="D528" s="101"/>
    </row>
    <row r="529" spans="2:4">
      <c r="B529" s="100"/>
      <c r="C529" s="101"/>
      <c r="D529" s="101"/>
    </row>
    <row r="530" spans="2:4">
      <c r="B530" s="100"/>
      <c r="C530" s="101"/>
      <c r="D530" s="101"/>
    </row>
    <row r="531" spans="2:4">
      <c r="B531" s="100"/>
      <c r="C531" s="101"/>
      <c r="D531" s="101"/>
    </row>
    <row r="532" spans="2:4">
      <c r="B532" s="100"/>
      <c r="C532" s="101"/>
      <c r="D532" s="101"/>
    </row>
    <row r="533" spans="2:4">
      <c r="B533" s="100"/>
      <c r="C533" s="101"/>
      <c r="D533" s="101"/>
    </row>
    <row r="534" spans="2:4">
      <c r="B534" s="100"/>
      <c r="C534" s="101"/>
      <c r="D534" s="101"/>
    </row>
    <row r="535" spans="2:4">
      <c r="B535" s="100"/>
      <c r="C535" s="101"/>
      <c r="D535" s="101"/>
    </row>
    <row r="536" spans="2:4">
      <c r="B536" s="100"/>
      <c r="C536" s="101"/>
      <c r="D536" s="101"/>
    </row>
    <row r="537" spans="2:4">
      <c r="B537" s="100"/>
      <c r="C537" s="101"/>
      <c r="D537" s="101"/>
    </row>
    <row r="538" spans="2:4">
      <c r="B538" s="100"/>
      <c r="C538" s="101"/>
      <c r="D538" s="101"/>
    </row>
    <row r="539" spans="2:4">
      <c r="B539" s="100"/>
      <c r="C539" s="101"/>
      <c r="D539" s="101"/>
    </row>
    <row r="540" spans="2:4">
      <c r="B540" s="100"/>
      <c r="C540" s="101"/>
      <c r="D540" s="101"/>
    </row>
    <row r="541" spans="2:4">
      <c r="B541" s="100"/>
      <c r="C541" s="101"/>
      <c r="D541" s="101"/>
    </row>
    <row r="542" spans="2:4">
      <c r="B542" s="100"/>
      <c r="C542" s="101"/>
      <c r="D542" s="101"/>
    </row>
    <row r="543" spans="2:4">
      <c r="B543" s="100"/>
      <c r="C543" s="101"/>
      <c r="D543" s="101"/>
    </row>
    <row r="544" spans="2:4">
      <c r="B544" s="100"/>
      <c r="C544" s="101"/>
      <c r="D544" s="101"/>
    </row>
    <row r="545" spans="2:4">
      <c r="B545" s="100"/>
      <c r="C545" s="101"/>
      <c r="D545" s="101"/>
    </row>
    <row r="546" spans="2:4">
      <c r="B546" s="100"/>
      <c r="C546" s="101"/>
      <c r="D546" s="101"/>
    </row>
    <row r="547" spans="2:4">
      <c r="B547" s="100"/>
      <c r="C547" s="101"/>
      <c r="D547" s="101"/>
    </row>
    <row r="548" spans="2:4">
      <c r="B548" s="100"/>
      <c r="C548" s="101"/>
      <c r="D548" s="101"/>
    </row>
    <row r="549" spans="2:4">
      <c r="B549" s="100"/>
      <c r="C549" s="101"/>
      <c r="D549" s="101"/>
    </row>
    <row r="550" spans="2:4">
      <c r="B550" s="100"/>
      <c r="C550" s="101"/>
      <c r="D550" s="101"/>
    </row>
    <row r="551" spans="2:4">
      <c r="B551" s="100"/>
      <c r="C551" s="101"/>
      <c r="D551" s="101"/>
    </row>
    <row r="552" spans="2:4">
      <c r="B552" s="100"/>
      <c r="C552" s="101"/>
      <c r="D552" s="101"/>
    </row>
    <row r="553" spans="2:4">
      <c r="B553" s="100"/>
      <c r="C553" s="101"/>
      <c r="D553" s="101"/>
    </row>
    <row r="554" spans="2:4">
      <c r="B554" s="100"/>
      <c r="C554" s="101"/>
      <c r="D554" s="101"/>
    </row>
    <row r="555" spans="2:4">
      <c r="B555" s="100"/>
      <c r="C555" s="101"/>
      <c r="D555" s="101"/>
    </row>
    <row r="556" spans="2:4">
      <c r="B556" s="100"/>
      <c r="C556" s="101"/>
      <c r="D556" s="101"/>
    </row>
    <row r="557" spans="2:4">
      <c r="B557" s="100"/>
      <c r="C557" s="101"/>
      <c r="D557" s="101"/>
    </row>
    <row r="558" spans="2:4">
      <c r="B558" s="100"/>
      <c r="C558" s="101"/>
      <c r="D558" s="101"/>
    </row>
    <row r="559" spans="2:4">
      <c r="B559" s="100"/>
      <c r="C559" s="101"/>
      <c r="D559" s="101"/>
    </row>
    <row r="560" spans="2:4">
      <c r="B560" s="100"/>
      <c r="C560" s="101"/>
      <c r="D560" s="101"/>
    </row>
    <row r="561" spans="2:4">
      <c r="B561" s="100"/>
      <c r="C561" s="101"/>
      <c r="D561" s="101"/>
    </row>
    <row r="562" spans="2:4">
      <c r="B562" s="100"/>
      <c r="C562" s="101"/>
      <c r="D562" s="101"/>
    </row>
    <row r="563" spans="2:4">
      <c r="B563" s="100"/>
      <c r="C563" s="101"/>
      <c r="D563" s="101"/>
    </row>
    <row r="564" spans="2:4">
      <c r="B564" s="100"/>
      <c r="C564" s="101"/>
      <c r="D564" s="101"/>
    </row>
    <row r="565" spans="2:4">
      <c r="B565" s="100"/>
      <c r="C565" s="101"/>
      <c r="D565" s="101"/>
    </row>
    <row r="566" spans="2:4">
      <c r="B566" s="100"/>
      <c r="C566" s="101"/>
      <c r="D566" s="101"/>
    </row>
    <row r="567" spans="2:4">
      <c r="B567" s="100"/>
      <c r="C567" s="101"/>
      <c r="D567" s="101"/>
    </row>
    <row r="568" spans="2:4">
      <c r="B568" s="100"/>
      <c r="C568" s="101"/>
      <c r="D568" s="101"/>
    </row>
    <row r="569" spans="2:4">
      <c r="B569" s="100"/>
      <c r="C569" s="101"/>
      <c r="D569" s="101"/>
    </row>
    <row r="570" spans="2:4">
      <c r="B570" s="100"/>
      <c r="C570" s="101"/>
      <c r="D570" s="101"/>
    </row>
    <row r="571" spans="2:4">
      <c r="B571" s="100"/>
      <c r="C571" s="101"/>
      <c r="D571" s="101"/>
    </row>
    <row r="572" spans="2:4">
      <c r="B572" s="100"/>
      <c r="C572" s="101"/>
      <c r="D572" s="101"/>
    </row>
    <row r="573" spans="2:4">
      <c r="B573" s="100"/>
      <c r="C573" s="101"/>
      <c r="D573" s="101"/>
    </row>
    <row r="574" spans="2:4">
      <c r="B574" s="100"/>
      <c r="C574" s="101"/>
      <c r="D574" s="101"/>
    </row>
    <row r="575" spans="2:4">
      <c r="B575" s="100"/>
      <c r="C575" s="101"/>
      <c r="D575" s="101"/>
    </row>
    <row r="576" spans="2:4">
      <c r="B576" s="100"/>
      <c r="C576" s="101"/>
      <c r="D576" s="101"/>
    </row>
    <row r="577" spans="2:4">
      <c r="B577" s="100"/>
      <c r="C577" s="101"/>
      <c r="D577" s="101"/>
    </row>
    <row r="578" spans="2:4">
      <c r="B578" s="100"/>
      <c r="C578" s="101"/>
      <c r="D578" s="101"/>
    </row>
    <row r="579" spans="2:4">
      <c r="B579" s="100"/>
      <c r="C579" s="101"/>
      <c r="D579" s="101"/>
    </row>
    <row r="580" spans="2:4">
      <c r="B580" s="100"/>
      <c r="C580" s="101"/>
      <c r="D580" s="101"/>
    </row>
    <row r="581" spans="2:4">
      <c r="B581" s="100"/>
      <c r="C581" s="101"/>
      <c r="D581" s="101"/>
    </row>
    <row r="582" spans="2:4">
      <c r="B582" s="100"/>
      <c r="C582" s="101"/>
      <c r="D582" s="101"/>
    </row>
    <row r="583" spans="2:4">
      <c r="B583" s="100"/>
      <c r="C583" s="101"/>
      <c r="D583" s="101"/>
    </row>
    <row r="584" spans="2:4">
      <c r="B584" s="100"/>
      <c r="C584" s="101"/>
      <c r="D584" s="101"/>
    </row>
    <row r="585" spans="2:4">
      <c r="B585" s="100"/>
      <c r="C585" s="101"/>
      <c r="D585" s="101"/>
    </row>
    <row r="586" spans="2:4">
      <c r="B586" s="100"/>
      <c r="C586" s="101"/>
      <c r="D586" s="101"/>
    </row>
    <row r="587" spans="2:4">
      <c r="B587" s="100"/>
      <c r="C587" s="101"/>
      <c r="D587" s="101"/>
    </row>
    <row r="588" spans="2:4">
      <c r="B588" s="100"/>
      <c r="C588" s="101"/>
      <c r="D588" s="101"/>
    </row>
    <row r="589" spans="2:4">
      <c r="B589" s="100"/>
      <c r="C589" s="101"/>
      <c r="D589" s="101"/>
    </row>
    <row r="590" spans="2:4">
      <c r="B590" s="100"/>
      <c r="C590" s="101"/>
      <c r="D590" s="101"/>
    </row>
    <row r="591" spans="2:4">
      <c r="B591" s="100"/>
      <c r="C591" s="101"/>
      <c r="D591" s="101"/>
    </row>
    <row r="592" spans="2:4">
      <c r="B592" s="100"/>
      <c r="C592" s="101"/>
      <c r="D592" s="101"/>
    </row>
    <row r="593" spans="2:4">
      <c r="B593" s="100"/>
      <c r="C593" s="101"/>
      <c r="D593" s="101"/>
    </row>
    <row r="594" spans="2:4">
      <c r="B594" s="100"/>
      <c r="C594" s="101"/>
      <c r="D594" s="101"/>
    </row>
    <row r="595" spans="2:4">
      <c r="B595" s="100"/>
      <c r="C595" s="101"/>
      <c r="D595" s="101"/>
    </row>
    <row r="596" spans="2:4">
      <c r="B596" s="100"/>
      <c r="C596" s="101"/>
      <c r="D596" s="101"/>
    </row>
    <row r="597" spans="2:4">
      <c r="B597" s="100"/>
      <c r="C597" s="101"/>
      <c r="D597" s="101"/>
    </row>
    <row r="598" spans="2:4">
      <c r="B598" s="100"/>
      <c r="C598" s="101"/>
      <c r="D598" s="101"/>
    </row>
    <row r="599" spans="2:4">
      <c r="B599" s="100"/>
      <c r="C599" s="101"/>
      <c r="D599" s="101"/>
    </row>
    <row r="600" spans="2:4">
      <c r="B600" s="100"/>
      <c r="C600" s="101"/>
      <c r="D600" s="101"/>
    </row>
    <row r="601" spans="2:4">
      <c r="B601" s="100"/>
      <c r="C601" s="101"/>
      <c r="D601" s="101"/>
    </row>
    <row r="602" spans="2:4">
      <c r="B602" s="100"/>
      <c r="C602" s="101"/>
      <c r="D602" s="101"/>
    </row>
    <row r="603" spans="2:4">
      <c r="B603" s="100"/>
      <c r="C603" s="101"/>
      <c r="D603" s="101"/>
    </row>
    <row r="604" spans="2:4">
      <c r="B604" s="100"/>
      <c r="C604" s="101"/>
      <c r="D604" s="101"/>
    </row>
    <row r="605" spans="2:4">
      <c r="B605" s="100"/>
      <c r="C605" s="101"/>
      <c r="D605" s="101"/>
    </row>
    <row r="606" spans="2:4">
      <c r="B606" s="100"/>
      <c r="C606" s="101"/>
      <c r="D606" s="101"/>
    </row>
    <row r="607" spans="2:4">
      <c r="B607" s="100"/>
      <c r="C607" s="101"/>
      <c r="D607" s="101"/>
    </row>
    <row r="608" spans="2:4">
      <c r="B608" s="100"/>
      <c r="C608" s="101"/>
      <c r="D608" s="101"/>
    </row>
    <row r="609" spans="2:4">
      <c r="B609" s="100"/>
      <c r="C609" s="101"/>
      <c r="D609" s="101"/>
    </row>
    <row r="610" spans="2:4">
      <c r="B610" s="100"/>
      <c r="C610" s="101"/>
      <c r="D610" s="101"/>
    </row>
    <row r="611" spans="2:4">
      <c r="B611" s="100"/>
      <c r="C611" s="101"/>
      <c r="D611" s="101"/>
    </row>
    <row r="612" spans="2:4">
      <c r="B612" s="100"/>
      <c r="C612" s="101"/>
      <c r="D612" s="101"/>
    </row>
    <row r="613" spans="2:4">
      <c r="B613" s="100"/>
      <c r="C613" s="101"/>
      <c r="D613" s="101"/>
    </row>
    <row r="614" spans="2:4">
      <c r="B614" s="100"/>
      <c r="C614" s="101"/>
      <c r="D614" s="101"/>
    </row>
    <row r="615" spans="2:4">
      <c r="B615" s="100"/>
      <c r="C615" s="101"/>
      <c r="D615" s="101"/>
    </row>
    <row r="616" spans="2:4">
      <c r="B616" s="100"/>
      <c r="C616" s="101"/>
      <c r="D616" s="101"/>
    </row>
    <row r="617" spans="2:4">
      <c r="B617" s="100"/>
      <c r="C617" s="101"/>
      <c r="D617" s="101"/>
    </row>
    <row r="618" spans="2:4">
      <c r="B618" s="100"/>
      <c r="C618" s="101"/>
      <c r="D618" s="101"/>
    </row>
    <row r="619" spans="2:4">
      <c r="B619" s="100"/>
      <c r="C619" s="101"/>
      <c r="D619" s="101"/>
    </row>
    <row r="620" spans="2:4">
      <c r="B620" s="100"/>
      <c r="C620" s="101"/>
      <c r="D620" s="101"/>
    </row>
    <row r="621" spans="2:4">
      <c r="B621" s="100"/>
      <c r="C621" s="101"/>
      <c r="D621" s="101"/>
    </row>
    <row r="622" spans="2:4">
      <c r="B622" s="100"/>
      <c r="C622" s="101"/>
      <c r="D622" s="101"/>
    </row>
    <row r="623" spans="2:4">
      <c r="B623" s="100"/>
      <c r="C623" s="101"/>
      <c r="D623" s="101"/>
    </row>
    <row r="624" spans="2:4">
      <c r="B624" s="100"/>
      <c r="C624" s="101"/>
      <c r="D624" s="101"/>
    </row>
    <row r="625" spans="2:4">
      <c r="B625" s="100"/>
      <c r="C625" s="101"/>
      <c r="D625" s="101"/>
    </row>
    <row r="626" spans="2:4">
      <c r="B626" s="100"/>
      <c r="C626" s="101"/>
      <c r="D626" s="101"/>
    </row>
    <row r="627" spans="2:4">
      <c r="B627" s="100"/>
      <c r="C627" s="101"/>
      <c r="D627" s="101"/>
    </row>
    <row r="628" spans="2:4">
      <c r="B628" s="100"/>
      <c r="C628" s="101"/>
      <c r="D628" s="101"/>
    </row>
    <row r="629" spans="2:4">
      <c r="B629" s="100"/>
      <c r="C629" s="101"/>
      <c r="D629" s="101"/>
    </row>
    <row r="630" spans="2:4">
      <c r="B630" s="100"/>
      <c r="C630" s="101"/>
      <c r="D630" s="101"/>
    </row>
    <row r="631" spans="2:4">
      <c r="B631" s="100"/>
      <c r="C631" s="101"/>
      <c r="D631" s="101"/>
    </row>
    <row r="632" spans="2:4">
      <c r="B632" s="100"/>
      <c r="C632" s="101"/>
      <c r="D632" s="101"/>
    </row>
    <row r="633" spans="2:4">
      <c r="B633" s="100"/>
      <c r="C633" s="101"/>
      <c r="D633" s="101"/>
    </row>
    <row r="634" spans="2:4">
      <c r="B634" s="100"/>
      <c r="C634" s="101"/>
      <c r="D634" s="101"/>
    </row>
    <row r="635" spans="2:4">
      <c r="B635" s="100"/>
      <c r="C635" s="101"/>
      <c r="D635" s="101"/>
    </row>
    <row r="636" spans="2:4">
      <c r="B636" s="100"/>
      <c r="C636" s="101"/>
      <c r="D636" s="101"/>
    </row>
    <row r="637" spans="2:4">
      <c r="B637" s="100"/>
      <c r="C637" s="101"/>
      <c r="D637" s="101"/>
    </row>
    <row r="638" spans="2:4">
      <c r="B638" s="100"/>
      <c r="C638" s="101"/>
      <c r="D638" s="101"/>
    </row>
    <row r="639" spans="2:4">
      <c r="B639" s="100"/>
      <c r="C639" s="101"/>
      <c r="D639" s="101"/>
    </row>
    <row r="640" spans="2:4">
      <c r="B640" s="100"/>
      <c r="C640" s="101"/>
      <c r="D640" s="101"/>
    </row>
    <row r="641" spans="2:4">
      <c r="B641" s="100"/>
      <c r="C641" s="101"/>
      <c r="D641" s="101"/>
    </row>
    <row r="642" spans="2:4">
      <c r="B642" s="100"/>
      <c r="C642" s="101"/>
      <c r="D642" s="101"/>
    </row>
    <row r="643" spans="2:4">
      <c r="B643" s="100"/>
      <c r="C643" s="101"/>
      <c r="D643" s="101"/>
    </row>
    <row r="644" spans="2:4">
      <c r="B644" s="100"/>
      <c r="C644" s="101"/>
      <c r="D644" s="101"/>
    </row>
    <row r="645" spans="2:4">
      <c r="B645" s="100"/>
      <c r="C645" s="101"/>
      <c r="D645" s="101"/>
    </row>
    <row r="646" spans="2:4">
      <c r="B646" s="100"/>
      <c r="C646" s="101"/>
      <c r="D646" s="101"/>
    </row>
    <row r="647" spans="2:4">
      <c r="B647" s="100"/>
      <c r="C647" s="101"/>
      <c r="D647" s="101"/>
    </row>
    <row r="648" spans="2:4">
      <c r="B648" s="100"/>
      <c r="C648" s="101"/>
      <c r="D648" s="101"/>
    </row>
    <row r="649" spans="2:4">
      <c r="B649" s="100"/>
      <c r="C649" s="101"/>
      <c r="D649" s="101"/>
    </row>
    <row r="650" spans="2:4">
      <c r="B650" s="100"/>
      <c r="C650" s="101"/>
      <c r="D650" s="101"/>
    </row>
    <row r="651" spans="2:4">
      <c r="B651" s="100"/>
      <c r="C651" s="101"/>
      <c r="D651" s="101"/>
    </row>
    <row r="652" spans="2:4">
      <c r="B652" s="100"/>
      <c r="C652" s="101"/>
      <c r="D652" s="101"/>
    </row>
    <row r="653" spans="2:4">
      <c r="B653" s="100"/>
      <c r="C653" s="101"/>
      <c r="D653" s="101"/>
    </row>
    <row r="654" spans="2:4">
      <c r="B654" s="100"/>
      <c r="C654" s="101"/>
      <c r="D654" s="101"/>
    </row>
    <row r="655" spans="2:4">
      <c r="B655" s="100"/>
      <c r="C655" s="101"/>
      <c r="D655" s="101"/>
    </row>
    <row r="656" spans="2:4">
      <c r="B656" s="100"/>
      <c r="C656" s="101"/>
      <c r="D656" s="101"/>
    </row>
    <row r="657" spans="2:4">
      <c r="B657" s="100"/>
      <c r="C657" s="101"/>
      <c r="D657" s="101"/>
    </row>
    <row r="658" spans="2:4">
      <c r="B658" s="100"/>
      <c r="C658" s="101"/>
      <c r="D658" s="101"/>
    </row>
    <row r="659" spans="2:4">
      <c r="B659" s="100"/>
      <c r="C659" s="101"/>
      <c r="D659" s="101"/>
    </row>
    <row r="660" spans="2:4">
      <c r="B660" s="100"/>
      <c r="C660" s="101"/>
      <c r="D660" s="101"/>
    </row>
    <row r="661" spans="2:4">
      <c r="B661" s="100"/>
      <c r="C661" s="101"/>
      <c r="D661" s="101"/>
    </row>
    <row r="662" spans="2:4">
      <c r="B662" s="100"/>
      <c r="C662" s="101"/>
      <c r="D662" s="101"/>
    </row>
    <row r="663" spans="2:4">
      <c r="B663" s="100"/>
      <c r="C663" s="101"/>
      <c r="D663" s="101"/>
    </row>
    <row r="664" spans="2:4">
      <c r="B664" s="100"/>
      <c r="C664" s="101"/>
      <c r="D664" s="101"/>
    </row>
    <row r="665" spans="2:4">
      <c r="B665" s="100"/>
      <c r="C665" s="101"/>
      <c r="D665" s="101"/>
    </row>
    <row r="666" spans="2:4">
      <c r="B666" s="100"/>
      <c r="C666" s="101"/>
      <c r="D666" s="101"/>
    </row>
    <row r="667" spans="2:4">
      <c r="B667" s="100"/>
      <c r="C667" s="101"/>
      <c r="D667" s="101"/>
    </row>
    <row r="668" spans="2:4">
      <c r="B668" s="100"/>
      <c r="C668" s="101"/>
      <c r="D668" s="101"/>
    </row>
    <row r="669" spans="2:4">
      <c r="B669" s="100"/>
      <c r="C669" s="101"/>
      <c r="D669" s="101"/>
    </row>
    <row r="670" spans="2:4">
      <c r="B670" s="100"/>
      <c r="C670" s="101"/>
      <c r="D670" s="101"/>
    </row>
    <row r="671" spans="2:4">
      <c r="B671" s="100"/>
      <c r="C671" s="101"/>
      <c r="D671" s="101"/>
    </row>
    <row r="672" spans="2:4">
      <c r="B672" s="100"/>
      <c r="C672" s="101"/>
      <c r="D672" s="101"/>
    </row>
    <row r="673" spans="2:4">
      <c r="B673" s="100"/>
      <c r="C673" s="101"/>
      <c r="D673" s="101"/>
    </row>
    <row r="674" spans="2:4">
      <c r="B674" s="100"/>
      <c r="C674" s="101"/>
      <c r="D674" s="101"/>
    </row>
    <row r="675" spans="2:4">
      <c r="B675" s="100"/>
      <c r="C675" s="101"/>
      <c r="D675" s="101"/>
    </row>
    <row r="676" spans="2:4">
      <c r="B676" s="100"/>
      <c r="C676" s="101"/>
      <c r="D676" s="101"/>
    </row>
    <row r="677" spans="2:4">
      <c r="B677" s="100"/>
      <c r="C677" s="101"/>
      <c r="D677" s="101"/>
    </row>
    <row r="678" spans="2:4">
      <c r="B678" s="100"/>
      <c r="C678" s="101"/>
      <c r="D678" s="101"/>
    </row>
    <row r="679" spans="2:4">
      <c r="B679" s="100"/>
      <c r="C679" s="101"/>
      <c r="D679" s="101"/>
    </row>
    <row r="680" spans="2:4">
      <c r="B680" s="100"/>
      <c r="C680" s="101"/>
      <c r="D680" s="101"/>
    </row>
    <row r="681" spans="2:4">
      <c r="B681" s="100"/>
      <c r="C681" s="101"/>
      <c r="D681" s="101"/>
    </row>
    <row r="682" spans="2:4">
      <c r="B682" s="100"/>
      <c r="C682" s="101"/>
      <c r="D682" s="101"/>
    </row>
    <row r="683" spans="2:4">
      <c r="B683" s="100"/>
      <c r="C683" s="101"/>
      <c r="D683" s="101"/>
    </row>
    <row r="684" spans="2:4">
      <c r="B684" s="100"/>
      <c r="C684" s="101"/>
      <c r="D684" s="101"/>
    </row>
    <row r="685" spans="2:4">
      <c r="B685" s="100"/>
      <c r="C685" s="101"/>
      <c r="D685" s="101"/>
    </row>
    <row r="686" spans="2:4">
      <c r="B686" s="100"/>
      <c r="C686" s="101"/>
      <c r="D686" s="101"/>
    </row>
    <row r="687" spans="2:4">
      <c r="B687" s="100"/>
      <c r="C687" s="101"/>
      <c r="D687" s="101"/>
    </row>
    <row r="688" spans="2:4">
      <c r="B688" s="100"/>
      <c r="C688" s="101"/>
      <c r="D688" s="101"/>
    </row>
    <row r="689" spans="2:4">
      <c r="B689" s="100"/>
      <c r="C689" s="101"/>
      <c r="D689" s="101"/>
    </row>
    <row r="690" spans="2:4">
      <c r="B690" s="100"/>
      <c r="C690" s="101"/>
      <c r="D690" s="101"/>
    </row>
    <row r="691" spans="2:4">
      <c r="B691" s="100"/>
      <c r="C691" s="101"/>
      <c r="D691" s="101"/>
    </row>
    <row r="692" spans="2:4">
      <c r="B692" s="100"/>
      <c r="C692" s="101"/>
      <c r="D692" s="101"/>
    </row>
    <row r="693" spans="2:4">
      <c r="B693" s="100"/>
      <c r="C693" s="101"/>
      <c r="D693" s="101"/>
    </row>
    <row r="694" spans="2:4">
      <c r="B694" s="100"/>
      <c r="C694" s="101"/>
      <c r="D694" s="101"/>
    </row>
    <row r="695" spans="2:4">
      <c r="B695" s="100"/>
      <c r="C695" s="101"/>
      <c r="D695" s="101"/>
    </row>
    <row r="696" spans="2:4">
      <c r="B696" s="100"/>
      <c r="C696" s="101"/>
      <c r="D696" s="101"/>
    </row>
    <row r="697" spans="2:4">
      <c r="B697" s="100"/>
      <c r="C697" s="101"/>
      <c r="D697" s="101"/>
    </row>
    <row r="698" spans="2:4">
      <c r="B698" s="100"/>
      <c r="C698" s="101"/>
      <c r="D698" s="101"/>
    </row>
    <row r="699" spans="2:4">
      <c r="B699" s="100"/>
      <c r="C699" s="101"/>
      <c r="D699" s="101"/>
    </row>
    <row r="700" spans="2:4">
      <c r="B700" s="100"/>
      <c r="C700" s="101"/>
      <c r="D700" s="101"/>
    </row>
    <row r="701" spans="2:4">
      <c r="B701" s="100"/>
      <c r="C701" s="101"/>
      <c r="D701" s="101"/>
    </row>
    <row r="702" spans="2:4">
      <c r="B702" s="100"/>
      <c r="C702" s="101"/>
      <c r="D702" s="101"/>
    </row>
    <row r="703" spans="2:4">
      <c r="B703" s="100"/>
      <c r="C703" s="101"/>
      <c r="D703" s="101"/>
    </row>
    <row r="704" spans="2:4">
      <c r="B704" s="100"/>
      <c r="C704" s="101"/>
      <c r="D704" s="101"/>
    </row>
    <row r="705" spans="2:4">
      <c r="B705" s="100"/>
      <c r="C705" s="101"/>
      <c r="D705" s="101"/>
    </row>
    <row r="706" spans="2:4">
      <c r="B706" s="100"/>
      <c r="C706" s="101"/>
      <c r="D706" s="101"/>
    </row>
    <row r="707" spans="2:4">
      <c r="B707" s="100"/>
      <c r="C707" s="101"/>
      <c r="D707" s="101"/>
    </row>
    <row r="708" spans="2:4">
      <c r="B708" s="100"/>
      <c r="C708" s="101"/>
      <c r="D708" s="101"/>
    </row>
    <row r="709" spans="2:4">
      <c r="B709" s="100"/>
      <c r="C709" s="101"/>
      <c r="D709" s="101"/>
    </row>
    <row r="710" spans="2:4">
      <c r="B710" s="100"/>
      <c r="C710" s="101"/>
      <c r="D710" s="101"/>
    </row>
    <row r="711" spans="2:4">
      <c r="B711" s="100"/>
      <c r="C711" s="101"/>
      <c r="D711" s="101"/>
    </row>
    <row r="712" spans="2:4">
      <c r="B712" s="100"/>
      <c r="C712" s="101"/>
      <c r="D712" s="101"/>
    </row>
    <row r="713" spans="2:4">
      <c r="B713" s="100"/>
      <c r="C713" s="101"/>
      <c r="D713" s="101"/>
    </row>
    <row r="714" spans="2:4">
      <c r="B714" s="100"/>
      <c r="C714" s="101"/>
      <c r="D714" s="101"/>
    </row>
    <row r="715" spans="2:4">
      <c r="B715" s="100"/>
      <c r="C715" s="101"/>
      <c r="D715" s="101"/>
    </row>
    <row r="716" spans="2:4">
      <c r="B716" s="100"/>
      <c r="C716" s="101"/>
      <c r="D716" s="101"/>
    </row>
    <row r="717" spans="2:4">
      <c r="B717" s="100"/>
      <c r="C717" s="101"/>
      <c r="D717" s="101"/>
    </row>
    <row r="718" spans="2:4">
      <c r="B718" s="100"/>
      <c r="C718" s="101"/>
      <c r="D718" s="101"/>
    </row>
    <row r="719" spans="2:4">
      <c r="B719" s="100"/>
      <c r="C719" s="101"/>
      <c r="D719" s="101"/>
    </row>
    <row r="720" spans="2:4">
      <c r="B720" s="100"/>
      <c r="C720" s="101"/>
      <c r="D720" s="101"/>
    </row>
    <row r="721" spans="2:4">
      <c r="B721" s="100"/>
      <c r="C721" s="101"/>
      <c r="D721" s="101"/>
    </row>
    <row r="722" spans="2:4">
      <c r="B722" s="100"/>
      <c r="C722" s="101"/>
      <c r="D722" s="101"/>
    </row>
    <row r="723" spans="2:4">
      <c r="B723" s="100"/>
      <c r="C723" s="101"/>
      <c r="D723" s="101"/>
    </row>
    <row r="724" spans="2:4">
      <c r="B724" s="100"/>
      <c r="C724" s="101"/>
      <c r="D724" s="101"/>
    </row>
    <row r="725" spans="2:4">
      <c r="B725" s="100"/>
      <c r="C725" s="101"/>
      <c r="D725" s="101"/>
    </row>
    <row r="726" spans="2:4">
      <c r="B726" s="100"/>
      <c r="C726" s="101"/>
      <c r="D726" s="101"/>
    </row>
    <row r="727" spans="2:4">
      <c r="B727" s="100"/>
      <c r="C727" s="101"/>
      <c r="D727" s="101"/>
    </row>
    <row r="728" spans="2:4">
      <c r="B728" s="100"/>
      <c r="C728" s="101"/>
      <c r="D728" s="101"/>
    </row>
    <row r="729" spans="2:4">
      <c r="B729" s="100"/>
      <c r="C729" s="101"/>
      <c r="D729" s="101"/>
    </row>
    <row r="730" spans="2:4">
      <c r="B730" s="100"/>
      <c r="C730" s="101"/>
      <c r="D730" s="101"/>
    </row>
    <row r="731" spans="2:4">
      <c r="B731" s="100"/>
      <c r="C731" s="101"/>
      <c r="D731" s="101"/>
    </row>
    <row r="732" spans="2:4">
      <c r="B732" s="100"/>
      <c r="C732" s="101"/>
      <c r="D732" s="101"/>
    </row>
    <row r="733" spans="2:4">
      <c r="B733" s="100"/>
      <c r="C733" s="101"/>
      <c r="D733" s="101"/>
    </row>
    <row r="734" spans="2:4">
      <c r="B734" s="100"/>
      <c r="C734" s="101"/>
      <c r="D734" s="101"/>
    </row>
    <row r="735" spans="2:4">
      <c r="B735" s="100"/>
      <c r="C735" s="101"/>
      <c r="D735" s="101"/>
    </row>
    <row r="736" spans="2:4">
      <c r="B736" s="100"/>
      <c r="C736" s="101"/>
      <c r="D736" s="101"/>
    </row>
    <row r="737" spans="2:4">
      <c r="B737" s="100"/>
      <c r="C737" s="101"/>
      <c r="D737" s="101"/>
    </row>
    <row r="738" spans="2:4">
      <c r="B738" s="100"/>
      <c r="C738" s="101"/>
      <c r="D738" s="101"/>
    </row>
    <row r="739" spans="2:4">
      <c r="B739" s="100"/>
      <c r="C739" s="101"/>
      <c r="D739" s="101"/>
    </row>
    <row r="740" spans="2:4">
      <c r="B740" s="100"/>
      <c r="C740" s="101"/>
      <c r="D740" s="101"/>
    </row>
    <row r="741" spans="2:4">
      <c r="B741" s="100"/>
      <c r="C741" s="101"/>
      <c r="D741" s="101"/>
    </row>
    <row r="742" spans="2:4">
      <c r="B742" s="100"/>
      <c r="C742" s="101"/>
      <c r="D742" s="101"/>
    </row>
    <row r="743" spans="2:4">
      <c r="B743" s="100"/>
      <c r="C743" s="101"/>
      <c r="D743" s="101"/>
    </row>
    <row r="744" spans="2:4">
      <c r="B744" s="100"/>
      <c r="C744" s="101"/>
      <c r="D744" s="101"/>
    </row>
    <row r="745" spans="2:4">
      <c r="B745" s="100"/>
      <c r="C745" s="101"/>
      <c r="D745" s="101"/>
    </row>
    <row r="746" spans="2:4">
      <c r="B746" s="100"/>
      <c r="C746" s="101"/>
      <c r="D746" s="101"/>
    </row>
    <row r="747" spans="2:4">
      <c r="B747" s="100"/>
      <c r="C747" s="101"/>
      <c r="D747" s="101"/>
    </row>
    <row r="748" spans="2:4">
      <c r="B748" s="100"/>
      <c r="C748" s="101"/>
      <c r="D748" s="101"/>
    </row>
    <row r="749" spans="2:4">
      <c r="B749" s="100"/>
      <c r="C749" s="101"/>
      <c r="D749" s="101"/>
    </row>
    <row r="750" spans="2:4">
      <c r="B750" s="100"/>
      <c r="C750" s="101"/>
      <c r="D750" s="101"/>
    </row>
    <row r="751" spans="2:4">
      <c r="B751" s="100"/>
      <c r="C751" s="101"/>
      <c r="D751" s="101"/>
    </row>
    <row r="752" spans="2:4">
      <c r="B752" s="100"/>
      <c r="C752" s="101"/>
      <c r="D752" s="101"/>
    </row>
    <row r="753" spans="2:4">
      <c r="B753" s="100"/>
      <c r="C753" s="101"/>
      <c r="D753" s="101"/>
    </row>
    <row r="754" spans="2:4">
      <c r="B754" s="100"/>
      <c r="C754" s="101"/>
      <c r="D754" s="101"/>
    </row>
    <row r="755" spans="2:4">
      <c r="B755" s="100"/>
      <c r="C755" s="101"/>
      <c r="D755" s="101"/>
    </row>
    <row r="756" spans="2:4">
      <c r="B756" s="100"/>
      <c r="C756" s="101"/>
      <c r="D756" s="101"/>
    </row>
    <row r="757" spans="2:4">
      <c r="B757" s="100"/>
      <c r="C757" s="101"/>
      <c r="D757" s="101"/>
    </row>
    <row r="758" spans="2:4">
      <c r="B758" s="100"/>
      <c r="C758" s="101"/>
      <c r="D758" s="101"/>
    </row>
    <row r="759" spans="2:4">
      <c r="B759" s="100"/>
      <c r="C759" s="101"/>
      <c r="D759" s="101"/>
    </row>
    <row r="760" spans="2:4">
      <c r="B760" s="100"/>
      <c r="C760" s="101"/>
      <c r="D760" s="101"/>
    </row>
    <row r="761" spans="2:4">
      <c r="B761" s="100"/>
      <c r="C761" s="101"/>
      <c r="D761" s="101"/>
    </row>
    <row r="762" spans="2:4">
      <c r="B762" s="100"/>
      <c r="C762" s="101"/>
      <c r="D762" s="101"/>
    </row>
    <row r="763" spans="2:4">
      <c r="B763" s="100"/>
      <c r="C763" s="101"/>
      <c r="D763" s="101"/>
    </row>
    <row r="764" spans="2:4">
      <c r="B764" s="100"/>
      <c r="C764" s="101"/>
      <c r="D764" s="101"/>
    </row>
    <row r="765" spans="2:4">
      <c r="B765" s="100"/>
      <c r="C765" s="101"/>
      <c r="D765" s="101"/>
    </row>
    <row r="766" spans="2:4">
      <c r="B766" s="100"/>
      <c r="C766" s="101"/>
      <c r="D766" s="101"/>
    </row>
    <row r="767" spans="2:4">
      <c r="B767" s="100"/>
      <c r="C767" s="101"/>
      <c r="D767" s="101"/>
    </row>
    <row r="768" spans="2:4">
      <c r="B768" s="100"/>
      <c r="C768" s="101"/>
      <c r="D768" s="101"/>
    </row>
    <row r="769" spans="2:4">
      <c r="B769" s="100"/>
      <c r="C769" s="101"/>
      <c r="D769" s="101"/>
    </row>
    <row r="770" spans="2:4">
      <c r="B770" s="100"/>
      <c r="C770" s="101"/>
      <c r="D770" s="101"/>
    </row>
    <row r="771" spans="2:4">
      <c r="B771" s="100"/>
      <c r="C771" s="101"/>
      <c r="D771" s="101"/>
    </row>
    <row r="772" spans="2:4">
      <c r="B772" s="100"/>
      <c r="C772" s="101"/>
      <c r="D772" s="101"/>
    </row>
    <row r="773" spans="2:4">
      <c r="B773" s="100"/>
      <c r="C773" s="101"/>
      <c r="D773" s="101"/>
    </row>
    <row r="774" spans="2:4">
      <c r="B774" s="100"/>
      <c r="C774" s="101"/>
      <c r="D774" s="101"/>
    </row>
    <row r="775" spans="2:4">
      <c r="B775" s="100"/>
      <c r="C775" s="101"/>
      <c r="D775" s="101"/>
    </row>
    <row r="776" spans="2:4">
      <c r="B776" s="100"/>
      <c r="C776" s="101"/>
      <c r="D776" s="101"/>
    </row>
    <row r="777" spans="2:4">
      <c r="B777" s="100"/>
      <c r="C777" s="101"/>
      <c r="D777" s="101"/>
    </row>
    <row r="778" spans="2:4">
      <c r="B778" s="100"/>
      <c r="C778" s="101"/>
      <c r="D778" s="101"/>
    </row>
    <row r="779" spans="2:4">
      <c r="B779" s="100"/>
      <c r="C779" s="101"/>
      <c r="D779" s="101"/>
    </row>
    <row r="780" spans="2:4">
      <c r="B780" s="100"/>
      <c r="C780" s="101"/>
      <c r="D780" s="101"/>
    </row>
    <row r="781" spans="2:4">
      <c r="B781" s="100"/>
      <c r="C781" s="101"/>
      <c r="D781" s="101"/>
    </row>
    <row r="782" spans="2:4">
      <c r="B782" s="100"/>
      <c r="C782" s="101"/>
      <c r="D782" s="101"/>
    </row>
    <row r="783" spans="2:4">
      <c r="B783" s="100"/>
      <c r="C783" s="101"/>
      <c r="D783" s="101"/>
    </row>
    <row r="784" spans="2:4">
      <c r="B784" s="100"/>
      <c r="C784" s="101"/>
      <c r="D784" s="101"/>
    </row>
    <row r="785" spans="2:4">
      <c r="B785" s="100"/>
      <c r="C785" s="101"/>
      <c r="D785" s="101"/>
    </row>
    <row r="786" spans="2:4">
      <c r="B786" s="100"/>
      <c r="C786" s="101"/>
      <c r="D786" s="101"/>
    </row>
    <row r="787" spans="2:4">
      <c r="B787" s="100"/>
      <c r="C787" s="101"/>
      <c r="D787" s="101"/>
    </row>
    <row r="788" spans="2:4">
      <c r="B788" s="100"/>
      <c r="C788" s="101"/>
      <c r="D788" s="101"/>
    </row>
    <row r="789" spans="2:4">
      <c r="B789" s="100"/>
      <c r="C789" s="101"/>
      <c r="D789" s="101"/>
    </row>
    <row r="790" spans="2:4">
      <c r="B790" s="100"/>
      <c r="C790" s="101"/>
      <c r="D790" s="101"/>
    </row>
    <row r="791" spans="2:4">
      <c r="B791" s="100"/>
      <c r="C791" s="101"/>
      <c r="D791" s="101"/>
    </row>
    <row r="792" spans="2:4">
      <c r="B792" s="100"/>
      <c r="C792" s="101"/>
      <c r="D792" s="101"/>
    </row>
    <row r="793" spans="2:4">
      <c r="B793" s="100"/>
      <c r="C793" s="101"/>
      <c r="D793" s="101"/>
    </row>
    <row r="794" spans="2:4">
      <c r="B794" s="100"/>
      <c r="C794" s="101"/>
      <c r="D794" s="101"/>
    </row>
    <row r="795" spans="2:4">
      <c r="B795" s="100"/>
      <c r="C795" s="101"/>
      <c r="D795" s="101"/>
    </row>
    <row r="796" spans="2:4">
      <c r="B796" s="100"/>
      <c r="C796" s="101"/>
      <c r="D796" s="101"/>
    </row>
    <row r="797" spans="2:4">
      <c r="B797" s="100"/>
      <c r="C797" s="101"/>
      <c r="D797" s="101"/>
    </row>
    <row r="798" spans="2:4">
      <c r="B798" s="100"/>
      <c r="C798" s="101"/>
      <c r="D798" s="101"/>
    </row>
    <row r="799" spans="2:4">
      <c r="B799" s="100"/>
      <c r="C799" s="101"/>
      <c r="D799" s="101"/>
    </row>
    <row r="800" spans="2:4">
      <c r="B800" s="100"/>
      <c r="C800" s="101"/>
      <c r="D800" s="101"/>
    </row>
    <row r="801" spans="2:4">
      <c r="B801" s="100"/>
      <c r="C801" s="101"/>
      <c r="D801" s="101"/>
    </row>
    <row r="802" spans="2:4">
      <c r="B802" s="100"/>
      <c r="C802" s="101"/>
      <c r="D802" s="101"/>
    </row>
    <row r="803" spans="2:4">
      <c r="B803" s="100"/>
      <c r="C803" s="101"/>
      <c r="D803" s="101"/>
    </row>
    <row r="804" spans="2:4">
      <c r="B804" s="100"/>
      <c r="C804" s="101"/>
      <c r="D804" s="101"/>
    </row>
    <row r="805" spans="2:4">
      <c r="B805" s="100"/>
      <c r="C805" s="101"/>
      <c r="D805" s="101"/>
    </row>
    <row r="806" spans="2:4">
      <c r="B806" s="100"/>
      <c r="C806" s="101"/>
      <c r="D806" s="101"/>
    </row>
    <row r="807" spans="2:4">
      <c r="B807" s="100"/>
      <c r="C807" s="101"/>
      <c r="D807" s="101"/>
    </row>
    <row r="808" spans="2:4">
      <c r="B808" s="100"/>
      <c r="C808" s="101"/>
      <c r="D808" s="101"/>
    </row>
    <row r="809" spans="2:4">
      <c r="B809" s="100"/>
      <c r="C809" s="101"/>
      <c r="D809" s="101"/>
    </row>
    <row r="810" spans="2:4">
      <c r="B810" s="100"/>
      <c r="C810" s="101"/>
      <c r="D810" s="101"/>
    </row>
    <row r="811" spans="2:4">
      <c r="B811" s="100"/>
      <c r="C811" s="101"/>
      <c r="D811" s="101"/>
    </row>
    <row r="812" spans="2:4">
      <c r="B812" s="100"/>
      <c r="C812" s="101"/>
      <c r="D812" s="101"/>
    </row>
    <row r="813" spans="2:4">
      <c r="B813" s="100"/>
      <c r="C813" s="101"/>
      <c r="D813" s="101"/>
    </row>
    <row r="814" spans="2:4">
      <c r="B814" s="100"/>
      <c r="C814" s="101"/>
      <c r="D814" s="101"/>
    </row>
    <row r="815" spans="2:4">
      <c r="B815" s="100"/>
      <c r="C815" s="101"/>
      <c r="D815" s="101"/>
    </row>
    <row r="816" spans="2:4">
      <c r="B816" s="100"/>
      <c r="C816" s="101"/>
      <c r="D816" s="101"/>
    </row>
    <row r="817" spans="2:4">
      <c r="B817" s="100"/>
      <c r="C817" s="101"/>
      <c r="D817" s="101"/>
    </row>
    <row r="818" spans="2:4">
      <c r="B818" s="100"/>
      <c r="C818" s="101"/>
      <c r="D818" s="101"/>
    </row>
    <row r="819" spans="2:4">
      <c r="B819" s="100"/>
      <c r="C819" s="101"/>
      <c r="D819" s="101"/>
    </row>
    <row r="820" spans="2:4">
      <c r="B820" s="100"/>
      <c r="C820" s="101"/>
      <c r="D820" s="101"/>
    </row>
    <row r="821" spans="2:4">
      <c r="B821" s="100"/>
      <c r="C821" s="101"/>
      <c r="D821" s="101"/>
    </row>
    <row r="822" spans="2:4">
      <c r="B822" s="100"/>
      <c r="C822" s="101"/>
      <c r="D822" s="101"/>
    </row>
    <row r="823" spans="2:4">
      <c r="B823" s="100"/>
      <c r="C823" s="101"/>
      <c r="D823" s="101"/>
    </row>
    <row r="824" spans="2:4">
      <c r="B824" s="100"/>
      <c r="C824" s="101"/>
      <c r="D824" s="101"/>
    </row>
    <row r="825" spans="2:4">
      <c r="B825" s="100"/>
      <c r="C825" s="101"/>
      <c r="D825" s="101"/>
    </row>
    <row r="826" spans="2:4">
      <c r="B826" s="100"/>
      <c r="C826" s="101"/>
      <c r="D826" s="101"/>
    </row>
    <row r="827" spans="2:4">
      <c r="B827" s="100"/>
      <c r="C827" s="101"/>
      <c r="D827" s="101"/>
    </row>
    <row r="828" spans="2:4">
      <c r="B828" s="100"/>
      <c r="C828" s="101"/>
      <c r="D828" s="101"/>
    </row>
    <row r="829" spans="2:4">
      <c r="B829" s="100"/>
      <c r="C829" s="101"/>
      <c r="D829" s="101"/>
    </row>
    <row r="830" spans="2:4">
      <c r="B830" s="100"/>
      <c r="C830" s="101"/>
      <c r="D830" s="101"/>
    </row>
    <row r="831" spans="2:4">
      <c r="B831" s="100"/>
      <c r="C831" s="101"/>
      <c r="D831" s="101"/>
    </row>
    <row r="832" spans="2:4">
      <c r="B832" s="100"/>
      <c r="C832" s="101"/>
      <c r="D832" s="101"/>
    </row>
    <row r="833" spans="2:4">
      <c r="B833" s="100"/>
      <c r="C833" s="101"/>
      <c r="D833" s="101"/>
    </row>
    <row r="834" spans="2:4">
      <c r="B834" s="100"/>
      <c r="C834" s="101"/>
      <c r="D834" s="101"/>
    </row>
    <row r="835" spans="2:4">
      <c r="B835" s="100"/>
      <c r="C835" s="101"/>
      <c r="D835" s="101"/>
    </row>
    <row r="836" spans="2:4">
      <c r="B836" s="100"/>
      <c r="C836" s="101"/>
      <c r="D836" s="101"/>
    </row>
    <row r="837" spans="2:4">
      <c r="B837" s="100"/>
      <c r="C837" s="101"/>
      <c r="D837" s="101"/>
    </row>
    <row r="838" spans="2:4">
      <c r="B838" s="100"/>
      <c r="C838" s="101"/>
      <c r="D838" s="101"/>
    </row>
    <row r="839" spans="2:4">
      <c r="B839" s="100"/>
      <c r="C839" s="101"/>
      <c r="D839" s="101"/>
    </row>
    <row r="840" spans="2:4">
      <c r="B840" s="100"/>
      <c r="C840" s="101"/>
      <c r="D840" s="101"/>
    </row>
    <row r="841" spans="2:4">
      <c r="B841" s="100"/>
      <c r="C841" s="101"/>
      <c r="D841" s="101"/>
    </row>
    <row r="842" spans="2:4">
      <c r="B842" s="100"/>
      <c r="C842" s="101"/>
      <c r="D842" s="101"/>
    </row>
    <row r="843" spans="2:4">
      <c r="B843" s="100"/>
      <c r="C843" s="101"/>
      <c r="D843" s="101"/>
    </row>
    <row r="844" spans="2:4">
      <c r="B844" s="100"/>
      <c r="C844" s="101"/>
      <c r="D844" s="101"/>
    </row>
    <row r="845" spans="2:4">
      <c r="B845" s="100"/>
      <c r="C845" s="101"/>
      <c r="D845" s="101"/>
    </row>
    <row r="846" spans="2:4">
      <c r="B846" s="100"/>
      <c r="C846" s="101"/>
      <c r="D846" s="101"/>
    </row>
    <row r="847" spans="2:4">
      <c r="B847" s="100"/>
      <c r="C847" s="101"/>
      <c r="D847" s="101"/>
    </row>
    <row r="848" spans="2:4">
      <c r="B848" s="100"/>
      <c r="C848" s="101"/>
      <c r="D848" s="101"/>
    </row>
    <row r="849" spans="2:4">
      <c r="B849" s="100"/>
      <c r="C849" s="101"/>
      <c r="D849" s="101"/>
    </row>
    <row r="850" spans="2:4">
      <c r="B850" s="100"/>
      <c r="C850" s="101"/>
      <c r="D850" s="101"/>
    </row>
    <row r="851" spans="2:4">
      <c r="B851" s="100"/>
      <c r="C851" s="101"/>
      <c r="D851" s="101"/>
    </row>
    <row r="852" spans="2:4">
      <c r="B852" s="100"/>
      <c r="C852" s="101"/>
      <c r="D852" s="101"/>
    </row>
    <row r="853" spans="2:4">
      <c r="B853" s="100"/>
      <c r="C853" s="101"/>
      <c r="D853" s="101"/>
    </row>
    <row r="854" spans="2:4">
      <c r="B854" s="100"/>
      <c r="C854" s="101"/>
      <c r="D854" s="101"/>
    </row>
    <row r="855" spans="2:4">
      <c r="B855" s="100"/>
      <c r="C855" s="101"/>
      <c r="D855" s="101"/>
    </row>
    <row r="856" spans="2:4">
      <c r="B856" s="100"/>
      <c r="C856" s="101"/>
      <c r="D856" s="101"/>
    </row>
    <row r="857" spans="2:4">
      <c r="B857" s="100"/>
      <c r="C857" s="101"/>
      <c r="D857" s="101"/>
    </row>
    <row r="858" spans="2:4">
      <c r="B858" s="100"/>
      <c r="C858" s="101"/>
      <c r="D858" s="101"/>
    </row>
    <row r="859" spans="2:4">
      <c r="B859" s="100"/>
      <c r="C859" s="101"/>
      <c r="D859" s="101"/>
    </row>
    <row r="860" spans="2:4">
      <c r="B860" s="100"/>
      <c r="C860" s="101"/>
      <c r="D860" s="101"/>
    </row>
    <row r="861" spans="2:4">
      <c r="B861" s="100"/>
      <c r="C861" s="101"/>
      <c r="D861" s="101"/>
    </row>
    <row r="862" spans="2:4">
      <c r="B862" s="100"/>
      <c r="C862" s="101"/>
      <c r="D862" s="101"/>
    </row>
    <row r="863" spans="2:4">
      <c r="B863" s="100"/>
      <c r="C863" s="101"/>
      <c r="D863" s="101"/>
    </row>
    <row r="864" spans="2:4">
      <c r="B864" s="100"/>
      <c r="C864" s="101"/>
      <c r="D864" s="101"/>
    </row>
    <row r="865" spans="2:4">
      <c r="B865" s="100"/>
      <c r="C865" s="101"/>
      <c r="D865" s="101"/>
    </row>
    <row r="866" spans="2:4">
      <c r="B866" s="100"/>
      <c r="C866" s="101"/>
      <c r="D866" s="101"/>
    </row>
    <row r="867" spans="2:4">
      <c r="B867" s="100"/>
      <c r="C867" s="101"/>
      <c r="D867" s="101"/>
    </row>
    <row r="868" spans="2:4">
      <c r="B868" s="100"/>
      <c r="C868" s="101"/>
      <c r="D868" s="101"/>
    </row>
    <row r="869" spans="2:4">
      <c r="B869" s="100"/>
      <c r="C869" s="101"/>
      <c r="D869" s="101"/>
    </row>
    <row r="870" spans="2:4">
      <c r="B870" s="100"/>
      <c r="C870" s="101"/>
      <c r="D870" s="101"/>
    </row>
    <row r="871" spans="2:4">
      <c r="B871" s="100"/>
      <c r="C871" s="101"/>
      <c r="D871" s="101"/>
    </row>
    <row r="872" spans="2:4">
      <c r="B872" s="100"/>
      <c r="C872" s="101"/>
      <c r="D872" s="101"/>
    </row>
    <row r="873" spans="2:4">
      <c r="B873" s="100"/>
      <c r="C873" s="101"/>
      <c r="D873" s="101"/>
    </row>
    <row r="874" spans="2:4">
      <c r="B874" s="100"/>
      <c r="C874" s="101"/>
      <c r="D874" s="101"/>
    </row>
    <row r="875" spans="2:4">
      <c r="B875" s="100"/>
      <c r="C875" s="101"/>
      <c r="D875" s="101"/>
    </row>
    <row r="876" spans="2:4">
      <c r="B876" s="100"/>
      <c r="C876" s="101"/>
      <c r="D876" s="101"/>
    </row>
    <row r="877" spans="2:4">
      <c r="B877" s="100"/>
      <c r="C877" s="101"/>
      <c r="D877" s="101"/>
    </row>
    <row r="878" spans="2:4">
      <c r="B878" s="100"/>
      <c r="C878" s="101"/>
      <c r="D878" s="101"/>
    </row>
    <row r="879" spans="2:4">
      <c r="B879" s="100"/>
      <c r="C879" s="101"/>
      <c r="D879" s="101"/>
    </row>
    <row r="880" spans="2:4">
      <c r="B880" s="100"/>
      <c r="C880" s="101"/>
      <c r="D880" s="101"/>
    </row>
    <row r="881" spans="2:4">
      <c r="B881" s="100"/>
      <c r="C881" s="101"/>
      <c r="D881" s="101"/>
    </row>
    <row r="882" spans="2:4">
      <c r="B882" s="100"/>
      <c r="C882" s="101"/>
      <c r="D882" s="101"/>
    </row>
    <row r="883" spans="2:4">
      <c r="B883" s="100"/>
      <c r="C883" s="101"/>
      <c r="D883" s="101"/>
    </row>
    <row r="884" spans="2:4">
      <c r="B884" s="100"/>
      <c r="C884" s="101"/>
      <c r="D884" s="101"/>
    </row>
    <row r="885" spans="2:4">
      <c r="B885" s="100"/>
      <c r="C885" s="101"/>
      <c r="D885" s="101"/>
    </row>
    <row r="886" spans="2:4">
      <c r="B886" s="100"/>
      <c r="C886" s="101"/>
      <c r="D886" s="101"/>
    </row>
    <row r="887" spans="2:4">
      <c r="B887" s="100"/>
      <c r="C887" s="101"/>
      <c r="D887" s="101"/>
    </row>
    <row r="888" spans="2:4">
      <c r="B888" s="100"/>
      <c r="C888" s="101"/>
      <c r="D888" s="101"/>
    </row>
    <row r="889" spans="2:4">
      <c r="B889" s="100"/>
      <c r="C889" s="101"/>
      <c r="D889" s="101"/>
    </row>
    <row r="890" spans="2:4">
      <c r="B890" s="100"/>
      <c r="C890" s="101"/>
      <c r="D890" s="101"/>
    </row>
    <row r="891" spans="2:4">
      <c r="B891" s="100"/>
      <c r="C891" s="101"/>
      <c r="D891" s="101"/>
    </row>
    <row r="892" spans="2:4">
      <c r="B892" s="100"/>
      <c r="C892" s="101"/>
      <c r="D892" s="101"/>
    </row>
    <row r="893" spans="2:4">
      <c r="B893" s="100"/>
      <c r="C893" s="101"/>
      <c r="D893" s="101"/>
    </row>
    <row r="894" spans="2:4">
      <c r="B894" s="100"/>
      <c r="C894" s="101"/>
      <c r="D894" s="101"/>
    </row>
    <row r="895" spans="2:4">
      <c r="B895" s="100"/>
      <c r="C895" s="101"/>
      <c r="D895" s="101"/>
    </row>
    <row r="896" spans="2:4">
      <c r="B896" s="100"/>
      <c r="C896" s="101"/>
      <c r="D896" s="101"/>
    </row>
    <row r="897" spans="2:4">
      <c r="B897" s="100"/>
      <c r="C897" s="101"/>
      <c r="D897" s="101"/>
    </row>
    <row r="898" spans="2:4">
      <c r="B898" s="100"/>
      <c r="C898" s="101"/>
      <c r="D898" s="101"/>
    </row>
    <row r="899" spans="2:4">
      <c r="B899" s="100"/>
      <c r="C899" s="101"/>
      <c r="D899" s="101"/>
    </row>
    <row r="900" spans="2:4">
      <c r="B900" s="100"/>
      <c r="C900" s="101"/>
      <c r="D900" s="101"/>
    </row>
    <row r="901" spans="2:4">
      <c r="B901" s="100"/>
      <c r="C901" s="101"/>
      <c r="D901" s="101"/>
    </row>
    <row r="902" spans="2:4">
      <c r="B902" s="100"/>
      <c r="C902" s="101"/>
      <c r="D902" s="101"/>
    </row>
    <row r="903" spans="2:4">
      <c r="B903" s="100"/>
      <c r="C903" s="101"/>
      <c r="D903" s="101"/>
    </row>
    <row r="904" spans="2:4">
      <c r="B904" s="100"/>
      <c r="C904" s="101"/>
      <c r="D904" s="101"/>
    </row>
    <row r="905" spans="2:4">
      <c r="B905" s="100"/>
      <c r="C905" s="101"/>
      <c r="D905" s="101"/>
    </row>
    <row r="906" spans="2:4">
      <c r="B906" s="100"/>
      <c r="C906" s="101"/>
      <c r="D906" s="101"/>
    </row>
    <row r="907" spans="2:4">
      <c r="B907" s="100"/>
      <c r="C907" s="101"/>
      <c r="D907" s="101"/>
    </row>
    <row r="908" spans="2:4">
      <c r="B908" s="100"/>
      <c r="C908" s="101"/>
      <c r="D908" s="101"/>
    </row>
    <row r="909" spans="2:4">
      <c r="B909" s="100"/>
      <c r="C909" s="101"/>
      <c r="D909" s="101"/>
    </row>
    <row r="910" spans="2:4">
      <c r="B910" s="100"/>
      <c r="C910" s="101"/>
      <c r="D910" s="101"/>
    </row>
    <row r="911" spans="2:4">
      <c r="B911" s="100"/>
      <c r="C911" s="101"/>
      <c r="D911" s="101"/>
    </row>
    <row r="912" spans="2:4">
      <c r="B912" s="100"/>
      <c r="C912" s="101"/>
      <c r="D912" s="101"/>
    </row>
    <row r="913" spans="2:4">
      <c r="B913" s="100"/>
      <c r="C913" s="101"/>
      <c r="D913" s="101"/>
    </row>
    <row r="914" spans="2:4">
      <c r="B914" s="100"/>
      <c r="C914" s="101"/>
      <c r="D914" s="101"/>
    </row>
    <row r="915" spans="2:4">
      <c r="B915" s="100"/>
      <c r="C915" s="101"/>
      <c r="D915" s="101"/>
    </row>
    <row r="916" spans="2:4">
      <c r="B916" s="100"/>
      <c r="C916" s="101"/>
      <c r="D916" s="101"/>
    </row>
    <row r="917" spans="2:4">
      <c r="B917" s="100"/>
      <c r="C917" s="101"/>
      <c r="D917" s="101"/>
    </row>
    <row r="918" spans="2:4">
      <c r="B918" s="100"/>
      <c r="C918" s="101"/>
      <c r="D918" s="101"/>
    </row>
    <row r="919" spans="2:4">
      <c r="B919" s="100"/>
      <c r="C919" s="101"/>
      <c r="D919" s="101"/>
    </row>
    <row r="920" spans="2:4">
      <c r="B920" s="100"/>
      <c r="C920" s="101"/>
      <c r="D920" s="101"/>
    </row>
    <row r="921" spans="2:4">
      <c r="B921" s="100"/>
      <c r="C921" s="101"/>
      <c r="D921" s="101"/>
    </row>
    <row r="922" spans="2:4">
      <c r="B922" s="100"/>
      <c r="C922" s="101"/>
      <c r="D922" s="101"/>
    </row>
    <row r="923" spans="2:4">
      <c r="B923" s="100"/>
      <c r="C923" s="101"/>
      <c r="D923" s="101"/>
    </row>
    <row r="924" spans="2:4">
      <c r="B924" s="100"/>
      <c r="C924" s="101"/>
      <c r="D924" s="101"/>
    </row>
    <row r="925" spans="2:4">
      <c r="B925" s="100"/>
      <c r="C925" s="101"/>
      <c r="D925" s="101"/>
    </row>
    <row r="926" spans="2:4">
      <c r="B926" s="100"/>
      <c r="C926" s="101"/>
      <c r="D926" s="101"/>
    </row>
    <row r="927" spans="2:4">
      <c r="B927" s="100"/>
      <c r="C927" s="101"/>
      <c r="D927" s="101"/>
    </row>
    <row r="928" spans="2:4">
      <c r="B928" s="100"/>
      <c r="C928" s="101"/>
      <c r="D928" s="101"/>
    </row>
    <row r="929" spans="2:4">
      <c r="B929" s="100"/>
      <c r="C929" s="101"/>
      <c r="D929" s="101"/>
    </row>
    <row r="930" spans="2:4">
      <c r="B930" s="100"/>
      <c r="C930" s="101"/>
      <c r="D930" s="101"/>
    </row>
    <row r="931" spans="2:4">
      <c r="B931" s="100"/>
      <c r="C931" s="101"/>
      <c r="D931" s="101"/>
    </row>
    <row r="932" spans="2:4">
      <c r="B932" s="100"/>
      <c r="C932" s="101"/>
      <c r="D932" s="101"/>
    </row>
    <row r="933" spans="2:4">
      <c r="B933" s="100"/>
      <c r="C933" s="101"/>
      <c r="D933" s="101"/>
    </row>
    <row r="934" spans="2:4">
      <c r="B934" s="100"/>
      <c r="C934" s="101"/>
      <c r="D934" s="101"/>
    </row>
    <row r="935" spans="2:4">
      <c r="B935" s="100"/>
      <c r="C935" s="101"/>
      <c r="D935" s="101"/>
    </row>
    <row r="936" spans="2:4">
      <c r="B936" s="100"/>
      <c r="C936" s="101"/>
      <c r="D936" s="101"/>
    </row>
    <row r="937" spans="2:4">
      <c r="B937" s="100"/>
      <c r="C937" s="101"/>
      <c r="D937" s="101"/>
    </row>
    <row r="938" spans="2:4">
      <c r="B938" s="100"/>
      <c r="C938" s="101"/>
      <c r="D938" s="101"/>
    </row>
    <row r="939" spans="2:4">
      <c r="B939" s="100"/>
      <c r="C939" s="101"/>
      <c r="D939" s="101"/>
    </row>
    <row r="940" spans="2:4">
      <c r="B940" s="100"/>
      <c r="C940" s="101"/>
      <c r="D940" s="101"/>
    </row>
    <row r="941" spans="2:4">
      <c r="B941" s="100"/>
      <c r="C941" s="101"/>
      <c r="D941" s="101"/>
    </row>
    <row r="942" spans="2:4">
      <c r="B942" s="100"/>
      <c r="C942" s="101"/>
      <c r="D942" s="101"/>
    </row>
    <row r="943" spans="2:4">
      <c r="B943" s="100"/>
      <c r="C943" s="101"/>
      <c r="D943" s="101"/>
    </row>
    <row r="944" spans="2:4">
      <c r="B944" s="100"/>
      <c r="C944" s="101"/>
      <c r="D944" s="101"/>
    </row>
    <row r="945" spans="2:4">
      <c r="B945" s="100"/>
      <c r="C945" s="101"/>
      <c r="D945" s="101"/>
    </row>
    <row r="946" spans="2:4">
      <c r="B946" s="100"/>
      <c r="C946" s="101"/>
      <c r="D946" s="101"/>
    </row>
    <row r="947" spans="2:4">
      <c r="B947" s="100"/>
      <c r="C947" s="101"/>
      <c r="D947" s="101"/>
    </row>
    <row r="948" spans="2:4">
      <c r="B948" s="100"/>
      <c r="C948" s="101"/>
      <c r="D948" s="101"/>
    </row>
    <row r="949" spans="2:4">
      <c r="B949" s="100"/>
      <c r="C949" s="101"/>
      <c r="D949" s="101"/>
    </row>
    <row r="950" spans="2:4">
      <c r="B950" s="100"/>
      <c r="C950" s="101"/>
      <c r="D950" s="101"/>
    </row>
    <row r="951" spans="2:4">
      <c r="B951" s="100"/>
      <c r="C951" s="101"/>
      <c r="D951" s="101"/>
    </row>
    <row r="952" spans="2:4">
      <c r="B952" s="100"/>
      <c r="C952" s="101"/>
      <c r="D952" s="101"/>
    </row>
    <row r="953" spans="2:4">
      <c r="B953" s="100"/>
      <c r="C953" s="101"/>
      <c r="D953" s="101"/>
    </row>
    <row r="954" spans="2:4">
      <c r="B954" s="100"/>
      <c r="C954" s="101"/>
      <c r="D954" s="101"/>
    </row>
    <row r="955" spans="2:4">
      <c r="B955" s="100"/>
      <c r="C955" s="101"/>
      <c r="D955" s="101"/>
    </row>
    <row r="956" spans="2:4">
      <c r="B956" s="100"/>
      <c r="C956" s="101"/>
      <c r="D956" s="101"/>
    </row>
    <row r="957" spans="2:4">
      <c r="B957" s="100"/>
      <c r="C957" s="101"/>
      <c r="D957" s="101"/>
    </row>
    <row r="958" spans="2:4">
      <c r="B958" s="100"/>
      <c r="C958" s="101"/>
      <c r="D958" s="101"/>
    </row>
    <row r="959" spans="2:4">
      <c r="B959" s="100"/>
      <c r="C959" s="101"/>
      <c r="D959" s="101"/>
    </row>
    <row r="960" spans="2:4">
      <c r="B960" s="100"/>
      <c r="C960" s="101"/>
      <c r="D960" s="101"/>
    </row>
    <row r="961" spans="2:4">
      <c r="B961" s="100"/>
      <c r="C961" s="101"/>
      <c r="D961" s="101"/>
    </row>
    <row r="962" spans="2:4">
      <c r="B962" s="100"/>
      <c r="C962" s="101"/>
      <c r="D962" s="101"/>
    </row>
    <row r="963" spans="2:4">
      <c r="B963" s="100"/>
      <c r="C963" s="101"/>
      <c r="D963" s="101"/>
    </row>
    <row r="964" spans="2:4">
      <c r="B964" s="100"/>
      <c r="C964" s="101"/>
      <c r="D964" s="101"/>
    </row>
    <row r="965" spans="2:4">
      <c r="B965" s="100"/>
      <c r="C965" s="101"/>
      <c r="D965" s="101"/>
    </row>
    <row r="966" spans="2:4">
      <c r="B966" s="100"/>
      <c r="C966" s="101"/>
      <c r="D966" s="101"/>
    </row>
  </sheetData>
  <sheetProtection sheet="1" objects="1" scenarios="1"/>
  <mergeCells count="1">
    <mergeCell ref="B6:D6"/>
  </mergeCells>
  <phoneticPr fontId="3" type="noConversion"/>
  <dataValidations count="1">
    <dataValidation allowBlank="1" showInputMessage="1" showErrorMessage="1" sqref="D1:XFD1048576 A1:B1048576 C5:C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B1:P399"/>
  <sheetViews>
    <sheetView rightToLeft="1" workbookViewId="0">
      <selection sqref="A1:XFD1048576"/>
    </sheetView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41.7109375" style="2" bestFit="1" customWidth="1"/>
    <col min="4" max="4" width="6.140625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10" style="1" bestFit="1" customWidth="1"/>
    <col min="12" max="12" width="5.7109375" style="1" bestFit="1" customWidth="1"/>
    <col min="13" max="13" width="8" style="1" bestFit="1" customWidth="1"/>
    <col min="14" max="14" width="6.28515625" style="1" bestFit="1" customWidth="1"/>
    <col min="15" max="15" width="8.85546875" style="1" bestFit="1" customWidth="1"/>
    <col min="16" max="16" width="9.28515625" style="1" customWidth="1"/>
    <col min="17" max="22" width="5.7109375" style="1" customWidth="1"/>
    <col min="23" max="16384" width="9.140625" style="1"/>
  </cols>
  <sheetData>
    <row r="1" spans="2:16">
      <c r="B1" s="46" t="s">
        <v>140</v>
      </c>
      <c r="C1" s="46" t="s" vm="1">
        <v>218</v>
      </c>
    </row>
    <row r="2" spans="2:16">
      <c r="B2" s="46" t="s">
        <v>139</v>
      </c>
      <c r="C2" s="46" t="s">
        <v>219</v>
      </c>
    </row>
    <row r="3" spans="2:16">
      <c r="B3" s="46" t="s">
        <v>141</v>
      </c>
      <c r="C3" s="46" t="s">
        <v>2690</v>
      </c>
    </row>
    <row r="4" spans="2:16">
      <c r="B4" s="46" t="s">
        <v>142</v>
      </c>
      <c r="C4" s="46" t="s">
        <v>2691</v>
      </c>
    </row>
    <row r="6" spans="2:16" ht="26.25" customHeight="1">
      <c r="B6" s="156" t="s">
        <v>177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8"/>
    </row>
    <row r="7" spans="2:16" s="3" customFormat="1" ht="63">
      <c r="B7" s="21" t="s">
        <v>110</v>
      </c>
      <c r="C7" s="29" t="s">
        <v>44</v>
      </c>
      <c r="D7" s="29" t="s">
        <v>63</v>
      </c>
      <c r="E7" s="29" t="s">
        <v>14</v>
      </c>
      <c r="F7" s="29" t="s">
        <v>64</v>
      </c>
      <c r="G7" s="29" t="s">
        <v>98</v>
      </c>
      <c r="H7" s="29" t="s">
        <v>17</v>
      </c>
      <c r="I7" s="29" t="s">
        <v>97</v>
      </c>
      <c r="J7" s="29" t="s">
        <v>16</v>
      </c>
      <c r="K7" s="29" t="s">
        <v>175</v>
      </c>
      <c r="L7" s="29" t="s">
        <v>199</v>
      </c>
      <c r="M7" s="29" t="s">
        <v>176</v>
      </c>
      <c r="N7" s="29" t="s">
        <v>57</v>
      </c>
      <c r="O7" s="29" t="s">
        <v>143</v>
      </c>
      <c r="P7" s="30" t="s">
        <v>145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201</v>
      </c>
      <c r="M8" s="31" t="s">
        <v>197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113" t="s">
        <v>2699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114">
        <v>0</v>
      </c>
      <c r="N10" s="94"/>
      <c r="O10" s="115">
        <v>0</v>
      </c>
      <c r="P10" s="115">
        <v>0</v>
      </c>
    </row>
    <row r="11" spans="2:16" ht="20.25" customHeight="1">
      <c r="B11" s="116" t="s">
        <v>209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</row>
    <row r="12" spans="2:16">
      <c r="B12" s="116" t="s">
        <v>106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</row>
    <row r="13" spans="2:16">
      <c r="B13" s="116" t="s">
        <v>200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</row>
    <row r="14" spans="2:16"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</row>
    <row r="15" spans="2:16"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</row>
    <row r="16" spans="2:16"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</row>
    <row r="17" spans="2:16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</row>
    <row r="18" spans="2:16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</row>
    <row r="19" spans="2:16"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</row>
    <row r="20" spans="2:16"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</row>
    <row r="21" spans="2:16"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</row>
    <row r="22" spans="2:16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</row>
    <row r="23" spans="2:16"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</row>
    <row r="24" spans="2:16"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</row>
    <row r="25" spans="2:16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</row>
    <row r="26" spans="2:16"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</row>
    <row r="27" spans="2:16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</row>
    <row r="28" spans="2:16"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</row>
    <row r="29" spans="2:16"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</row>
    <row r="30" spans="2:16"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</row>
    <row r="31" spans="2:16"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</row>
    <row r="32" spans="2:16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</row>
    <row r="33" spans="2:16"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</row>
    <row r="34" spans="2:16"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</row>
    <row r="35" spans="2:16"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</row>
    <row r="36" spans="2:16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</row>
    <row r="37" spans="2:16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</row>
    <row r="38" spans="2:16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</row>
    <row r="39" spans="2:16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</row>
    <row r="40" spans="2:16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</row>
    <row r="41" spans="2:16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</row>
    <row r="42" spans="2:16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</row>
    <row r="43" spans="2:16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</row>
    <row r="44" spans="2:16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</row>
    <row r="45" spans="2:16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</row>
    <row r="46" spans="2:16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</row>
    <row r="47" spans="2:16"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</row>
    <row r="48" spans="2:16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</row>
    <row r="49" spans="2:16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</row>
    <row r="50" spans="2:16"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</row>
    <row r="51" spans="2:16"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</row>
    <row r="52" spans="2:16"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</row>
    <row r="53" spans="2:16"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</row>
    <row r="54" spans="2:16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</row>
    <row r="55" spans="2:16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</row>
    <row r="56" spans="2:16"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</row>
    <row r="57" spans="2:16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</row>
    <row r="58" spans="2:16"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</row>
    <row r="59" spans="2:16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</row>
    <row r="60" spans="2:16"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</row>
    <row r="61" spans="2:16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</row>
    <row r="62" spans="2:16"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</row>
    <row r="63" spans="2:16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</row>
    <row r="64" spans="2:16"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</row>
    <row r="65" spans="2:16"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</row>
    <row r="66" spans="2:16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</row>
    <row r="67" spans="2:16"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</row>
    <row r="68" spans="2:16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</row>
    <row r="69" spans="2:16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</row>
    <row r="70" spans="2:16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</row>
    <row r="71" spans="2:16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</row>
    <row r="72" spans="2:16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</row>
    <row r="73" spans="2:16"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</row>
    <row r="74" spans="2:16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</row>
    <row r="75" spans="2:16"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</row>
    <row r="76" spans="2:16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</row>
    <row r="77" spans="2:16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</row>
    <row r="78" spans="2:16"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</row>
    <row r="79" spans="2:16"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</row>
    <row r="80" spans="2:16"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</row>
    <row r="81" spans="2:16"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</row>
    <row r="82" spans="2:16"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</row>
    <row r="83" spans="2:16"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</row>
    <row r="84" spans="2:16"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</row>
    <row r="85" spans="2:16"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</row>
    <row r="86" spans="2:16"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</row>
    <row r="87" spans="2:16"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</row>
    <row r="88" spans="2:16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</row>
    <row r="89" spans="2:16"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</row>
    <row r="90" spans="2:16"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</row>
    <row r="91" spans="2:16"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</row>
    <row r="92" spans="2:16"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</row>
    <row r="93" spans="2:16"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</row>
    <row r="94" spans="2:16"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</row>
    <row r="95" spans="2:16"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</row>
    <row r="96" spans="2:16"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</row>
    <row r="97" spans="2:16"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</row>
    <row r="98" spans="2:16"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</row>
    <row r="99" spans="2:16"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</row>
    <row r="100" spans="2:16"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</row>
    <row r="101" spans="2:16"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</row>
    <row r="102" spans="2:16"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</row>
    <row r="103" spans="2:16"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</row>
    <row r="104" spans="2:16"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</row>
    <row r="105" spans="2:16"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</row>
    <row r="106" spans="2:16"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</row>
    <row r="107" spans="2:16"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</row>
    <row r="108" spans="2:16"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</row>
    <row r="109" spans="2:16"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</row>
    <row r="110" spans="2:16">
      <c r="B110" s="100"/>
      <c r="C110" s="100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</row>
    <row r="111" spans="2:16">
      <c r="B111" s="100"/>
      <c r="C111" s="100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</row>
    <row r="112" spans="2:16">
      <c r="B112" s="100"/>
      <c r="C112" s="100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</row>
    <row r="113" spans="2:16">
      <c r="B113" s="100"/>
      <c r="C113" s="100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</row>
    <row r="114" spans="2:16">
      <c r="B114" s="100"/>
      <c r="C114" s="100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</row>
    <row r="115" spans="2:16">
      <c r="B115" s="100"/>
      <c r="C115" s="100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</row>
    <row r="116" spans="2:16">
      <c r="B116" s="100"/>
      <c r="C116" s="100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</row>
    <row r="117" spans="2:16">
      <c r="B117" s="100"/>
      <c r="C117" s="100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</row>
    <row r="118" spans="2:16">
      <c r="B118" s="100"/>
      <c r="C118" s="100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</row>
    <row r="119" spans="2:16">
      <c r="B119" s="100"/>
      <c r="C119" s="100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</row>
    <row r="120" spans="2:16">
      <c r="B120" s="100"/>
      <c r="C120" s="100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</row>
    <row r="121" spans="2:16">
      <c r="B121" s="100"/>
      <c r="C121" s="100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</row>
    <row r="122" spans="2:16">
      <c r="B122" s="100"/>
      <c r="C122" s="100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</row>
    <row r="123" spans="2:16">
      <c r="B123" s="100"/>
      <c r="C123" s="100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</row>
    <row r="124" spans="2:16">
      <c r="B124" s="100"/>
      <c r="C124" s="100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</row>
    <row r="125" spans="2:16">
      <c r="B125" s="100"/>
      <c r="C125" s="100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</row>
    <row r="126" spans="2:16">
      <c r="B126" s="100"/>
      <c r="C126" s="100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</row>
    <row r="127" spans="2:16">
      <c r="B127" s="100"/>
      <c r="C127" s="100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</row>
    <row r="128" spans="2:16">
      <c r="B128" s="100"/>
      <c r="C128" s="100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</row>
    <row r="129" spans="2:16">
      <c r="B129" s="100"/>
      <c r="C129" s="100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</row>
    <row r="130" spans="2:16">
      <c r="B130" s="100"/>
      <c r="C130" s="100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</row>
    <row r="131" spans="2:16">
      <c r="B131" s="100"/>
      <c r="C131" s="100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</row>
    <row r="132" spans="2:16">
      <c r="B132" s="100"/>
      <c r="C132" s="100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</row>
    <row r="133" spans="2:16">
      <c r="B133" s="100"/>
      <c r="C133" s="100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</row>
    <row r="134" spans="2:16">
      <c r="B134" s="100"/>
      <c r="C134" s="100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</row>
    <row r="135" spans="2:16">
      <c r="B135" s="100"/>
      <c r="C135" s="100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</row>
    <row r="136" spans="2:16">
      <c r="B136" s="100"/>
      <c r="C136" s="100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</row>
    <row r="137" spans="2:16">
      <c r="B137" s="100"/>
      <c r="C137" s="100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</row>
    <row r="138" spans="2:16">
      <c r="B138" s="100"/>
      <c r="C138" s="100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</row>
    <row r="139" spans="2:16">
      <c r="B139" s="100"/>
      <c r="C139" s="100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</row>
    <row r="140" spans="2:16">
      <c r="B140" s="100"/>
      <c r="C140" s="100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</row>
    <row r="141" spans="2:16">
      <c r="B141" s="100"/>
      <c r="C141" s="100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</row>
    <row r="142" spans="2:16">
      <c r="B142" s="100"/>
      <c r="C142" s="100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</row>
    <row r="143" spans="2:16">
      <c r="B143" s="100"/>
      <c r="C143" s="100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</row>
    <row r="144" spans="2:16">
      <c r="B144" s="100"/>
      <c r="C144" s="100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</row>
    <row r="145" spans="2:16">
      <c r="B145" s="100"/>
      <c r="C145" s="100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</row>
    <row r="146" spans="2:16">
      <c r="B146" s="100"/>
      <c r="C146" s="100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</row>
    <row r="147" spans="2:16">
      <c r="B147" s="100"/>
      <c r="C147" s="100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</row>
    <row r="148" spans="2:16">
      <c r="B148" s="100"/>
      <c r="C148" s="100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</row>
    <row r="149" spans="2:16">
      <c r="B149" s="100"/>
      <c r="C149" s="100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</row>
    <row r="150" spans="2:16">
      <c r="B150" s="100"/>
      <c r="C150" s="100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</row>
    <row r="151" spans="2:16">
      <c r="B151" s="100"/>
      <c r="C151" s="100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</row>
    <row r="152" spans="2:16">
      <c r="B152" s="100"/>
      <c r="C152" s="100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</row>
    <row r="153" spans="2:16">
      <c r="B153" s="100"/>
      <c r="C153" s="100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</row>
    <row r="154" spans="2:16">
      <c r="B154" s="100"/>
      <c r="C154" s="100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</row>
    <row r="155" spans="2:16">
      <c r="B155" s="100"/>
      <c r="C155" s="100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</row>
    <row r="156" spans="2:16">
      <c r="B156" s="100"/>
      <c r="C156" s="100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</row>
    <row r="157" spans="2:16">
      <c r="B157" s="100"/>
      <c r="C157" s="100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</row>
    <row r="158" spans="2:16">
      <c r="B158" s="100"/>
      <c r="C158" s="100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</row>
    <row r="159" spans="2:16">
      <c r="B159" s="100"/>
      <c r="C159" s="100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</row>
    <row r="160" spans="2:16">
      <c r="B160" s="100"/>
      <c r="C160" s="100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</row>
    <row r="161" spans="2:16">
      <c r="B161" s="100"/>
      <c r="C161" s="100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</row>
    <row r="162" spans="2:16">
      <c r="B162" s="100"/>
      <c r="C162" s="100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</row>
    <row r="163" spans="2:16">
      <c r="B163" s="100"/>
      <c r="C163" s="100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</row>
    <row r="164" spans="2:16">
      <c r="B164" s="100"/>
      <c r="C164" s="100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</row>
    <row r="165" spans="2:16">
      <c r="B165" s="100"/>
      <c r="C165" s="100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</row>
    <row r="166" spans="2:16">
      <c r="B166" s="100"/>
      <c r="C166" s="100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</row>
    <row r="167" spans="2:16">
      <c r="B167" s="100"/>
      <c r="C167" s="100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</row>
    <row r="168" spans="2:16">
      <c r="B168" s="100"/>
      <c r="C168" s="100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</row>
    <row r="169" spans="2:16">
      <c r="B169" s="100"/>
      <c r="C169" s="100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</row>
    <row r="170" spans="2:16">
      <c r="B170" s="100"/>
      <c r="C170" s="100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</row>
    <row r="171" spans="2:16">
      <c r="B171" s="100"/>
      <c r="C171" s="100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</row>
    <row r="172" spans="2:16">
      <c r="B172" s="100"/>
      <c r="C172" s="100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</row>
    <row r="173" spans="2:16">
      <c r="B173" s="100"/>
      <c r="C173" s="100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</row>
    <row r="174" spans="2:16">
      <c r="B174" s="100"/>
      <c r="C174" s="100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</row>
    <row r="175" spans="2:16">
      <c r="B175" s="100"/>
      <c r="C175" s="100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</row>
    <row r="176" spans="2:16">
      <c r="B176" s="100"/>
      <c r="C176" s="100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</row>
    <row r="177" spans="2:16">
      <c r="B177" s="100"/>
      <c r="C177" s="100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</row>
    <row r="178" spans="2:16">
      <c r="B178" s="100"/>
      <c r="C178" s="100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</row>
    <row r="179" spans="2:16">
      <c r="B179" s="100"/>
      <c r="C179" s="100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</row>
    <row r="180" spans="2:16">
      <c r="B180" s="100"/>
      <c r="C180" s="100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</row>
    <row r="181" spans="2:16">
      <c r="B181" s="100"/>
      <c r="C181" s="100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</row>
    <row r="182" spans="2:16">
      <c r="B182" s="100"/>
      <c r="C182" s="100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</row>
    <row r="183" spans="2:16">
      <c r="B183" s="100"/>
      <c r="C183" s="100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</row>
    <row r="184" spans="2:16">
      <c r="B184" s="100"/>
      <c r="C184" s="100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</row>
    <row r="185" spans="2:16">
      <c r="B185" s="100"/>
      <c r="C185" s="100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</row>
    <row r="186" spans="2:16">
      <c r="B186" s="100"/>
      <c r="C186" s="100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</row>
    <row r="187" spans="2:16">
      <c r="B187" s="100"/>
      <c r="C187" s="100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</row>
    <row r="188" spans="2:16">
      <c r="B188" s="100"/>
      <c r="C188" s="100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</row>
    <row r="189" spans="2:16">
      <c r="B189" s="100"/>
      <c r="C189" s="100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</row>
    <row r="190" spans="2:16">
      <c r="B190" s="100"/>
      <c r="C190" s="100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</row>
    <row r="191" spans="2:16">
      <c r="B191" s="100"/>
      <c r="C191" s="100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</row>
    <row r="192" spans="2:16">
      <c r="B192" s="100"/>
      <c r="C192" s="100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</row>
    <row r="193" spans="2:16">
      <c r="B193" s="100"/>
      <c r="C193" s="100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</row>
    <row r="194" spans="2:16">
      <c r="B194" s="100"/>
      <c r="C194" s="100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</row>
    <row r="195" spans="2:16">
      <c r="B195" s="100"/>
      <c r="C195" s="100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</row>
    <row r="196" spans="2:16">
      <c r="B196" s="100"/>
      <c r="C196" s="100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</row>
    <row r="197" spans="2:16">
      <c r="B197" s="100"/>
      <c r="C197" s="100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</row>
    <row r="198" spans="2:16">
      <c r="B198" s="100"/>
      <c r="C198" s="100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</row>
    <row r="199" spans="2:16">
      <c r="B199" s="100"/>
      <c r="C199" s="100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</row>
    <row r="200" spans="2:16">
      <c r="B200" s="100"/>
      <c r="C200" s="100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</row>
    <row r="201" spans="2:16">
      <c r="B201" s="100"/>
      <c r="C201" s="100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</row>
    <row r="202" spans="2:16">
      <c r="B202" s="100"/>
      <c r="C202" s="100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</row>
    <row r="203" spans="2:16">
      <c r="B203" s="100"/>
      <c r="C203" s="100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</row>
    <row r="204" spans="2:16">
      <c r="B204" s="100"/>
      <c r="C204" s="100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</row>
    <row r="205" spans="2:16">
      <c r="B205" s="100"/>
      <c r="C205" s="100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</row>
    <row r="206" spans="2:16">
      <c r="B206" s="100"/>
      <c r="C206" s="100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</row>
    <row r="207" spans="2:16">
      <c r="B207" s="100"/>
      <c r="C207" s="100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</row>
    <row r="208" spans="2:16">
      <c r="B208" s="100"/>
      <c r="C208" s="100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</row>
    <row r="209" spans="2:16">
      <c r="B209" s="100"/>
      <c r="C209" s="100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</row>
    <row r="210" spans="2:16">
      <c r="B210" s="100"/>
      <c r="C210" s="100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</row>
    <row r="211" spans="2:16">
      <c r="B211" s="100"/>
      <c r="C211" s="100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</row>
    <row r="212" spans="2:16">
      <c r="B212" s="100"/>
      <c r="C212" s="100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</row>
    <row r="213" spans="2:16">
      <c r="B213" s="100"/>
      <c r="C213" s="100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</row>
    <row r="214" spans="2:16">
      <c r="B214" s="100"/>
      <c r="C214" s="100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</row>
    <row r="215" spans="2:16">
      <c r="B215" s="100"/>
      <c r="C215" s="100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</row>
    <row r="216" spans="2:16">
      <c r="B216" s="100"/>
      <c r="C216" s="100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</row>
    <row r="217" spans="2:16">
      <c r="B217" s="100"/>
      <c r="C217" s="100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</row>
    <row r="218" spans="2:16">
      <c r="D218" s="1"/>
    </row>
    <row r="219" spans="2:16">
      <c r="D219" s="1"/>
    </row>
    <row r="220" spans="2:16">
      <c r="D220" s="1"/>
    </row>
    <row r="221" spans="2:16">
      <c r="D221" s="1"/>
    </row>
    <row r="222" spans="2:16">
      <c r="D222" s="1"/>
    </row>
    <row r="223" spans="2:16">
      <c r="D223" s="1"/>
    </row>
    <row r="224" spans="2:16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</sheetData>
  <sheetProtection sheet="1" objects="1" scenarios="1"/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B1:P411"/>
  <sheetViews>
    <sheetView rightToLeft="1" workbookViewId="0">
      <selection sqref="A1:XFD1048576"/>
    </sheetView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41.7109375" style="2" bestFit="1" customWidth="1"/>
    <col min="4" max="4" width="6.140625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10" style="1" bestFit="1" customWidth="1"/>
    <col min="12" max="12" width="8.140625" style="1" bestFit="1" customWidth="1"/>
    <col min="13" max="13" width="8" style="1" bestFit="1" customWidth="1"/>
    <col min="14" max="14" width="6.28515625" style="1" bestFit="1" customWidth="1"/>
    <col min="15" max="15" width="8.85546875" style="1" bestFit="1" customWidth="1"/>
    <col min="16" max="16" width="9.28515625" style="1" customWidth="1"/>
    <col min="17" max="17" width="5.7109375" style="1" customWidth="1"/>
    <col min="18" max="16384" width="9.140625" style="1"/>
  </cols>
  <sheetData>
    <row r="1" spans="2:16">
      <c r="B1" s="46" t="s">
        <v>140</v>
      </c>
      <c r="C1" s="46" t="s" vm="1">
        <v>218</v>
      </c>
    </row>
    <row r="2" spans="2:16">
      <c r="B2" s="46" t="s">
        <v>139</v>
      </c>
      <c r="C2" s="46" t="s">
        <v>219</v>
      </c>
    </row>
    <row r="3" spans="2:16">
      <c r="B3" s="46" t="s">
        <v>141</v>
      </c>
      <c r="C3" s="46" t="s">
        <v>2690</v>
      </c>
    </row>
    <row r="4" spans="2:16">
      <c r="B4" s="46" t="s">
        <v>142</v>
      </c>
      <c r="C4" s="46" t="s">
        <v>2691</v>
      </c>
    </row>
    <row r="6" spans="2:16" ht="26.25" customHeight="1">
      <c r="B6" s="156" t="s">
        <v>178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8"/>
    </row>
    <row r="7" spans="2:16" s="3" customFormat="1" ht="63">
      <c r="B7" s="21" t="s">
        <v>110</v>
      </c>
      <c r="C7" s="29" t="s">
        <v>44</v>
      </c>
      <c r="D7" s="29" t="s">
        <v>63</v>
      </c>
      <c r="E7" s="29" t="s">
        <v>14</v>
      </c>
      <c r="F7" s="29" t="s">
        <v>64</v>
      </c>
      <c r="G7" s="29" t="s">
        <v>98</v>
      </c>
      <c r="H7" s="29" t="s">
        <v>17</v>
      </c>
      <c r="I7" s="29" t="s">
        <v>97</v>
      </c>
      <c r="J7" s="29" t="s">
        <v>16</v>
      </c>
      <c r="K7" s="29" t="s">
        <v>175</v>
      </c>
      <c r="L7" s="29" t="s">
        <v>194</v>
      </c>
      <c r="M7" s="29" t="s">
        <v>176</v>
      </c>
      <c r="N7" s="29" t="s">
        <v>57</v>
      </c>
      <c r="O7" s="29" t="s">
        <v>143</v>
      </c>
      <c r="P7" s="30" t="s">
        <v>145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201</v>
      </c>
      <c r="M8" s="31" t="s">
        <v>197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113" t="s">
        <v>2700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114">
        <v>0</v>
      </c>
      <c r="N10" s="94"/>
      <c r="O10" s="115">
        <v>0</v>
      </c>
      <c r="P10" s="115">
        <v>0</v>
      </c>
    </row>
    <row r="11" spans="2:16" ht="20.25" customHeight="1">
      <c r="B11" s="116" t="s">
        <v>209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</row>
    <row r="12" spans="2:16">
      <c r="B12" s="116" t="s">
        <v>106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</row>
    <row r="13" spans="2:16">
      <c r="B13" s="116" t="s">
        <v>200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</row>
    <row r="14" spans="2:16"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</row>
    <row r="15" spans="2:16"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</row>
    <row r="16" spans="2:16"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</row>
    <row r="17" spans="2:16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</row>
    <row r="18" spans="2:16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</row>
    <row r="19" spans="2:16"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</row>
    <row r="20" spans="2:16"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</row>
    <row r="21" spans="2:16"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</row>
    <row r="22" spans="2:16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</row>
    <row r="23" spans="2:16"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</row>
    <row r="24" spans="2:16"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</row>
    <row r="25" spans="2:16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</row>
    <row r="26" spans="2:16"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</row>
    <row r="27" spans="2:16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</row>
    <row r="28" spans="2:16"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</row>
    <row r="29" spans="2:16"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</row>
    <row r="30" spans="2:16"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</row>
    <row r="31" spans="2:16"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</row>
    <row r="32" spans="2:16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</row>
    <row r="33" spans="2:16"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</row>
    <row r="34" spans="2:16"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</row>
    <row r="35" spans="2:16"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</row>
    <row r="36" spans="2:16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</row>
    <row r="37" spans="2:16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</row>
    <row r="38" spans="2:16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</row>
    <row r="39" spans="2:16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</row>
    <row r="40" spans="2:16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</row>
    <row r="41" spans="2:16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</row>
    <row r="42" spans="2:16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</row>
    <row r="43" spans="2:16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</row>
    <row r="44" spans="2:16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</row>
    <row r="45" spans="2:16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</row>
    <row r="46" spans="2:16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</row>
    <row r="47" spans="2:16"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</row>
    <row r="48" spans="2:16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</row>
    <row r="49" spans="2:16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</row>
    <row r="50" spans="2:16"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</row>
    <row r="51" spans="2:16"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</row>
    <row r="52" spans="2:16"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</row>
    <row r="53" spans="2:16"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</row>
    <row r="54" spans="2:16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</row>
    <row r="55" spans="2:16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</row>
    <row r="56" spans="2:16"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</row>
    <row r="57" spans="2:16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</row>
    <row r="58" spans="2:16"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</row>
    <row r="59" spans="2:16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</row>
    <row r="60" spans="2:16"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</row>
    <row r="61" spans="2:16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</row>
    <row r="62" spans="2:16"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</row>
    <row r="63" spans="2:16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</row>
    <row r="64" spans="2:16"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</row>
    <row r="65" spans="2:16"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</row>
    <row r="66" spans="2:16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</row>
    <row r="67" spans="2:16"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</row>
    <row r="68" spans="2:16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</row>
    <row r="69" spans="2:16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</row>
    <row r="70" spans="2:16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</row>
    <row r="71" spans="2:16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</row>
    <row r="72" spans="2:16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</row>
    <row r="73" spans="2:16"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</row>
    <row r="74" spans="2:16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</row>
    <row r="75" spans="2:16"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</row>
    <row r="76" spans="2:16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</row>
    <row r="77" spans="2:16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</row>
    <row r="78" spans="2:16"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</row>
    <row r="79" spans="2:16"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</row>
    <row r="80" spans="2:16"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</row>
    <row r="81" spans="2:16"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</row>
    <row r="82" spans="2:16"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</row>
    <row r="83" spans="2:16"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</row>
    <row r="84" spans="2:16"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</row>
    <row r="85" spans="2:16"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</row>
    <row r="86" spans="2:16"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</row>
    <row r="87" spans="2:16"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</row>
    <row r="88" spans="2:16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</row>
    <row r="89" spans="2:16"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</row>
    <row r="90" spans="2:16"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</row>
    <row r="91" spans="2:16"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</row>
    <row r="92" spans="2:16"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</row>
    <row r="93" spans="2:16"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</row>
    <row r="94" spans="2:16"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</row>
    <row r="95" spans="2:16"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</row>
    <row r="96" spans="2:16"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</row>
    <row r="97" spans="2:16"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</row>
    <row r="98" spans="2:16"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</row>
    <row r="99" spans="2:16"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</row>
    <row r="100" spans="2:16"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</row>
    <row r="101" spans="2:16"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</row>
    <row r="102" spans="2:16"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</row>
    <row r="103" spans="2:16"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</row>
    <row r="104" spans="2:16"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</row>
    <row r="105" spans="2:16"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</row>
    <row r="106" spans="2:16"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</row>
    <row r="107" spans="2:16"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</row>
    <row r="108" spans="2:16"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</row>
    <row r="109" spans="2:16"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</row>
    <row r="110" spans="2:16">
      <c r="B110" s="100"/>
      <c r="C110" s="100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</row>
    <row r="111" spans="2:16">
      <c r="B111" s="100"/>
      <c r="C111" s="100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</row>
    <row r="112" spans="2:16">
      <c r="B112" s="100"/>
      <c r="C112" s="100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</row>
    <row r="113" spans="2:16">
      <c r="B113" s="100"/>
      <c r="C113" s="100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</row>
    <row r="114" spans="2:16">
      <c r="B114" s="100"/>
      <c r="C114" s="100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</row>
    <row r="115" spans="2:16">
      <c r="B115" s="100"/>
      <c r="C115" s="100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</row>
    <row r="116" spans="2:16">
      <c r="B116" s="100"/>
      <c r="C116" s="100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</row>
    <row r="117" spans="2:16">
      <c r="B117" s="100"/>
      <c r="C117" s="100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</row>
    <row r="118" spans="2:16">
      <c r="B118" s="100"/>
      <c r="C118" s="100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</row>
    <row r="119" spans="2:16">
      <c r="B119" s="100"/>
      <c r="C119" s="100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</row>
    <row r="120" spans="2:16">
      <c r="B120" s="100"/>
      <c r="C120" s="100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</row>
    <row r="121" spans="2:16">
      <c r="B121" s="100"/>
      <c r="C121" s="100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</row>
    <row r="122" spans="2:16">
      <c r="B122" s="100"/>
      <c r="C122" s="100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</row>
    <row r="123" spans="2:16">
      <c r="B123" s="100"/>
      <c r="C123" s="100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</row>
    <row r="124" spans="2:16">
      <c r="B124" s="100"/>
      <c r="C124" s="100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</row>
    <row r="125" spans="2:16">
      <c r="B125" s="100"/>
      <c r="C125" s="100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</row>
    <row r="126" spans="2:16">
      <c r="B126" s="100"/>
      <c r="C126" s="100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</row>
    <row r="127" spans="2:16">
      <c r="B127" s="100"/>
      <c r="C127" s="100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</row>
    <row r="128" spans="2:16">
      <c r="B128" s="100"/>
      <c r="C128" s="100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</row>
    <row r="129" spans="2:16">
      <c r="B129" s="100"/>
      <c r="C129" s="100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</row>
    <row r="130" spans="2:16">
      <c r="B130" s="100"/>
      <c r="C130" s="100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</row>
    <row r="131" spans="2:16">
      <c r="B131" s="100"/>
      <c r="C131" s="100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</row>
    <row r="132" spans="2:16">
      <c r="B132" s="100"/>
      <c r="C132" s="100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</row>
    <row r="133" spans="2:16">
      <c r="B133" s="100"/>
      <c r="C133" s="100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</row>
    <row r="134" spans="2:16">
      <c r="B134" s="100"/>
      <c r="C134" s="100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</row>
    <row r="135" spans="2:16">
      <c r="B135" s="100"/>
      <c r="C135" s="100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</row>
    <row r="136" spans="2:16">
      <c r="B136" s="100"/>
      <c r="C136" s="100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</row>
    <row r="137" spans="2:16">
      <c r="B137" s="100"/>
      <c r="C137" s="100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</row>
    <row r="138" spans="2:16">
      <c r="B138" s="100"/>
      <c r="C138" s="100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</row>
    <row r="139" spans="2:16">
      <c r="B139" s="100"/>
      <c r="C139" s="100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</row>
    <row r="140" spans="2:16">
      <c r="B140" s="100"/>
      <c r="C140" s="100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</row>
    <row r="141" spans="2:16">
      <c r="B141" s="100"/>
      <c r="C141" s="100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</row>
    <row r="142" spans="2:16">
      <c r="B142" s="100"/>
      <c r="C142" s="100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</row>
    <row r="143" spans="2:16">
      <c r="B143" s="100"/>
      <c r="C143" s="100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</row>
    <row r="144" spans="2:16">
      <c r="B144" s="100"/>
      <c r="C144" s="100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</row>
    <row r="145" spans="2:16">
      <c r="B145" s="100"/>
      <c r="C145" s="100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</row>
    <row r="146" spans="2:16">
      <c r="B146" s="100"/>
      <c r="C146" s="100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</row>
    <row r="147" spans="2:16">
      <c r="B147" s="100"/>
      <c r="C147" s="100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</row>
    <row r="148" spans="2:16">
      <c r="B148" s="100"/>
      <c r="C148" s="100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</row>
    <row r="149" spans="2:16">
      <c r="B149" s="100"/>
      <c r="C149" s="100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</row>
    <row r="150" spans="2:16">
      <c r="B150" s="100"/>
      <c r="C150" s="100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</row>
    <row r="151" spans="2:16">
      <c r="B151" s="100"/>
      <c r="C151" s="100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</row>
    <row r="152" spans="2:16">
      <c r="B152" s="100"/>
      <c r="C152" s="100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</row>
    <row r="153" spans="2:16">
      <c r="B153" s="100"/>
      <c r="C153" s="100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</row>
    <row r="154" spans="2:16">
      <c r="B154" s="100"/>
      <c r="C154" s="100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</row>
    <row r="155" spans="2:16">
      <c r="B155" s="100"/>
      <c r="C155" s="100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</row>
    <row r="156" spans="2:16">
      <c r="B156" s="100"/>
      <c r="C156" s="100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</row>
    <row r="157" spans="2:16">
      <c r="B157" s="100"/>
      <c r="C157" s="100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</row>
    <row r="158" spans="2:16">
      <c r="B158" s="100"/>
      <c r="C158" s="100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</row>
    <row r="159" spans="2:16">
      <c r="B159" s="100"/>
      <c r="C159" s="100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</row>
    <row r="160" spans="2:16">
      <c r="B160" s="100"/>
      <c r="C160" s="100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</row>
    <row r="161" spans="2:16">
      <c r="B161" s="100"/>
      <c r="C161" s="100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</row>
    <row r="162" spans="2:16">
      <c r="B162" s="100"/>
      <c r="C162" s="100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</row>
    <row r="163" spans="2:16">
      <c r="B163" s="100"/>
      <c r="C163" s="100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</row>
    <row r="164" spans="2:16">
      <c r="B164" s="100"/>
      <c r="C164" s="100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</row>
    <row r="165" spans="2:16">
      <c r="B165" s="100"/>
      <c r="C165" s="100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</row>
    <row r="166" spans="2:16">
      <c r="B166" s="100"/>
      <c r="C166" s="100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</row>
    <row r="167" spans="2:16">
      <c r="B167" s="100"/>
      <c r="C167" s="100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</row>
    <row r="168" spans="2:16">
      <c r="B168" s="100"/>
      <c r="C168" s="100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</row>
    <row r="169" spans="2:16">
      <c r="B169" s="100"/>
      <c r="C169" s="100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</row>
    <row r="170" spans="2:16">
      <c r="B170" s="100"/>
      <c r="C170" s="100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</row>
    <row r="171" spans="2:16">
      <c r="B171" s="100"/>
      <c r="C171" s="100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</row>
    <row r="172" spans="2:16">
      <c r="B172" s="100"/>
      <c r="C172" s="100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</row>
    <row r="173" spans="2:16">
      <c r="B173" s="100"/>
      <c r="C173" s="100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</row>
    <row r="174" spans="2:16">
      <c r="B174" s="100"/>
      <c r="C174" s="100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</row>
    <row r="175" spans="2:16">
      <c r="B175" s="100"/>
      <c r="C175" s="100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</row>
    <row r="176" spans="2:16">
      <c r="B176" s="100"/>
      <c r="C176" s="100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</row>
    <row r="177" spans="2:16">
      <c r="B177" s="100"/>
      <c r="C177" s="100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</row>
    <row r="178" spans="2:16">
      <c r="B178" s="100"/>
      <c r="C178" s="100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</row>
    <row r="179" spans="2:16">
      <c r="B179" s="100"/>
      <c r="C179" s="100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</row>
    <row r="180" spans="2:16">
      <c r="B180" s="100"/>
      <c r="C180" s="100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</row>
    <row r="181" spans="2:16">
      <c r="B181" s="100"/>
      <c r="C181" s="100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</row>
    <row r="182" spans="2:16">
      <c r="B182" s="100"/>
      <c r="C182" s="100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</row>
    <row r="183" spans="2:16">
      <c r="B183" s="100"/>
      <c r="C183" s="100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</row>
    <row r="184" spans="2:16">
      <c r="B184" s="100"/>
      <c r="C184" s="100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</row>
    <row r="185" spans="2:16">
      <c r="B185" s="100"/>
      <c r="C185" s="100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</row>
    <row r="186" spans="2:16">
      <c r="B186" s="100"/>
      <c r="C186" s="100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</row>
    <row r="187" spans="2:16">
      <c r="B187" s="100"/>
      <c r="C187" s="100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</row>
    <row r="188" spans="2:16">
      <c r="B188" s="100"/>
      <c r="C188" s="100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</row>
    <row r="189" spans="2:16">
      <c r="B189" s="100"/>
      <c r="C189" s="100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</row>
    <row r="190" spans="2:16">
      <c r="B190" s="100"/>
      <c r="C190" s="100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</row>
    <row r="191" spans="2:16">
      <c r="B191" s="100"/>
      <c r="C191" s="100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</row>
    <row r="192" spans="2:16">
      <c r="B192" s="100"/>
      <c r="C192" s="100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</row>
    <row r="193" spans="2:16">
      <c r="B193" s="100"/>
      <c r="C193" s="100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</row>
    <row r="194" spans="2:16">
      <c r="B194" s="100"/>
      <c r="C194" s="100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</row>
    <row r="195" spans="2:16">
      <c r="B195" s="100"/>
      <c r="C195" s="100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</row>
    <row r="196" spans="2:16">
      <c r="B196" s="100"/>
      <c r="C196" s="100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</row>
    <row r="197" spans="2:16">
      <c r="B197" s="100"/>
      <c r="C197" s="100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</row>
    <row r="198" spans="2:16">
      <c r="B198" s="100"/>
      <c r="C198" s="100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</row>
    <row r="199" spans="2:16">
      <c r="B199" s="100"/>
      <c r="C199" s="100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</row>
    <row r="200" spans="2:16">
      <c r="B200" s="100"/>
      <c r="C200" s="100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</row>
    <row r="201" spans="2:16">
      <c r="B201" s="100"/>
      <c r="C201" s="100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</row>
    <row r="202" spans="2:16">
      <c r="B202" s="100"/>
      <c r="C202" s="100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</row>
    <row r="203" spans="2:16">
      <c r="B203" s="100"/>
      <c r="C203" s="100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</row>
    <row r="204" spans="2:16">
      <c r="B204" s="100"/>
      <c r="C204" s="100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</row>
    <row r="205" spans="2:16">
      <c r="B205" s="100"/>
      <c r="C205" s="100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</row>
    <row r="206" spans="2:16">
      <c r="B206" s="100"/>
      <c r="C206" s="100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</row>
    <row r="207" spans="2:16">
      <c r="B207" s="100"/>
      <c r="C207" s="100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</row>
    <row r="208" spans="2:16">
      <c r="B208" s="100"/>
      <c r="C208" s="100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</row>
    <row r="209" spans="2:16">
      <c r="B209" s="100"/>
      <c r="C209" s="100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</row>
    <row r="210" spans="2:16">
      <c r="B210" s="100"/>
      <c r="C210" s="100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</row>
    <row r="211" spans="2:16">
      <c r="B211" s="100"/>
      <c r="C211" s="100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</row>
    <row r="212" spans="2:16">
      <c r="B212" s="100"/>
      <c r="C212" s="100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</row>
    <row r="213" spans="2:16">
      <c r="B213" s="100"/>
      <c r="C213" s="100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</row>
    <row r="214" spans="2:16">
      <c r="B214" s="100"/>
      <c r="C214" s="100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</row>
    <row r="215" spans="2:16">
      <c r="B215" s="100"/>
      <c r="C215" s="100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</row>
    <row r="216" spans="2:16">
      <c r="B216" s="100"/>
      <c r="C216" s="100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</row>
    <row r="217" spans="2:16">
      <c r="B217" s="100"/>
      <c r="C217" s="100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</row>
    <row r="218" spans="2:16">
      <c r="B218" s="100"/>
      <c r="C218" s="100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</row>
    <row r="219" spans="2:16">
      <c r="B219" s="100"/>
      <c r="C219" s="100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</row>
    <row r="220" spans="2:16">
      <c r="B220" s="100"/>
      <c r="C220" s="100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</row>
    <row r="221" spans="2:16">
      <c r="B221" s="100"/>
      <c r="C221" s="100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</row>
    <row r="222" spans="2:16">
      <c r="B222" s="100"/>
      <c r="C222" s="100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</row>
    <row r="223" spans="2:16">
      <c r="B223" s="100"/>
      <c r="C223" s="100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</row>
    <row r="224" spans="2:16">
      <c r="B224" s="100"/>
      <c r="C224" s="100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</row>
    <row r="225" spans="2:16">
      <c r="B225" s="100"/>
      <c r="C225" s="100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</row>
    <row r="226" spans="2:16">
      <c r="B226" s="100"/>
      <c r="C226" s="100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</row>
    <row r="227" spans="2:16">
      <c r="B227" s="100"/>
      <c r="C227" s="100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</row>
    <row r="228" spans="2:16">
      <c r="B228" s="100"/>
      <c r="C228" s="100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</row>
    <row r="229" spans="2:16">
      <c r="B229" s="100"/>
      <c r="C229" s="100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</row>
    <row r="230" spans="2:16">
      <c r="B230" s="100"/>
      <c r="C230" s="100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</row>
    <row r="231" spans="2:16">
      <c r="B231" s="100"/>
      <c r="C231" s="100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</row>
    <row r="232" spans="2:16">
      <c r="B232" s="100"/>
      <c r="C232" s="100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</row>
    <row r="233" spans="2:16">
      <c r="B233" s="100"/>
      <c r="C233" s="100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</row>
    <row r="234" spans="2:16">
      <c r="B234" s="100"/>
      <c r="C234" s="100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</row>
    <row r="235" spans="2:16">
      <c r="B235" s="100"/>
      <c r="C235" s="100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</row>
    <row r="236" spans="2:16">
      <c r="B236" s="100"/>
      <c r="C236" s="100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</row>
    <row r="237" spans="2:16">
      <c r="B237" s="100"/>
      <c r="C237" s="100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</row>
    <row r="238" spans="2:16">
      <c r="B238" s="100"/>
      <c r="C238" s="100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</row>
    <row r="239" spans="2:16">
      <c r="B239" s="100"/>
      <c r="C239" s="100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</row>
    <row r="240" spans="2:16">
      <c r="B240" s="100"/>
      <c r="C240" s="100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</row>
    <row r="241" spans="2:16">
      <c r="B241" s="100"/>
      <c r="C241" s="100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</row>
    <row r="242" spans="2:16">
      <c r="B242" s="100"/>
      <c r="C242" s="100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</row>
    <row r="243" spans="2:16">
      <c r="B243" s="100"/>
      <c r="C243" s="100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</row>
    <row r="244" spans="2:16">
      <c r="B244" s="100"/>
      <c r="C244" s="100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</row>
    <row r="245" spans="2:16">
      <c r="B245" s="100"/>
      <c r="C245" s="100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</row>
    <row r="246" spans="2:16">
      <c r="B246" s="100"/>
      <c r="C246" s="100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</row>
    <row r="247" spans="2:16">
      <c r="B247" s="100"/>
      <c r="C247" s="100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</row>
    <row r="248" spans="2:16">
      <c r="B248" s="100"/>
      <c r="C248" s="100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</row>
    <row r="249" spans="2:16">
      <c r="B249" s="100"/>
      <c r="C249" s="100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</row>
    <row r="250" spans="2:16">
      <c r="B250" s="100"/>
      <c r="C250" s="100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</row>
    <row r="251" spans="2:16">
      <c r="B251" s="100"/>
      <c r="C251" s="100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</row>
    <row r="252" spans="2:16">
      <c r="B252" s="100"/>
      <c r="C252" s="100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</row>
    <row r="253" spans="2:16">
      <c r="B253" s="100"/>
      <c r="C253" s="100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</row>
    <row r="254" spans="2:16">
      <c r="B254" s="100"/>
      <c r="C254" s="100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</row>
    <row r="255" spans="2:16">
      <c r="B255" s="100"/>
      <c r="C255" s="100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</row>
    <row r="256" spans="2:16">
      <c r="B256" s="100"/>
      <c r="C256" s="100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</row>
    <row r="257" spans="2:16">
      <c r="B257" s="100"/>
      <c r="C257" s="100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</row>
    <row r="258" spans="2:16">
      <c r="B258" s="100"/>
      <c r="C258" s="100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</row>
    <row r="259" spans="2:16">
      <c r="B259" s="100"/>
      <c r="C259" s="100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</row>
    <row r="260" spans="2:16">
      <c r="B260" s="100"/>
      <c r="C260" s="100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</row>
    <row r="261" spans="2:16">
      <c r="B261" s="100"/>
      <c r="C261" s="100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</row>
    <row r="262" spans="2:16">
      <c r="B262" s="100"/>
      <c r="C262" s="100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</row>
    <row r="263" spans="2:16">
      <c r="B263" s="100"/>
      <c r="C263" s="100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</row>
    <row r="264" spans="2:16">
      <c r="B264" s="100"/>
      <c r="C264" s="100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</row>
    <row r="265" spans="2:16">
      <c r="B265" s="100"/>
      <c r="C265" s="100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</row>
    <row r="266" spans="2:16">
      <c r="B266" s="100"/>
      <c r="C266" s="100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</row>
    <row r="267" spans="2:16">
      <c r="B267" s="100"/>
      <c r="C267" s="100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</row>
    <row r="268" spans="2:16">
      <c r="B268" s="100"/>
      <c r="C268" s="100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</row>
    <row r="269" spans="2:16">
      <c r="B269" s="100"/>
      <c r="C269" s="100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</row>
    <row r="270" spans="2:16">
      <c r="B270" s="100"/>
      <c r="C270" s="100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</row>
    <row r="271" spans="2:16">
      <c r="B271" s="100"/>
      <c r="C271" s="100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</row>
    <row r="272" spans="2:16">
      <c r="B272" s="100"/>
      <c r="C272" s="100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</row>
    <row r="273" spans="2:16">
      <c r="B273" s="100"/>
      <c r="C273" s="100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</row>
    <row r="274" spans="2:16">
      <c r="B274" s="100"/>
      <c r="C274" s="100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</row>
    <row r="275" spans="2:16">
      <c r="B275" s="100"/>
      <c r="C275" s="100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</row>
    <row r="276" spans="2:16">
      <c r="B276" s="100"/>
      <c r="C276" s="100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</row>
    <row r="277" spans="2:16">
      <c r="B277" s="100"/>
      <c r="C277" s="100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</row>
    <row r="278" spans="2:16">
      <c r="B278" s="100"/>
      <c r="C278" s="100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</row>
    <row r="279" spans="2:16">
      <c r="B279" s="100"/>
      <c r="C279" s="100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</row>
    <row r="280" spans="2:16">
      <c r="B280" s="100"/>
      <c r="C280" s="100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</row>
    <row r="281" spans="2:16">
      <c r="B281" s="100"/>
      <c r="C281" s="100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</row>
    <row r="282" spans="2:16">
      <c r="B282" s="100"/>
      <c r="C282" s="100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</row>
    <row r="283" spans="2:16">
      <c r="B283" s="100"/>
      <c r="C283" s="100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</row>
    <row r="284" spans="2:16">
      <c r="B284" s="100"/>
      <c r="C284" s="100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</row>
    <row r="285" spans="2:16">
      <c r="B285" s="100"/>
      <c r="C285" s="100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</row>
    <row r="286" spans="2:16">
      <c r="B286" s="100"/>
      <c r="C286" s="100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</row>
    <row r="287" spans="2:16">
      <c r="B287" s="100"/>
      <c r="C287" s="100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</row>
    <row r="288" spans="2:16">
      <c r="B288" s="100"/>
      <c r="C288" s="100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</row>
    <row r="289" spans="2:16">
      <c r="B289" s="100"/>
      <c r="C289" s="100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</row>
    <row r="290" spans="2:16">
      <c r="B290" s="100"/>
      <c r="C290" s="100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</row>
    <row r="291" spans="2:16">
      <c r="B291" s="100"/>
      <c r="C291" s="100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</row>
    <row r="292" spans="2:16">
      <c r="B292" s="100"/>
      <c r="C292" s="100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</row>
    <row r="293" spans="2:16">
      <c r="B293" s="100"/>
      <c r="C293" s="100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</row>
    <row r="294" spans="2:16">
      <c r="B294" s="100"/>
      <c r="C294" s="100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</row>
    <row r="295" spans="2:16">
      <c r="B295" s="100"/>
      <c r="C295" s="100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</row>
    <row r="296" spans="2:16">
      <c r="B296" s="100"/>
      <c r="C296" s="100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</row>
    <row r="297" spans="2:16">
      <c r="B297" s="100"/>
      <c r="C297" s="100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</row>
    <row r="298" spans="2:16">
      <c r="B298" s="100"/>
      <c r="C298" s="100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</row>
    <row r="299" spans="2:16">
      <c r="B299" s="100"/>
      <c r="C299" s="100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</row>
    <row r="300" spans="2:16">
      <c r="B300" s="100"/>
      <c r="C300" s="100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</row>
    <row r="301" spans="2:16">
      <c r="B301" s="100"/>
      <c r="C301" s="100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</row>
    <row r="302" spans="2:16">
      <c r="B302" s="100"/>
      <c r="C302" s="100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</row>
    <row r="303" spans="2:16">
      <c r="B303" s="100"/>
      <c r="C303" s="100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</row>
    <row r="304" spans="2:16">
      <c r="B304" s="100"/>
      <c r="C304" s="100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</row>
    <row r="305" spans="2:16">
      <c r="B305" s="100"/>
      <c r="C305" s="100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</row>
    <row r="306" spans="2:16">
      <c r="B306" s="100"/>
      <c r="C306" s="100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</row>
    <row r="307" spans="2:16">
      <c r="B307" s="100"/>
      <c r="C307" s="100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</row>
    <row r="308" spans="2:16">
      <c r="B308" s="100"/>
      <c r="C308" s="100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</row>
    <row r="309" spans="2:16">
      <c r="B309" s="100"/>
      <c r="C309" s="100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</row>
    <row r="310" spans="2:16">
      <c r="B310" s="100"/>
      <c r="C310" s="100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</row>
    <row r="311" spans="2:16">
      <c r="B311" s="100"/>
      <c r="C311" s="100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</row>
    <row r="312" spans="2:16">
      <c r="B312" s="100"/>
      <c r="C312" s="100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</row>
    <row r="313" spans="2:16">
      <c r="B313" s="100"/>
      <c r="C313" s="100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</row>
    <row r="314" spans="2:16">
      <c r="B314" s="100"/>
      <c r="C314" s="100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</row>
    <row r="315" spans="2:16">
      <c r="B315" s="100"/>
      <c r="C315" s="100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</row>
    <row r="316" spans="2:16">
      <c r="B316" s="100"/>
      <c r="C316" s="100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</row>
    <row r="317" spans="2:16">
      <c r="B317" s="100"/>
      <c r="C317" s="100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</row>
    <row r="318" spans="2:16">
      <c r="B318" s="100"/>
      <c r="C318" s="100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</row>
    <row r="319" spans="2:16">
      <c r="B319" s="100"/>
      <c r="C319" s="100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</row>
    <row r="320" spans="2:16">
      <c r="B320" s="100"/>
      <c r="C320" s="100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</row>
    <row r="321" spans="2:16">
      <c r="B321" s="100"/>
      <c r="C321" s="100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</row>
    <row r="322" spans="2:16">
      <c r="B322" s="100"/>
      <c r="C322" s="100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</row>
    <row r="323" spans="2:16">
      <c r="B323" s="100"/>
      <c r="C323" s="100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</row>
    <row r="324" spans="2:16">
      <c r="B324" s="100"/>
      <c r="C324" s="100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</row>
    <row r="325" spans="2:16">
      <c r="B325" s="100"/>
      <c r="C325" s="100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</row>
    <row r="326" spans="2:16">
      <c r="B326" s="100"/>
      <c r="C326" s="100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</row>
    <row r="327" spans="2:16">
      <c r="B327" s="100"/>
      <c r="C327" s="100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</row>
    <row r="328" spans="2:16">
      <c r="B328" s="100"/>
      <c r="C328" s="100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</row>
    <row r="329" spans="2:16">
      <c r="B329" s="100"/>
      <c r="C329" s="100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</row>
    <row r="330" spans="2:16">
      <c r="B330" s="100"/>
      <c r="C330" s="100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</row>
    <row r="331" spans="2:16">
      <c r="B331" s="100"/>
      <c r="C331" s="100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</row>
    <row r="332" spans="2:16">
      <c r="B332" s="100"/>
      <c r="C332" s="100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</row>
    <row r="333" spans="2:16">
      <c r="B333" s="100"/>
      <c r="C333" s="100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</row>
    <row r="334" spans="2:16">
      <c r="B334" s="100"/>
      <c r="C334" s="100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</row>
    <row r="335" spans="2:16">
      <c r="B335" s="100"/>
      <c r="C335" s="100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</row>
    <row r="336" spans="2:16">
      <c r="B336" s="100"/>
      <c r="C336" s="100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</row>
    <row r="337" spans="2:16">
      <c r="B337" s="100"/>
      <c r="C337" s="100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</row>
    <row r="338" spans="2:16">
      <c r="B338" s="100"/>
      <c r="C338" s="100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</row>
    <row r="339" spans="2:16">
      <c r="B339" s="100"/>
      <c r="C339" s="100"/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</row>
    <row r="340" spans="2:16">
      <c r="B340" s="100"/>
      <c r="C340" s="100"/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</row>
    <row r="341" spans="2:16">
      <c r="B341" s="100"/>
      <c r="C341" s="100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</row>
    <row r="342" spans="2:16">
      <c r="B342" s="100"/>
      <c r="C342" s="100"/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</row>
    <row r="343" spans="2:16">
      <c r="B343" s="100"/>
      <c r="C343" s="100"/>
      <c r="D343" s="101"/>
      <c r="E343" s="101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</row>
    <row r="344" spans="2:16">
      <c r="B344" s="100"/>
      <c r="C344" s="100"/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</row>
    <row r="345" spans="2:16">
      <c r="B345" s="100"/>
      <c r="C345" s="100"/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</row>
    <row r="346" spans="2:16">
      <c r="B346" s="100"/>
      <c r="C346" s="100"/>
      <c r="D346" s="101"/>
      <c r="E346" s="101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</row>
    <row r="347" spans="2:16">
      <c r="B347" s="100"/>
      <c r="C347" s="100"/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</row>
    <row r="348" spans="2:16">
      <c r="B348" s="100"/>
      <c r="C348" s="100"/>
      <c r="D348" s="101"/>
      <c r="E348" s="101"/>
      <c r="F348" s="101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</row>
    <row r="349" spans="2:16">
      <c r="B349" s="100"/>
      <c r="C349" s="100"/>
      <c r="D349" s="101"/>
      <c r="E349" s="101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</row>
    <row r="350" spans="2:16">
      <c r="B350" s="100"/>
      <c r="C350" s="100"/>
      <c r="D350" s="101"/>
      <c r="E350" s="101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  <c r="P350" s="101"/>
    </row>
    <row r="351" spans="2:16">
      <c r="B351" s="100"/>
      <c r="C351" s="100"/>
      <c r="D351" s="101"/>
      <c r="E351" s="101"/>
      <c r="F351" s="101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</row>
    <row r="352" spans="2:16">
      <c r="B352" s="100"/>
      <c r="C352" s="100"/>
      <c r="D352" s="101"/>
      <c r="E352" s="101"/>
      <c r="F352" s="101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</row>
    <row r="353" spans="2:16">
      <c r="B353" s="100"/>
      <c r="C353" s="100"/>
      <c r="D353" s="101"/>
      <c r="E353" s="101"/>
      <c r="F353" s="101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</row>
    <row r="354" spans="2:16">
      <c r="B354" s="100"/>
      <c r="C354" s="100"/>
      <c r="D354" s="101"/>
      <c r="E354" s="101"/>
      <c r="F354" s="101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</row>
    <row r="355" spans="2:16">
      <c r="B355" s="100"/>
      <c r="C355" s="100"/>
      <c r="D355" s="101"/>
      <c r="E355" s="101"/>
      <c r="F355" s="101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</row>
    <row r="356" spans="2:16">
      <c r="B356" s="100"/>
      <c r="C356" s="100"/>
      <c r="D356" s="101"/>
      <c r="E356" s="101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</row>
    <row r="357" spans="2:16">
      <c r="B357" s="100"/>
      <c r="C357" s="100"/>
      <c r="D357" s="101"/>
      <c r="E357" s="101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</row>
    <row r="358" spans="2:16">
      <c r="B358" s="100"/>
      <c r="C358" s="100"/>
      <c r="D358" s="101"/>
      <c r="E358" s="101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</row>
    <row r="359" spans="2:16">
      <c r="B359" s="100"/>
      <c r="C359" s="100"/>
      <c r="D359" s="101"/>
      <c r="E359" s="101"/>
      <c r="F359" s="101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</row>
    <row r="360" spans="2:16">
      <c r="B360" s="100"/>
      <c r="C360" s="100"/>
      <c r="D360" s="101"/>
      <c r="E360" s="101"/>
      <c r="F360" s="101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</row>
    <row r="361" spans="2:16">
      <c r="B361" s="100"/>
      <c r="C361" s="100"/>
      <c r="D361" s="101"/>
      <c r="E361" s="101"/>
      <c r="F361" s="101"/>
      <c r="G361" s="101"/>
      <c r="H361" s="101"/>
      <c r="I361" s="101"/>
      <c r="J361" s="101"/>
      <c r="K361" s="101"/>
      <c r="L361" s="101"/>
      <c r="M361" s="101"/>
      <c r="N361" s="101"/>
      <c r="O361" s="101"/>
      <c r="P361" s="101"/>
    </row>
    <row r="362" spans="2:16">
      <c r="B362" s="100"/>
      <c r="C362" s="100"/>
      <c r="D362" s="101"/>
      <c r="E362" s="101"/>
      <c r="F362" s="101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</row>
    <row r="363" spans="2:16">
      <c r="B363" s="100"/>
      <c r="C363" s="100"/>
      <c r="D363" s="101"/>
      <c r="E363" s="101"/>
      <c r="F363" s="101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</row>
    <row r="364" spans="2:16">
      <c r="B364" s="100"/>
      <c r="C364" s="100"/>
      <c r="D364" s="101"/>
      <c r="E364" s="101"/>
      <c r="F364" s="101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</row>
    <row r="365" spans="2:16">
      <c r="B365" s="100"/>
      <c r="C365" s="100"/>
      <c r="D365" s="101"/>
      <c r="E365" s="101"/>
      <c r="F365" s="101"/>
      <c r="G365" s="101"/>
      <c r="H365" s="101"/>
      <c r="I365" s="101"/>
      <c r="J365" s="101"/>
      <c r="K365" s="101"/>
      <c r="L365" s="101"/>
      <c r="M365" s="101"/>
      <c r="N365" s="101"/>
      <c r="O365" s="101"/>
      <c r="P365" s="101"/>
    </row>
    <row r="366" spans="2:16">
      <c r="B366" s="100"/>
      <c r="C366" s="100"/>
      <c r="D366" s="101"/>
      <c r="E366" s="101"/>
      <c r="F366" s="101"/>
      <c r="G366" s="101"/>
      <c r="H366" s="101"/>
      <c r="I366" s="101"/>
      <c r="J366" s="101"/>
      <c r="K366" s="101"/>
      <c r="L366" s="101"/>
      <c r="M366" s="101"/>
      <c r="N366" s="101"/>
      <c r="O366" s="101"/>
      <c r="P366" s="101"/>
    </row>
    <row r="367" spans="2:16">
      <c r="B367" s="100"/>
      <c r="C367" s="100"/>
      <c r="D367" s="101"/>
      <c r="E367" s="101"/>
      <c r="F367" s="101"/>
      <c r="G367" s="101"/>
      <c r="H367" s="101"/>
      <c r="I367" s="101"/>
      <c r="J367" s="101"/>
      <c r="K367" s="101"/>
      <c r="L367" s="101"/>
      <c r="M367" s="101"/>
      <c r="N367" s="101"/>
      <c r="O367" s="101"/>
      <c r="P367" s="101"/>
    </row>
    <row r="368" spans="2:16">
      <c r="B368" s="100"/>
      <c r="C368" s="100"/>
      <c r="D368" s="101"/>
      <c r="E368" s="101"/>
      <c r="F368" s="101"/>
      <c r="G368" s="101"/>
      <c r="H368" s="101"/>
      <c r="I368" s="101"/>
      <c r="J368" s="101"/>
      <c r="K368" s="101"/>
      <c r="L368" s="101"/>
      <c r="M368" s="101"/>
      <c r="N368" s="101"/>
      <c r="O368" s="101"/>
      <c r="P368" s="101"/>
    </row>
    <row r="369" spans="2:16">
      <c r="B369" s="100"/>
      <c r="C369" s="100"/>
      <c r="D369" s="101"/>
      <c r="E369" s="101"/>
      <c r="F369" s="101"/>
      <c r="G369" s="101"/>
      <c r="H369" s="101"/>
      <c r="I369" s="101"/>
      <c r="J369" s="101"/>
      <c r="K369" s="101"/>
      <c r="L369" s="101"/>
      <c r="M369" s="101"/>
      <c r="N369" s="101"/>
      <c r="O369" s="101"/>
      <c r="P369" s="101"/>
    </row>
    <row r="370" spans="2:16">
      <c r="B370" s="100"/>
      <c r="C370" s="100"/>
      <c r="D370" s="101"/>
      <c r="E370" s="101"/>
      <c r="F370" s="101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</row>
    <row r="371" spans="2:16">
      <c r="B371" s="100"/>
      <c r="C371" s="100"/>
      <c r="D371" s="101"/>
      <c r="E371" s="101"/>
      <c r="F371" s="101"/>
      <c r="G371" s="101"/>
      <c r="H371" s="101"/>
      <c r="I371" s="101"/>
      <c r="J371" s="101"/>
      <c r="K371" s="101"/>
      <c r="L371" s="101"/>
      <c r="M371" s="101"/>
      <c r="N371" s="101"/>
      <c r="O371" s="101"/>
      <c r="P371" s="101"/>
    </row>
    <row r="372" spans="2:16">
      <c r="B372" s="100"/>
      <c r="C372" s="100"/>
      <c r="D372" s="101"/>
      <c r="E372" s="101"/>
      <c r="F372" s="101"/>
      <c r="G372" s="101"/>
      <c r="H372" s="101"/>
      <c r="I372" s="101"/>
      <c r="J372" s="101"/>
      <c r="K372" s="101"/>
      <c r="L372" s="101"/>
      <c r="M372" s="101"/>
      <c r="N372" s="101"/>
      <c r="O372" s="101"/>
      <c r="P372" s="101"/>
    </row>
    <row r="373" spans="2:16">
      <c r="B373" s="100"/>
      <c r="C373" s="100"/>
      <c r="D373" s="101"/>
      <c r="E373" s="101"/>
      <c r="F373" s="101"/>
      <c r="G373" s="101"/>
      <c r="H373" s="101"/>
      <c r="I373" s="101"/>
      <c r="J373" s="101"/>
      <c r="K373" s="101"/>
      <c r="L373" s="101"/>
      <c r="M373" s="101"/>
      <c r="N373" s="101"/>
      <c r="O373" s="101"/>
      <c r="P373" s="101"/>
    </row>
    <row r="374" spans="2:16">
      <c r="B374" s="100"/>
      <c r="C374" s="100"/>
      <c r="D374" s="101"/>
      <c r="E374" s="101"/>
      <c r="F374" s="101"/>
      <c r="G374" s="101"/>
      <c r="H374" s="101"/>
      <c r="I374" s="101"/>
      <c r="J374" s="101"/>
      <c r="K374" s="101"/>
      <c r="L374" s="101"/>
      <c r="M374" s="101"/>
      <c r="N374" s="101"/>
      <c r="O374" s="101"/>
      <c r="P374" s="101"/>
    </row>
    <row r="375" spans="2:16">
      <c r="B375" s="100"/>
      <c r="C375" s="100"/>
      <c r="D375" s="101"/>
      <c r="E375" s="101"/>
      <c r="F375" s="101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</row>
    <row r="376" spans="2:16">
      <c r="B376" s="100"/>
      <c r="C376" s="100"/>
      <c r="D376" s="101"/>
      <c r="E376" s="101"/>
      <c r="F376" s="101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</row>
    <row r="377" spans="2:16">
      <c r="B377" s="100"/>
      <c r="C377" s="100"/>
      <c r="D377" s="101"/>
      <c r="E377" s="101"/>
      <c r="F377" s="101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</row>
    <row r="378" spans="2:16">
      <c r="B378" s="100"/>
      <c r="C378" s="100"/>
      <c r="D378" s="101"/>
      <c r="E378" s="101"/>
      <c r="F378" s="101"/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</row>
    <row r="379" spans="2:16">
      <c r="B379" s="100"/>
      <c r="C379" s="100"/>
      <c r="D379" s="101"/>
      <c r="E379" s="101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</row>
    <row r="380" spans="2:16">
      <c r="B380" s="100"/>
      <c r="C380" s="100"/>
      <c r="D380" s="101"/>
      <c r="E380" s="101"/>
      <c r="F380" s="101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</row>
    <row r="381" spans="2:16">
      <c r="B381" s="100"/>
      <c r="C381" s="100"/>
      <c r="D381" s="101"/>
      <c r="E381" s="101"/>
      <c r="F381" s="101"/>
      <c r="G381" s="101"/>
      <c r="H381" s="101"/>
      <c r="I381" s="101"/>
      <c r="J381" s="101"/>
      <c r="K381" s="101"/>
      <c r="L381" s="101"/>
      <c r="M381" s="101"/>
      <c r="N381" s="101"/>
      <c r="O381" s="101"/>
      <c r="P381" s="101"/>
    </row>
    <row r="382" spans="2:16">
      <c r="B382" s="100"/>
      <c r="C382" s="100"/>
      <c r="D382" s="101"/>
      <c r="E382" s="101"/>
      <c r="F382" s="101"/>
      <c r="G382" s="101"/>
      <c r="H382" s="101"/>
      <c r="I382" s="101"/>
      <c r="J382" s="101"/>
      <c r="K382" s="101"/>
      <c r="L382" s="101"/>
      <c r="M382" s="101"/>
      <c r="N382" s="101"/>
      <c r="O382" s="101"/>
      <c r="P382" s="101"/>
    </row>
    <row r="383" spans="2:16">
      <c r="B383" s="100"/>
      <c r="C383" s="100"/>
      <c r="D383" s="101"/>
      <c r="E383" s="101"/>
      <c r="F383" s="101"/>
      <c r="G383" s="101"/>
      <c r="H383" s="101"/>
      <c r="I383" s="101"/>
      <c r="J383" s="101"/>
      <c r="K383" s="101"/>
      <c r="L383" s="101"/>
      <c r="M383" s="101"/>
      <c r="N383" s="101"/>
      <c r="O383" s="101"/>
      <c r="P383" s="101"/>
    </row>
    <row r="384" spans="2:16">
      <c r="B384" s="100"/>
      <c r="C384" s="100"/>
      <c r="D384" s="101"/>
      <c r="E384" s="101"/>
      <c r="F384" s="101"/>
      <c r="G384" s="101"/>
      <c r="H384" s="101"/>
      <c r="I384" s="101"/>
      <c r="J384" s="101"/>
      <c r="K384" s="101"/>
      <c r="L384" s="101"/>
      <c r="M384" s="101"/>
      <c r="N384" s="101"/>
      <c r="O384" s="101"/>
      <c r="P384" s="101"/>
    </row>
    <row r="385" spans="2:16">
      <c r="B385" s="100"/>
      <c r="C385" s="100"/>
      <c r="D385" s="101"/>
      <c r="E385" s="101"/>
      <c r="F385" s="101"/>
      <c r="G385" s="101"/>
      <c r="H385" s="101"/>
      <c r="I385" s="101"/>
      <c r="J385" s="101"/>
      <c r="K385" s="101"/>
      <c r="L385" s="101"/>
      <c r="M385" s="101"/>
      <c r="N385" s="101"/>
      <c r="O385" s="101"/>
      <c r="P385" s="101"/>
    </row>
    <row r="386" spans="2:16">
      <c r="B386" s="100"/>
      <c r="C386" s="100"/>
      <c r="D386" s="101"/>
      <c r="E386" s="101"/>
      <c r="F386" s="101"/>
      <c r="G386" s="101"/>
      <c r="H386" s="101"/>
      <c r="I386" s="101"/>
      <c r="J386" s="101"/>
      <c r="K386" s="101"/>
      <c r="L386" s="101"/>
      <c r="M386" s="101"/>
      <c r="N386" s="101"/>
      <c r="O386" s="101"/>
      <c r="P386" s="101"/>
    </row>
    <row r="387" spans="2:16">
      <c r="B387" s="100"/>
      <c r="C387" s="100"/>
      <c r="D387" s="101"/>
      <c r="E387" s="101"/>
      <c r="F387" s="101"/>
      <c r="G387" s="101"/>
      <c r="H387" s="101"/>
      <c r="I387" s="101"/>
      <c r="J387" s="101"/>
      <c r="K387" s="101"/>
      <c r="L387" s="101"/>
      <c r="M387" s="101"/>
      <c r="N387" s="101"/>
      <c r="O387" s="101"/>
      <c r="P387" s="101"/>
    </row>
    <row r="388" spans="2:16">
      <c r="B388" s="100"/>
      <c r="C388" s="100"/>
      <c r="D388" s="101"/>
      <c r="E388" s="101"/>
      <c r="F388" s="101"/>
      <c r="G388" s="101"/>
      <c r="H388" s="101"/>
      <c r="I388" s="101"/>
      <c r="J388" s="101"/>
      <c r="K388" s="101"/>
      <c r="L388" s="101"/>
      <c r="M388" s="101"/>
      <c r="N388" s="101"/>
      <c r="O388" s="101"/>
      <c r="P388" s="101"/>
    </row>
    <row r="389" spans="2:16">
      <c r="B389" s="100"/>
      <c r="C389" s="100"/>
      <c r="D389" s="101"/>
      <c r="E389" s="101"/>
      <c r="F389" s="101"/>
      <c r="G389" s="101"/>
      <c r="H389" s="101"/>
      <c r="I389" s="101"/>
      <c r="J389" s="101"/>
      <c r="K389" s="101"/>
      <c r="L389" s="101"/>
      <c r="M389" s="101"/>
      <c r="N389" s="101"/>
      <c r="O389" s="101"/>
      <c r="P389" s="101"/>
    </row>
    <row r="390" spans="2:16">
      <c r="B390" s="100"/>
      <c r="C390" s="100"/>
      <c r="D390" s="101"/>
      <c r="E390" s="101"/>
      <c r="F390" s="101"/>
      <c r="G390" s="101"/>
      <c r="H390" s="101"/>
      <c r="I390" s="101"/>
      <c r="J390" s="101"/>
      <c r="K390" s="101"/>
      <c r="L390" s="101"/>
      <c r="M390" s="101"/>
      <c r="N390" s="101"/>
      <c r="O390" s="101"/>
      <c r="P390" s="101"/>
    </row>
    <row r="391" spans="2:16">
      <c r="B391" s="100"/>
      <c r="C391" s="100"/>
      <c r="D391" s="101"/>
      <c r="E391" s="101"/>
      <c r="F391" s="101"/>
      <c r="G391" s="101"/>
      <c r="H391" s="101"/>
      <c r="I391" s="101"/>
      <c r="J391" s="101"/>
      <c r="K391" s="101"/>
      <c r="L391" s="101"/>
      <c r="M391" s="101"/>
      <c r="N391" s="101"/>
      <c r="O391" s="101"/>
      <c r="P391" s="101"/>
    </row>
    <row r="392" spans="2:16">
      <c r="B392" s="100"/>
      <c r="C392" s="100"/>
      <c r="D392" s="101"/>
      <c r="E392" s="101"/>
      <c r="F392" s="101"/>
      <c r="G392" s="101"/>
      <c r="H392" s="101"/>
      <c r="I392" s="101"/>
      <c r="J392" s="101"/>
      <c r="K392" s="101"/>
      <c r="L392" s="101"/>
      <c r="M392" s="101"/>
      <c r="N392" s="101"/>
      <c r="O392" s="101"/>
      <c r="P392" s="101"/>
    </row>
    <row r="393" spans="2:16">
      <c r="B393" s="100"/>
      <c r="C393" s="100"/>
      <c r="D393" s="101"/>
      <c r="E393" s="101"/>
      <c r="F393" s="101"/>
      <c r="G393" s="101"/>
      <c r="H393" s="101"/>
      <c r="I393" s="101"/>
      <c r="J393" s="101"/>
      <c r="K393" s="101"/>
      <c r="L393" s="101"/>
      <c r="M393" s="101"/>
      <c r="N393" s="101"/>
      <c r="O393" s="101"/>
      <c r="P393" s="101"/>
    </row>
    <row r="394" spans="2:16">
      <c r="B394" s="100"/>
      <c r="C394" s="100"/>
      <c r="D394" s="101"/>
      <c r="E394" s="101"/>
      <c r="F394" s="101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</row>
    <row r="395" spans="2:16">
      <c r="B395" s="100"/>
      <c r="C395" s="100"/>
      <c r="D395" s="101"/>
      <c r="E395" s="101"/>
      <c r="F395" s="101"/>
      <c r="G395" s="101"/>
      <c r="H395" s="101"/>
      <c r="I395" s="101"/>
      <c r="J395" s="101"/>
      <c r="K395" s="101"/>
      <c r="L395" s="101"/>
      <c r="M395" s="101"/>
      <c r="N395" s="101"/>
      <c r="O395" s="101"/>
      <c r="P395" s="101"/>
    </row>
    <row r="396" spans="2:16">
      <c r="B396" s="100"/>
      <c r="C396" s="100"/>
      <c r="D396" s="101"/>
      <c r="E396" s="101"/>
      <c r="F396" s="101"/>
      <c r="G396" s="101"/>
      <c r="H396" s="101"/>
      <c r="I396" s="101"/>
      <c r="J396" s="101"/>
      <c r="K396" s="101"/>
      <c r="L396" s="101"/>
      <c r="M396" s="101"/>
      <c r="N396" s="101"/>
      <c r="O396" s="101"/>
      <c r="P396" s="101"/>
    </row>
    <row r="397" spans="2:16">
      <c r="B397" s="117"/>
      <c r="C397" s="100"/>
      <c r="D397" s="101"/>
      <c r="E397" s="101"/>
      <c r="F397" s="101"/>
      <c r="G397" s="101"/>
      <c r="H397" s="101"/>
      <c r="I397" s="101"/>
      <c r="J397" s="101"/>
      <c r="K397" s="101"/>
      <c r="L397" s="101"/>
      <c r="M397" s="101"/>
      <c r="N397" s="101"/>
      <c r="O397" s="101"/>
      <c r="P397" s="101"/>
    </row>
    <row r="398" spans="2:16">
      <c r="B398" s="117"/>
      <c r="C398" s="100"/>
      <c r="D398" s="101"/>
      <c r="E398" s="101"/>
      <c r="F398" s="101"/>
      <c r="G398" s="101"/>
      <c r="H398" s="101"/>
      <c r="I398" s="101"/>
      <c r="J398" s="101"/>
      <c r="K398" s="101"/>
      <c r="L398" s="101"/>
      <c r="M398" s="101"/>
      <c r="N398" s="101"/>
      <c r="O398" s="101"/>
      <c r="P398" s="101"/>
    </row>
    <row r="399" spans="2:16">
      <c r="B399" s="118"/>
      <c r="C399" s="100"/>
      <c r="D399" s="101"/>
      <c r="E399" s="101"/>
      <c r="F399" s="101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</row>
    <row r="400" spans="2:16">
      <c r="B400" s="100"/>
      <c r="C400" s="100"/>
      <c r="D400" s="101"/>
      <c r="E400" s="101"/>
      <c r="F400" s="101"/>
      <c r="G400" s="101"/>
      <c r="H400" s="101"/>
      <c r="I400" s="101"/>
      <c r="J400" s="101"/>
      <c r="K400" s="101"/>
      <c r="L400" s="101"/>
      <c r="M400" s="101"/>
      <c r="N400" s="101"/>
      <c r="O400" s="101"/>
      <c r="P400" s="101"/>
    </row>
    <row r="401" spans="2:16">
      <c r="B401" s="100"/>
      <c r="C401" s="100"/>
      <c r="D401" s="101"/>
      <c r="E401" s="101"/>
      <c r="F401" s="101"/>
      <c r="G401" s="101"/>
      <c r="H401" s="101"/>
      <c r="I401" s="101"/>
      <c r="J401" s="101"/>
      <c r="K401" s="101"/>
      <c r="L401" s="101"/>
      <c r="M401" s="101"/>
      <c r="N401" s="101"/>
      <c r="O401" s="101"/>
      <c r="P401" s="101"/>
    </row>
    <row r="402" spans="2:16">
      <c r="B402" s="100"/>
      <c r="C402" s="100"/>
      <c r="D402" s="101"/>
      <c r="E402" s="101"/>
      <c r="F402" s="101"/>
      <c r="G402" s="101"/>
      <c r="H402" s="101"/>
      <c r="I402" s="101"/>
      <c r="J402" s="101"/>
      <c r="K402" s="101"/>
      <c r="L402" s="101"/>
      <c r="M402" s="101"/>
      <c r="N402" s="101"/>
      <c r="O402" s="101"/>
      <c r="P402" s="101"/>
    </row>
    <row r="403" spans="2:16">
      <c r="B403" s="100"/>
      <c r="C403" s="100"/>
      <c r="D403" s="101"/>
      <c r="E403" s="101"/>
      <c r="F403" s="101"/>
      <c r="G403" s="101"/>
      <c r="H403" s="101"/>
      <c r="I403" s="101"/>
      <c r="J403" s="101"/>
      <c r="K403" s="101"/>
      <c r="L403" s="101"/>
      <c r="M403" s="101"/>
      <c r="N403" s="101"/>
      <c r="O403" s="101"/>
      <c r="P403" s="101"/>
    </row>
    <row r="404" spans="2:16">
      <c r="B404" s="100"/>
      <c r="C404" s="100"/>
      <c r="D404" s="101"/>
      <c r="E404" s="101"/>
      <c r="F404" s="101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</row>
    <row r="405" spans="2:16">
      <c r="B405" s="100"/>
      <c r="C405" s="100"/>
      <c r="D405" s="101"/>
      <c r="E405" s="101"/>
      <c r="F405" s="101"/>
      <c r="G405" s="101"/>
      <c r="H405" s="101"/>
      <c r="I405" s="101"/>
      <c r="J405" s="101"/>
      <c r="K405" s="101"/>
      <c r="L405" s="101"/>
      <c r="M405" s="101"/>
      <c r="N405" s="101"/>
      <c r="O405" s="101"/>
      <c r="P405" s="101"/>
    </row>
    <row r="406" spans="2:16">
      <c r="B406" s="100"/>
      <c r="C406" s="100"/>
      <c r="D406" s="101"/>
      <c r="E406" s="101"/>
      <c r="F406" s="101"/>
      <c r="G406" s="101"/>
      <c r="H406" s="101"/>
      <c r="I406" s="101"/>
      <c r="J406" s="101"/>
      <c r="K406" s="101"/>
      <c r="L406" s="101"/>
      <c r="M406" s="101"/>
      <c r="N406" s="101"/>
      <c r="O406" s="101"/>
      <c r="P406" s="101"/>
    </row>
    <row r="407" spans="2:16">
      <c r="B407" s="100"/>
      <c r="C407" s="100"/>
      <c r="D407" s="101"/>
      <c r="E407" s="101"/>
      <c r="F407" s="101"/>
      <c r="G407" s="101"/>
      <c r="H407" s="101"/>
      <c r="I407" s="101"/>
      <c r="J407" s="101"/>
      <c r="K407" s="101"/>
      <c r="L407" s="101"/>
      <c r="M407" s="101"/>
      <c r="N407" s="101"/>
      <c r="O407" s="101"/>
      <c r="P407" s="101"/>
    </row>
    <row r="408" spans="2:16">
      <c r="B408" s="100"/>
      <c r="C408" s="100"/>
      <c r="D408" s="101"/>
      <c r="E408" s="101"/>
      <c r="F408" s="101"/>
      <c r="G408" s="101"/>
      <c r="H408" s="101"/>
      <c r="I408" s="101"/>
      <c r="J408" s="101"/>
      <c r="K408" s="101"/>
      <c r="L408" s="101"/>
      <c r="M408" s="101"/>
      <c r="N408" s="101"/>
      <c r="O408" s="101"/>
      <c r="P408" s="101"/>
    </row>
    <row r="409" spans="2:16">
      <c r="B409" s="100"/>
      <c r="C409" s="100"/>
      <c r="D409" s="101"/>
      <c r="E409" s="101"/>
      <c r="F409" s="101"/>
      <c r="G409" s="101"/>
      <c r="H409" s="101"/>
      <c r="I409" s="101"/>
      <c r="J409" s="101"/>
      <c r="K409" s="101"/>
      <c r="L409" s="101"/>
      <c r="M409" s="101"/>
      <c r="N409" s="101"/>
      <c r="O409" s="101"/>
      <c r="P409" s="101"/>
    </row>
    <row r="410" spans="2:16">
      <c r="B410" s="100"/>
      <c r="C410" s="100"/>
      <c r="D410" s="100"/>
      <c r="E410" s="101"/>
      <c r="F410" s="101"/>
      <c r="G410" s="101"/>
      <c r="H410" s="101"/>
      <c r="I410" s="101"/>
      <c r="J410" s="101"/>
      <c r="K410" s="101"/>
      <c r="L410" s="101"/>
      <c r="M410" s="101"/>
      <c r="N410" s="101"/>
      <c r="O410" s="101"/>
      <c r="P410" s="101"/>
    </row>
    <row r="411" spans="2:16">
      <c r="B411" s="100"/>
      <c r="C411" s="100"/>
      <c r="D411" s="100"/>
      <c r="E411" s="101"/>
      <c r="F411" s="101"/>
      <c r="G411" s="101"/>
      <c r="H411" s="101"/>
      <c r="I411" s="101"/>
      <c r="J411" s="101"/>
      <c r="K411" s="101"/>
      <c r="L411" s="101"/>
      <c r="M411" s="101"/>
      <c r="N411" s="101"/>
      <c r="O411" s="101"/>
      <c r="P411" s="101"/>
    </row>
  </sheetData>
  <sheetProtection sheet="1" objects="1" scenarios="1"/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R877"/>
  <sheetViews>
    <sheetView rightToLeft="1" zoomScale="85" zoomScaleNormal="85" workbookViewId="0">
      <selection sqref="A1:XFD1048576"/>
    </sheetView>
  </sheetViews>
  <sheetFormatPr defaultColWidth="9.140625" defaultRowHeight="18"/>
  <cols>
    <col min="1" max="1" width="6.28515625" style="1" customWidth="1"/>
    <col min="2" max="2" width="47.85546875" style="2" bestFit="1" customWidth="1"/>
    <col min="3" max="3" width="41.7109375" style="2" bestFit="1" customWidth="1"/>
    <col min="4" max="4" width="6.42578125" style="2" bestFit="1" customWidth="1"/>
    <col min="5" max="5" width="5.42578125" style="1" bestFit="1" customWidth="1"/>
    <col min="6" max="6" width="7" style="1" bestFit="1" customWidth="1"/>
    <col min="7" max="7" width="7.140625" style="1" bestFit="1" customWidth="1"/>
    <col min="8" max="8" width="6.140625" style="1" bestFit="1" customWidth="1"/>
    <col min="9" max="9" width="12" style="1" bestFit="1" customWidth="1"/>
    <col min="10" max="10" width="6.85546875" style="1" bestFit="1" customWidth="1"/>
    <col min="11" max="11" width="7.5703125" style="1" bestFit="1" customWidth="1"/>
    <col min="12" max="12" width="13.140625" style="1" bestFit="1" customWidth="1"/>
    <col min="13" max="13" width="7.42578125" style="1" bestFit="1" customWidth="1"/>
    <col min="14" max="14" width="9.7109375" style="1" bestFit="1" customWidth="1"/>
    <col min="15" max="15" width="9.5703125" style="1" bestFit="1" customWidth="1"/>
    <col min="16" max="16" width="11.28515625" style="1" bestFit="1" customWidth="1"/>
    <col min="17" max="17" width="9.140625" style="1" bestFit="1" customWidth="1"/>
    <col min="18" max="18" width="9.28515625" style="1" bestFit="1" customWidth="1"/>
    <col min="19" max="16384" width="9.140625" style="1"/>
  </cols>
  <sheetData>
    <row r="1" spans="2:18">
      <c r="B1" s="46" t="s">
        <v>140</v>
      </c>
      <c r="C1" s="46" t="s" vm="1">
        <v>218</v>
      </c>
    </row>
    <row r="2" spans="2:18">
      <c r="B2" s="46" t="s">
        <v>139</v>
      </c>
      <c r="C2" s="46" t="s">
        <v>219</v>
      </c>
    </row>
    <row r="3" spans="2:18">
      <c r="B3" s="46" t="s">
        <v>141</v>
      </c>
      <c r="C3" s="46" t="s">
        <v>2690</v>
      </c>
    </row>
    <row r="4" spans="2:18">
      <c r="B4" s="46" t="s">
        <v>142</v>
      </c>
      <c r="C4" s="46" t="s">
        <v>2691</v>
      </c>
    </row>
    <row r="6" spans="2:18" ht="21.75" customHeight="1">
      <c r="B6" s="159" t="s">
        <v>167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1"/>
    </row>
    <row r="7" spans="2:18" ht="27.75" customHeight="1">
      <c r="B7" s="162" t="s">
        <v>83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4"/>
    </row>
    <row r="8" spans="2:18" s="3" customFormat="1" ht="66" customHeight="1">
      <c r="B8" s="21" t="s">
        <v>109</v>
      </c>
      <c r="C8" s="29" t="s">
        <v>44</v>
      </c>
      <c r="D8" s="29" t="s">
        <v>113</v>
      </c>
      <c r="E8" s="29" t="s">
        <v>14</v>
      </c>
      <c r="F8" s="29" t="s">
        <v>64</v>
      </c>
      <c r="G8" s="29" t="s">
        <v>98</v>
      </c>
      <c r="H8" s="29" t="s">
        <v>17</v>
      </c>
      <c r="I8" s="29" t="s">
        <v>97</v>
      </c>
      <c r="J8" s="29" t="s">
        <v>16</v>
      </c>
      <c r="K8" s="29" t="s">
        <v>18</v>
      </c>
      <c r="L8" s="29" t="s">
        <v>194</v>
      </c>
      <c r="M8" s="29" t="s">
        <v>193</v>
      </c>
      <c r="N8" s="29" t="s">
        <v>208</v>
      </c>
      <c r="O8" s="29" t="s">
        <v>59</v>
      </c>
      <c r="P8" s="29" t="s">
        <v>196</v>
      </c>
      <c r="Q8" s="29" t="s">
        <v>143</v>
      </c>
      <c r="R8" s="57" t="s">
        <v>145</v>
      </c>
    </row>
    <row r="9" spans="2:18" s="3" customFormat="1" ht="21.75" customHeight="1">
      <c r="B9" s="14"/>
      <c r="C9" s="31"/>
      <c r="D9" s="31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201</v>
      </c>
      <c r="M9" s="31"/>
      <c r="N9" s="15" t="s">
        <v>197</v>
      </c>
      <c r="O9" s="31" t="s">
        <v>202</v>
      </c>
      <c r="P9" s="31" t="s">
        <v>19</v>
      </c>
      <c r="Q9" s="31" t="s">
        <v>19</v>
      </c>
      <c r="R9" s="32" t="s">
        <v>19</v>
      </c>
    </row>
    <row r="10" spans="2:18" s="4" customFormat="1" ht="18" customHeight="1">
      <c r="B10" s="17"/>
      <c r="C10" s="33" t="s">
        <v>0</v>
      </c>
      <c r="D10" s="33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107</v>
      </c>
      <c r="R10" s="19" t="s">
        <v>108</v>
      </c>
    </row>
    <row r="11" spans="2:18" s="4" customFormat="1" ht="18" customHeight="1">
      <c r="B11" s="81" t="s">
        <v>26</v>
      </c>
      <c r="C11" s="81"/>
      <c r="D11" s="82"/>
      <c r="E11" s="81"/>
      <c r="F11" s="81"/>
      <c r="G11" s="104"/>
      <c r="H11" s="84">
        <v>9.7202527282474716</v>
      </c>
      <c r="I11" s="82"/>
      <c r="J11" s="83"/>
      <c r="K11" s="85">
        <v>4.0055513786663034E-2</v>
      </c>
      <c r="L11" s="84"/>
      <c r="M11" s="105"/>
      <c r="N11" s="84"/>
      <c r="O11" s="84">
        <v>4019.1786886079994</v>
      </c>
      <c r="P11" s="85"/>
      <c r="Q11" s="85">
        <f>IFERROR(O11/$O$11,0)</f>
        <v>1</v>
      </c>
      <c r="R11" s="85">
        <f>O11/'סכום נכסי הקרן'!$C$42</f>
        <v>3.3180373647448386E-2</v>
      </c>
    </row>
    <row r="12" spans="2:18" ht="22.5" customHeight="1">
      <c r="B12" s="86" t="s">
        <v>189</v>
      </c>
      <c r="C12" s="87"/>
      <c r="D12" s="88"/>
      <c r="E12" s="87"/>
      <c r="F12" s="87"/>
      <c r="G12" s="106"/>
      <c r="H12" s="90">
        <v>9.6594926282581124</v>
      </c>
      <c r="I12" s="88"/>
      <c r="J12" s="89"/>
      <c r="K12" s="91">
        <v>3.9968884919195272E-2</v>
      </c>
      <c r="L12" s="90"/>
      <c r="M12" s="107"/>
      <c r="N12" s="90"/>
      <c r="O12" s="90">
        <v>3993.4471139489992</v>
      </c>
      <c r="P12" s="91"/>
      <c r="Q12" s="91">
        <f t="shared" ref="Q12:Q48" si="0">IFERROR(O12/$O$11,0)</f>
        <v>0.9935978027720106</v>
      </c>
      <c r="R12" s="91">
        <f>O12/'סכום נכסי הקרן'!$C$42</f>
        <v>3.2967946351259041E-2</v>
      </c>
    </row>
    <row r="13" spans="2:18">
      <c r="B13" s="99" t="s">
        <v>45</v>
      </c>
      <c r="C13" s="94"/>
      <c r="D13" s="95"/>
      <c r="E13" s="94"/>
      <c r="F13" s="94"/>
      <c r="G13" s="108"/>
      <c r="H13" s="97">
        <v>9.6594926282581124</v>
      </c>
      <c r="I13" s="95"/>
      <c r="J13" s="96"/>
      <c r="K13" s="98">
        <v>3.9968884919195272E-2</v>
      </c>
      <c r="L13" s="97"/>
      <c r="M13" s="109"/>
      <c r="N13" s="97"/>
      <c r="O13" s="97">
        <v>3993.4471139489992</v>
      </c>
      <c r="P13" s="98"/>
      <c r="Q13" s="98">
        <f t="shared" si="0"/>
        <v>0.9935978027720106</v>
      </c>
      <c r="R13" s="98">
        <f>O13/'סכום נכסי הקרן'!$C$42</f>
        <v>3.2967946351259041E-2</v>
      </c>
    </row>
    <row r="14" spans="2:18">
      <c r="B14" s="110" t="s">
        <v>22</v>
      </c>
      <c r="C14" s="87"/>
      <c r="D14" s="88"/>
      <c r="E14" s="87"/>
      <c r="F14" s="87"/>
      <c r="G14" s="106"/>
      <c r="H14" s="90">
        <v>0.74365229362920593</v>
      </c>
      <c r="I14" s="88"/>
      <c r="J14" s="89"/>
      <c r="K14" s="91">
        <v>4.5643696453018974E-2</v>
      </c>
      <c r="L14" s="90"/>
      <c r="M14" s="107"/>
      <c r="N14" s="90"/>
      <c r="O14" s="90">
        <v>618.44991173699998</v>
      </c>
      <c r="P14" s="91"/>
      <c r="Q14" s="91">
        <f t="shared" si="0"/>
        <v>0.15387469919910271</v>
      </c>
      <c r="R14" s="91">
        <f>O14/'סכום נכסי הקרן'!$C$42</f>
        <v>5.1056200143149546E-3</v>
      </c>
    </row>
    <row r="15" spans="2:18">
      <c r="B15" s="111" t="s">
        <v>220</v>
      </c>
      <c r="C15" s="94" t="s">
        <v>221</v>
      </c>
      <c r="D15" s="95" t="s">
        <v>114</v>
      </c>
      <c r="E15" s="94" t="s">
        <v>222</v>
      </c>
      <c r="F15" s="94"/>
      <c r="G15" s="108"/>
      <c r="H15" s="97">
        <v>0.60999999999980314</v>
      </c>
      <c r="I15" s="95" t="s">
        <v>127</v>
      </c>
      <c r="J15" s="96">
        <v>0</v>
      </c>
      <c r="K15" s="98">
        <v>4.5900000000159501E-2</v>
      </c>
      <c r="L15" s="97">
        <v>104378.90400000001</v>
      </c>
      <c r="M15" s="109">
        <v>97.31</v>
      </c>
      <c r="N15" s="97"/>
      <c r="O15" s="97">
        <v>101.57111148199999</v>
      </c>
      <c r="P15" s="98">
        <v>4.7444956363636371E-6</v>
      </c>
      <c r="Q15" s="98">
        <f t="shared" si="0"/>
        <v>2.5271608791590724E-2</v>
      </c>
      <c r="R15" s="98">
        <f>O15/'סכום נכסי הקרן'!$C$42</f>
        <v>8.3852142237712183E-4</v>
      </c>
    </row>
    <row r="16" spans="2:18">
      <c r="B16" s="111" t="s">
        <v>223</v>
      </c>
      <c r="C16" s="94" t="s">
        <v>224</v>
      </c>
      <c r="D16" s="95" t="s">
        <v>114</v>
      </c>
      <c r="E16" s="94" t="s">
        <v>222</v>
      </c>
      <c r="F16" s="94"/>
      <c r="G16" s="108"/>
      <c r="H16" s="97">
        <v>0.3399999989590522</v>
      </c>
      <c r="I16" s="95" t="s">
        <v>127</v>
      </c>
      <c r="J16" s="96">
        <v>0</v>
      </c>
      <c r="K16" s="98">
        <v>4.4199999959308407E-2</v>
      </c>
      <c r="L16" s="97">
        <v>214.47720000000001</v>
      </c>
      <c r="M16" s="109">
        <v>98.54</v>
      </c>
      <c r="N16" s="97"/>
      <c r="O16" s="97">
        <v>0.21134583299999998</v>
      </c>
      <c r="P16" s="98">
        <v>1.7873099999999999E-8</v>
      </c>
      <c r="Q16" s="98">
        <f t="shared" si="0"/>
        <v>5.258433361000862E-5</v>
      </c>
      <c r="R16" s="98">
        <f>O16/'סכום נכסי הקרן'!$C$42</f>
        <v>1.7447678371821645E-6</v>
      </c>
    </row>
    <row r="17" spans="2:18">
      <c r="B17" s="111" t="s">
        <v>225</v>
      </c>
      <c r="C17" s="94" t="s">
        <v>226</v>
      </c>
      <c r="D17" s="95" t="s">
        <v>114</v>
      </c>
      <c r="E17" s="94" t="s">
        <v>222</v>
      </c>
      <c r="F17" s="94"/>
      <c r="G17" s="108"/>
      <c r="H17" s="97">
        <v>0.5299999999942715</v>
      </c>
      <c r="I17" s="95" t="s">
        <v>127</v>
      </c>
      <c r="J17" s="96">
        <v>0</v>
      </c>
      <c r="K17" s="98">
        <v>4.5400000000114557E-2</v>
      </c>
      <c r="L17" s="97">
        <v>44682.75</v>
      </c>
      <c r="M17" s="109">
        <v>97.67</v>
      </c>
      <c r="N17" s="97"/>
      <c r="O17" s="97">
        <v>43.641641925000009</v>
      </c>
      <c r="P17" s="98">
        <v>2.9788499999999999E-6</v>
      </c>
      <c r="Q17" s="98">
        <f t="shared" si="0"/>
        <v>1.0858348261225189E-2</v>
      </c>
      <c r="R17" s="98">
        <f>O17/'סכום נכסי הקרן'!$C$42</f>
        <v>3.6028405250157329E-4</v>
      </c>
    </row>
    <row r="18" spans="2:18">
      <c r="B18" s="111" t="s">
        <v>227</v>
      </c>
      <c r="C18" s="94" t="s">
        <v>228</v>
      </c>
      <c r="D18" s="95" t="s">
        <v>114</v>
      </c>
      <c r="E18" s="94" t="s">
        <v>222</v>
      </c>
      <c r="F18" s="94"/>
      <c r="G18" s="108"/>
      <c r="H18" s="97">
        <v>0.43999999998931305</v>
      </c>
      <c r="I18" s="95" t="s">
        <v>127</v>
      </c>
      <c r="J18" s="96">
        <v>0</v>
      </c>
      <c r="K18" s="98">
        <v>4.4999999999427491E-2</v>
      </c>
      <c r="L18" s="97">
        <v>26707.373686999999</v>
      </c>
      <c r="M18" s="109">
        <v>98.1</v>
      </c>
      <c r="N18" s="97"/>
      <c r="O18" s="97">
        <v>26.199933586999997</v>
      </c>
      <c r="P18" s="98">
        <v>2.0544133605384613E-6</v>
      </c>
      <c r="Q18" s="98">
        <f t="shared" si="0"/>
        <v>6.5187282320294327E-3</v>
      </c>
      <c r="R18" s="98">
        <f>O18/'סכום נכסי הקרן'!$C$42</f>
        <v>2.162938384449072E-4</v>
      </c>
    </row>
    <row r="19" spans="2:18">
      <c r="B19" s="111" t="s">
        <v>229</v>
      </c>
      <c r="C19" s="94" t="s">
        <v>230</v>
      </c>
      <c r="D19" s="95" t="s">
        <v>114</v>
      </c>
      <c r="E19" s="94" t="s">
        <v>222</v>
      </c>
      <c r="F19" s="94"/>
      <c r="G19" s="108"/>
      <c r="H19" s="97">
        <v>0.7600000000024808</v>
      </c>
      <c r="I19" s="95" t="s">
        <v>127</v>
      </c>
      <c r="J19" s="96">
        <v>0</v>
      </c>
      <c r="K19" s="98">
        <v>4.5600000000045479E-2</v>
      </c>
      <c r="L19" s="97">
        <v>100089.36</v>
      </c>
      <c r="M19" s="109">
        <v>96.66</v>
      </c>
      <c r="N19" s="97"/>
      <c r="O19" s="97">
        <v>96.746375376000003</v>
      </c>
      <c r="P19" s="98">
        <v>2.9438047058823531E-6</v>
      </c>
      <c r="Q19" s="98">
        <f t="shared" si="0"/>
        <v>2.4071180425547862E-2</v>
      </c>
      <c r="R19" s="98">
        <f>O19/'סכום נכסי הקרן'!$C$42</f>
        <v>7.9869076065482375E-4</v>
      </c>
    </row>
    <row r="20" spans="2:18">
      <c r="B20" s="111" t="s">
        <v>231</v>
      </c>
      <c r="C20" s="94" t="s">
        <v>232</v>
      </c>
      <c r="D20" s="95" t="s">
        <v>114</v>
      </c>
      <c r="E20" s="94" t="s">
        <v>222</v>
      </c>
      <c r="F20" s="94"/>
      <c r="G20" s="108"/>
      <c r="H20" s="97">
        <v>0.68000000000271532</v>
      </c>
      <c r="I20" s="95" t="s">
        <v>127</v>
      </c>
      <c r="J20" s="96">
        <v>0</v>
      </c>
      <c r="K20" s="98">
        <v>4.5900000000013576E-2</v>
      </c>
      <c r="L20" s="97">
        <v>121537.08</v>
      </c>
      <c r="M20" s="109">
        <v>96.97</v>
      </c>
      <c r="N20" s="97"/>
      <c r="O20" s="97">
        <v>117.854506476</v>
      </c>
      <c r="P20" s="98">
        <v>3.5746200000000002E-6</v>
      </c>
      <c r="Q20" s="98">
        <f t="shared" si="0"/>
        <v>2.9323032292654219E-2</v>
      </c>
      <c r="R20" s="98">
        <f>O20/'סכום נכסי הקרן'!$C$42</f>
        <v>9.7294916794646205E-4</v>
      </c>
    </row>
    <row r="21" spans="2:18">
      <c r="B21" s="111" t="s">
        <v>233</v>
      </c>
      <c r="C21" s="94" t="s">
        <v>234</v>
      </c>
      <c r="D21" s="95" t="s">
        <v>114</v>
      </c>
      <c r="E21" s="94" t="s">
        <v>222</v>
      </c>
      <c r="F21" s="94"/>
      <c r="G21" s="108"/>
      <c r="H21" s="97">
        <v>0.86000000000305554</v>
      </c>
      <c r="I21" s="95" t="s">
        <v>127</v>
      </c>
      <c r="J21" s="96">
        <v>0</v>
      </c>
      <c r="K21" s="98">
        <v>4.5599999999877766E-2</v>
      </c>
      <c r="L21" s="97">
        <v>95200.566703000019</v>
      </c>
      <c r="M21" s="109">
        <v>96.25</v>
      </c>
      <c r="N21" s="97"/>
      <c r="O21" s="97">
        <v>91.630545452000021</v>
      </c>
      <c r="P21" s="98">
        <v>2.9750177094687506E-6</v>
      </c>
      <c r="Q21" s="98">
        <f t="shared" si="0"/>
        <v>2.2798325864863526E-2</v>
      </c>
      <c r="R21" s="98">
        <f>O21/'סכום נכסי הקרן'!$C$42</f>
        <v>7.5645697073245869E-4</v>
      </c>
    </row>
    <row r="22" spans="2:18">
      <c r="B22" s="111" t="s">
        <v>235</v>
      </c>
      <c r="C22" s="94" t="s">
        <v>236</v>
      </c>
      <c r="D22" s="95" t="s">
        <v>114</v>
      </c>
      <c r="E22" s="94" t="s">
        <v>222</v>
      </c>
      <c r="F22" s="94"/>
      <c r="G22" s="108"/>
      <c r="H22" s="97">
        <v>0.93000000000298733</v>
      </c>
      <c r="I22" s="95" t="s">
        <v>127</v>
      </c>
      <c r="J22" s="96">
        <v>0</v>
      </c>
      <c r="K22" s="98">
        <v>4.5499999999978676E-2</v>
      </c>
      <c r="L22" s="97">
        <v>146559.42000000001</v>
      </c>
      <c r="M22" s="109">
        <v>95.93</v>
      </c>
      <c r="N22" s="97"/>
      <c r="O22" s="97">
        <v>140.59445160599998</v>
      </c>
      <c r="P22" s="98">
        <v>4.727723225806452E-6</v>
      </c>
      <c r="Q22" s="98">
        <f t="shared" si="0"/>
        <v>3.4980890997581747E-2</v>
      </c>
      <c r="R22" s="98">
        <f>O22/'סכום נכסי הקרן'!$C$42</f>
        <v>1.160679033820426E-3</v>
      </c>
    </row>
    <row r="23" spans="2:18">
      <c r="B23" s="93"/>
      <c r="C23" s="94"/>
      <c r="D23" s="94"/>
      <c r="E23" s="94"/>
      <c r="F23" s="94"/>
      <c r="G23" s="94"/>
      <c r="H23" s="94"/>
      <c r="I23" s="94"/>
      <c r="J23" s="94"/>
      <c r="K23" s="98"/>
      <c r="L23" s="97"/>
      <c r="M23" s="109"/>
      <c r="N23" s="94"/>
      <c r="O23" s="94"/>
      <c r="P23" s="94"/>
      <c r="Q23" s="98"/>
      <c r="R23" s="94"/>
    </row>
    <row r="24" spans="2:18">
      <c r="B24" s="110" t="s">
        <v>23</v>
      </c>
      <c r="C24" s="87"/>
      <c r="D24" s="88"/>
      <c r="E24" s="87"/>
      <c r="F24" s="87"/>
      <c r="G24" s="106"/>
      <c r="H24" s="90">
        <v>11.314844477010498</v>
      </c>
      <c r="I24" s="88"/>
      <c r="J24" s="89"/>
      <c r="K24" s="91">
        <v>3.8902753786106657E-2</v>
      </c>
      <c r="L24" s="90"/>
      <c r="M24" s="107"/>
      <c r="N24" s="90"/>
      <c r="O24" s="90">
        <v>3366.1530170010001</v>
      </c>
      <c r="P24" s="91"/>
      <c r="Q24" s="91">
        <f t="shared" si="0"/>
        <v>0.83752260792536004</v>
      </c>
      <c r="R24" s="91">
        <f>O24/'סכום נכסי הקרן'!$C$42</f>
        <v>2.7789313069148863E-2</v>
      </c>
    </row>
    <row r="25" spans="2:18">
      <c r="B25" s="111" t="s">
        <v>237</v>
      </c>
      <c r="C25" s="94" t="s">
        <v>238</v>
      </c>
      <c r="D25" s="95" t="s">
        <v>114</v>
      </c>
      <c r="E25" s="94" t="s">
        <v>222</v>
      </c>
      <c r="F25" s="94"/>
      <c r="G25" s="108"/>
      <c r="H25" s="97">
        <v>12.7199999999828</v>
      </c>
      <c r="I25" s="95" t="s">
        <v>127</v>
      </c>
      <c r="J25" s="96">
        <v>5.5E-2</v>
      </c>
      <c r="K25" s="98">
        <v>3.9699999999976275E-2</v>
      </c>
      <c r="L25" s="97">
        <v>55777.159506999997</v>
      </c>
      <c r="M25" s="109">
        <v>120.91</v>
      </c>
      <c r="N25" s="97"/>
      <c r="O25" s="97">
        <v>67.440163327999997</v>
      </c>
      <c r="P25" s="98">
        <v>2.9407409058399828E-6</v>
      </c>
      <c r="Q25" s="98">
        <f t="shared" si="0"/>
        <v>1.6779588207698523E-2</v>
      </c>
      <c r="R25" s="98">
        <f>O25/'סכום נכסי הקרן'!$C$42</f>
        <v>5.567530063817558E-4</v>
      </c>
    </row>
    <row r="26" spans="2:18">
      <c r="B26" s="111" t="s">
        <v>239</v>
      </c>
      <c r="C26" s="94" t="s">
        <v>240</v>
      </c>
      <c r="D26" s="95" t="s">
        <v>114</v>
      </c>
      <c r="E26" s="94" t="s">
        <v>222</v>
      </c>
      <c r="F26" s="94"/>
      <c r="G26" s="108"/>
      <c r="H26" s="97">
        <v>2.9000000000515076</v>
      </c>
      <c r="I26" s="95" t="s">
        <v>127</v>
      </c>
      <c r="J26" s="96">
        <v>5.0000000000000001E-3</v>
      </c>
      <c r="K26" s="98">
        <v>3.9500000000257544E-2</v>
      </c>
      <c r="L26" s="97">
        <v>10700.353299</v>
      </c>
      <c r="M26" s="109">
        <v>90.72</v>
      </c>
      <c r="N26" s="97"/>
      <c r="O26" s="97">
        <v>9.7073600449999997</v>
      </c>
      <c r="P26" s="98">
        <v>6.6407549029184727E-7</v>
      </c>
      <c r="Q26" s="98">
        <f t="shared" si="0"/>
        <v>2.4152596331471002E-3</v>
      </c>
      <c r="R26" s="98">
        <f>O26/'סכום נכסי הקרן'!$C$42</f>
        <v>8.0139217083419897E-5</v>
      </c>
    </row>
    <row r="27" spans="2:18">
      <c r="B27" s="111" t="s">
        <v>241</v>
      </c>
      <c r="C27" s="94" t="s">
        <v>242</v>
      </c>
      <c r="D27" s="95" t="s">
        <v>114</v>
      </c>
      <c r="E27" s="94" t="s">
        <v>222</v>
      </c>
      <c r="F27" s="94"/>
      <c r="G27" s="108"/>
      <c r="H27" s="97">
        <v>1</v>
      </c>
      <c r="I27" s="95" t="s">
        <v>127</v>
      </c>
      <c r="J27" s="96">
        <v>3.7499999999999999E-2</v>
      </c>
      <c r="K27" s="98">
        <v>4.2699999998448639E-2</v>
      </c>
      <c r="L27" s="97">
        <v>11466.615830000001</v>
      </c>
      <c r="M27" s="109">
        <v>99.5</v>
      </c>
      <c r="N27" s="97"/>
      <c r="O27" s="97">
        <v>11.409282750999999</v>
      </c>
      <c r="P27" s="98">
        <v>5.3099028954920812E-7</v>
      </c>
      <c r="Q27" s="98">
        <f t="shared" si="0"/>
        <v>2.8387100039464742E-3</v>
      </c>
      <c r="R27" s="98">
        <f>O27/'סכום נכסי הקרן'!$C$42</f>
        <v>9.4189458607693707E-5</v>
      </c>
    </row>
    <row r="28" spans="2:18">
      <c r="B28" s="111" t="s">
        <v>243</v>
      </c>
      <c r="C28" s="94" t="s">
        <v>244</v>
      </c>
      <c r="D28" s="95" t="s">
        <v>114</v>
      </c>
      <c r="E28" s="94" t="s">
        <v>222</v>
      </c>
      <c r="F28" s="94"/>
      <c r="G28" s="108"/>
      <c r="H28" s="97">
        <v>3.8799999999264729</v>
      </c>
      <c r="I28" s="95" t="s">
        <v>127</v>
      </c>
      <c r="J28" s="96">
        <v>0.02</v>
      </c>
      <c r="K28" s="98">
        <v>3.8099999999218773E-2</v>
      </c>
      <c r="L28" s="97">
        <v>27957.865188000003</v>
      </c>
      <c r="M28" s="109">
        <v>93.4</v>
      </c>
      <c r="N28" s="97"/>
      <c r="O28" s="97">
        <v>26.112646083999998</v>
      </c>
      <c r="P28" s="98">
        <v>1.3701461461735866E-6</v>
      </c>
      <c r="Q28" s="98">
        <f t="shared" si="0"/>
        <v>6.4970104857527099E-3</v>
      </c>
      <c r="R28" s="98">
        <f>O28/'סכום נכסי הקרן'!$C$42</f>
        <v>2.1557323550866505E-4</v>
      </c>
    </row>
    <row r="29" spans="2:18">
      <c r="B29" s="111" t="s">
        <v>245</v>
      </c>
      <c r="C29" s="94" t="s">
        <v>246</v>
      </c>
      <c r="D29" s="95" t="s">
        <v>114</v>
      </c>
      <c r="E29" s="94" t="s">
        <v>222</v>
      </c>
      <c r="F29" s="94"/>
      <c r="G29" s="108"/>
      <c r="H29" s="97">
        <v>6.7800000000096592</v>
      </c>
      <c r="I29" s="95" t="s">
        <v>127</v>
      </c>
      <c r="J29" s="96">
        <v>0.01</v>
      </c>
      <c r="K29" s="98">
        <v>3.7400000000051066E-2</v>
      </c>
      <c r="L29" s="97">
        <v>431998.13285200001</v>
      </c>
      <c r="M29" s="109">
        <v>83.41</v>
      </c>
      <c r="N29" s="97"/>
      <c r="O29" s="97">
        <v>360.329641434</v>
      </c>
      <c r="P29" s="98">
        <v>1.7149489119215261E-5</v>
      </c>
      <c r="Q29" s="98">
        <f t="shared" si="0"/>
        <v>8.9652555746108517E-2</v>
      </c>
      <c r="R29" s="98">
        <f>O29/'סכום נכסי הקרן'!$C$42</f>
        <v>2.9747052981045764E-3</v>
      </c>
    </row>
    <row r="30" spans="2:18">
      <c r="B30" s="111" t="s">
        <v>247</v>
      </c>
      <c r="C30" s="94" t="s">
        <v>248</v>
      </c>
      <c r="D30" s="95" t="s">
        <v>114</v>
      </c>
      <c r="E30" s="94" t="s">
        <v>222</v>
      </c>
      <c r="F30" s="94"/>
      <c r="G30" s="108"/>
      <c r="H30" s="97">
        <v>16.049999999988373</v>
      </c>
      <c r="I30" s="95" t="s">
        <v>127</v>
      </c>
      <c r="J30" s="96">
        <v>3.7499999999999999E-2</v>
      </c>
      <c r="K30" s="98">
        <v>4.0299999999969E-2</v>
      </c>
      <c r="L30" s="97">
        <v>646713.12254699995</v>
      </c>
      <c r="M30" s="109">
        <v>95.77</v>
      </c>
      <c r="N30" s="97"/>
      <c r="O30" s="97">
        <v>619.35715746400001</v>
      </c>
      <c r="P30" s="98">
        <v>2.5642161632574966E-5</v>
      </c>
      <c r="Q30" s="98">
        <f t="shared" si="0"/>
        <v>0.15410042833365736</v>
      </c>
      <c r="R30" s="98">
        <f>O30/'סכום נכסי הקרן'!$C$42</f>
        <v>5.1131097913425932E-3</v>
      </c>
    </row>
    <row r="31" spans="2:18">
      <c r="B31" s="111" t="s">
        <v>249</v>
      </c>
      <c r="C31" s="94" t="s">
        <v>250</v>
      </c>
      <c r="D31" s="95" t="s">
        <v>114</v>
      </c>
      <c r="E31" s="94" t="s">
        <v>222</v>
      </c>
      <c r="F31" s="94"/>
      <c r="G31" s="108"/>
      <c r="H31" s="97">
        <v>2.0699999999336773</v>
      </c>
      <c r="I31" s="95" t="s">
        <v>127</v>
      </c>
      <c r="J31" s="96">
        <v>5.0000000000000001E-3</v>
      </c>
      <c r="K31" s="98">
        <v>4.0699999998507749E-2</v>
      </c>
      <c r="L31" s="97">
        <v>12907.786243</v>
      </c>
      <c r="M31" s="109">
        <v>93.45</v>
      </c>
      <c r="N31" s="97"/>
      <c r="O31" s="97">
        <v>12.06232674</v>
      </c>
      <c r="P31" s="98">
        <v>5.499749312860815E-7</v>
      </c>
      <c r="Q31" s="98">
        <f t="shared" si="0"/>
        <v>3.0011919535176627E-3</v>
      </c>
      <c r="R31" s="98">
        <f>O31/'סכום נכסי הקרן'!$C$42</f>
        <v>9.95806704054316E-5</v>
      </c>
    </row>
    <row r="32" spans="2:18">
      <c r="B32" s="111" t="s">
        <v>251</v>
      </c>
      <c r="C32" s="94" t="s">
        <v>252</v>
      </c>
      <c r="D32" s="95" t="s">
        <v>114</v>
      </c>
      <c r="E32" s="94" t="s">
        <v>222</v>
      </c>
      <c r="F32" s="94"/>
      <c r="G32" s="108"/>
      <c r="H32" s="97">
        <v>8.4499999999947004</v>
      </c>
      <c r="I32" s="95" t="s">
        <v>127</v>
      </c>
      <c r="J32" s="96">
        <v>1.3000000000000001E-2</v>
      </c>
      <c r="K32" s="98">
        <v>3.7499999999973506E-2</v>
      </c>
      <c r="L32" s="97">
        <v>913610.90194600006</v>
      </c>
      <c r="M32" s="109">
        <v>82.62</v>
      </c>
      <c r="N32" s="97"/>
      <c r="O32" s="97">
        <v>754.82536347999996</v>
      </c>
      <c r="P32" s="98">
        <v>8.1497882333305779E-5</v>
      </c>
      <c r="Q32" s="98">
        <f t="shared" si="0"/>
        <v>0.18780587327940521</v>
      </c>
      <c r="R32" s="98">
        <f>O32/'סכום נכסי הקרן'!$C$42</f>
        <v>6.2314690485960082E-3</v>
      </c>
    </row>
    <row r="33" spans="2:18">
      <c r="B33" s="111" t="s">
        <v>253</v>
      </c>
      <c r="C33" s="94" t="s">
        <v>254</v>
      </c>
      <c r="D33" s="95" t="s">
        <v>114</v>
      </c>
      <c r="E33" s="94" t="s">
        <v>222</v>
      </c>
      <c r="F33" s="94"/>
      <c r="G33" s="108"/>
      <c r="H33" s="97">
        <v>12.400000000000761</v>
      </c>
      <c r="I33" s="95" t="s">
        <v>127</v>
      </c>
      <c r="J33" s="96">
        <v>1.4999999999999999E-2</v>
      </c>
      <c r="K33" s="98">
        <v>3.9100000000006213E-2</v>
      </c>
      <c r="L33" s="97">
        <v>1045838.837323</v>
      </c>
      <c r="M33" s="109">
        <v>75.400000000000006</v>
      </c>
      <c r="N33" s="97"/>
      <c r="O33" s="97">
        <v>788.56253206099996</v>
      </c>
      <c r="P33" s="98">
        <v>5.8790479833079009E-5</v>
      </c>
      <c r="Q33" s="98">
        <f t="shared" si="0"/>
        <v>0.19619991872869688</v>
      </c>
      <c r="R33" s="98">
        <f>O33/'סכום נכסי הקרן'!$C$42</f>
        <v>6.5099866130171689E-3</v>
      </c>
    </row>
    <row r="34" spans="2:18">
      <c r="B34" s="111" t="s">
        <v>255</v>
      </c>
      <c r="C34" s="94" t="s">
        <v>256</v>
      </c>
      <c r="D34" s="95" t="s">
        <v>114</v>
      </c>
      <c r="E34" s="94" t="s">
        <v>222</v>
      </c>
      <c r="F34" s="94"/>
      <c r="G34" s="108"/>
      <c r="H34" s="97">
        <v>0.33000000003128138</v>
      </c>
      <c r="I34" s="95" t="s">
        <v>127</v>
      </c>
      <c r="J34" s="96">
        <v>1.5E-3</v>
      </c>
      <c r="K34" s="98">
        <v>4.4000000002085413E-2</v>
      </c>
      <c r="L34" s="97">
        <v>9714.7276160000001</v>
      </c>
      <c r="M34" s="109">
        <v>98.72</v>
      </c>
      <c r="N34" s="97"/>
      <c r="O34" s="97">
        <v>9.5903794900000001</v>
      </c>
      <c r="P34" s="98">
        <v>6.2183203004993731E-7</v>
      </c>
      <c r="Q34" s="98">
        <f t="shared" si="0"/>
        <v>2.3861540461445688E-3</v>
      </c>
      <c r="R34" s="98">
        <f>O34/'סכום נכסי הקרן'!$C$42</f>
        <v>7.9173482831447589E-5</v>
      </c>
    </row>
    <row r="35" spans="2:18">
      <c r="B35" s="111" t="s">
        <v>257</v>
      </c>
      <c r="C35" s="94" t="s">
        <v>258</v>
      </c>
      <c r="D35" s="95" t="s">
        <v>114</v>
      </c>
      <c r="E35" s="94" t="s">
        <v>222</v>
      </c>
      <c r="F35" s="94"/>
      <c r="G35" s="108"/>
      <c r="H35" s="97">
        <v>2.3700000000142754</v>
      </c>
      <c r="I35" s="95" t="s">
        <v>127</v>
      </c>
      <c r="J35" s="96">
        <v>1.7500000000000002E-2</v>
      </c>
      <c r="K35" s="98">
        <v>4.0099999999714503E-2</v>
      </c>
      <c r="L35" s="97">
        <v>5844.3870530000004</v>
      </c>
      <c r="M35" s="109">
        <v>95.89</v>
      </c>
      <c r="N35" s="97"/>
      <c r="O35" s="97">
        <v>5.6041829160000001</v>
      </c>
      <c r="P35" s="98">
        <v>2.7167842857806803E-7</v>
      </c>
      <c r="Q35" s="98">
        <f t="shared" si="0"/>
        <v>1.3943602288409203E-3</v>
      </c>
      <c r="R35" s="98">
        <f>O35/'סכום נכסי הקרן'!$C$42</f>
        <v>4.6265393392083372E-5</v>
      </c>
    </row>
    <row r="36" spans="2:18">
      <c r="B36" s="111" t="s">
        <v>259</v>
      </c>
      <c r="C36" s="94" t="s">
        <v>260</v>
      </c>
      <c r="D36" s="95" t="s">
        <v>114</v>
      </c>
      <c r="E36" s="94" t="s">
        <v>222</v>
      </c>
      <c r="F36" s="94"/>
      <c r="G36" s="108"/>
      <c r="H36" s="97">
        <v>5.1600000000112081</v>
      </c>
      <c r="I36" s="95" t="s">
        <v>127</v>
      </c>
      <c r="J36" s="96">
        <v>2.2499999999999999E-2</v>
      </c>
      <c r="K36" s="98">
        <v>3.7500000000074168E-2</v>
      </c>
      <c r="L36" s="97">
        <v>323395.59549599997</v>
      </c>
      <c r="M36" s="109">
        <v>93.8</v>
      </c>
      <c r="N36" s="97"/>
      <c r="O36" s="97">
        <v>303.34506148500003</v>
      </c>
      <c r="P36" s="98">
        <v>1.3413814307998834E-5</v>
      </c>
      <c r="Q36" s="98">
        <f t="shared" si="0"/>
        <v>7.5474390413345971E-2</v>
      </c>
      <c r="R36" s="98">
        <f>O36/'סכום נכסי הקרן'!$C$42</f>
        <v>2.504268474728216E-3</v>
      </c>
    </row>
    <row r="37" spans="2:18">
      <c r="B37" s="111" t="s">
        <v>261</v>
      </c>
      <c r="C37" s="94" t="s">
        <v>262</v>
      </c>
      <c r="D37" s="95" t="s">
        <v>114</v>
      </c>
      <c r="E37" s="94" t="s">
        <v>222</v>
      </c>
      <c r="F37" s="94"/>
      <c r="G37" s="108"/>
      <c r="H37" s="97">
        <v>1.5799999999755756</v>
      </c>
      <c r="I37" s="95" t="s">
        <v>127</v>
      </c>
      <c r="J37" s="96">
        <v>4.0000000000000001E-3</v>
      </c>
      <c r="K37" s="98">
        <v>4.2299999999319604E-2</v>
      </c>
      <c r="L37" s="97">
        <v>30360.262494999999</v>
      </c>
      <c r="M37" s="109">
        <v>94.4</v>
      </c>
      <c r="N37" s="97"/>
      <c r="O37" s="97">
        <v>28.660088165000001</v>
      </c>
      <c r="P37" s="98">
        <v>1.7824545111091281E-6</v>
      </c>
      <c r="Q37" s="98">
        <f t="shared" si="0"/>
        <v>7.1308320394498619E-3</v>
      </c>
      <c r="R37" s="98">
        <f>O37/'סכום נכסי הקרן'!$C$42</f>
        <v>2.3660367148614284E-4</v>
      </c>
    </row>
    <row r="38" spans="2:18">
      <c r="B38" s="111" t="s">
        <v>263</v>
      </c>
      <c r="C38" s="94" t="s">
        <v>264</v>
      </c>
      <c r="D38" s="95" t="s">
        <v>114</v>
      </c>
      <c r="E38" s="94" t="s">
        <v>222</v>
      </c>
      <c r="F38" s="94"/>
      <c r="G38" s="108"/>
      <c r="H38" s="97">
        <v>3.2599999963428399</v>
      </c>
      <c r="I38" s="95" t="s">
        <v>127</v>
      </c>
      <c r="J38" s="96">
        <v>6.25E-2</v>
      </c>
      <c r="K38" s="98">
        <v>3.8399999967382088E-2</v>
      </c>
      <c r="L38" s="97">
        <v>366.29755800000004</v>
      </c>
      <c r="M38" s="109">
        <v>110.48</v>
      </c>
      <c r="N38" s="97"/>
      <c r="O38" s="97">
        <v>0.40468554800000001</v>
      </c>
      <c r="P38" s="98">
        <v>2.4072557606016364E-8</v>
      </c>
      <c r="Q38" s="98">
        <f t="shared" si="0"/>
        <v>1.006886180868357E-4</v>
      </c>
      <c r="R38" s="98">
        <f>O38/'סכום נכסי הקרן'!$C$42</f>
        <v>3.3408859701664384E-6</v>
      </c>
    </row>
    <row r="39" spans="2:18">
      <c r="B39" s="111" t="s">
        <v>265</v>
      </c>
      <c r="C39" s="94" t="s">
        <v>266</v>
      </c>
      <c r="D39" s="95" t="s">
        <v>114</v>
      </c>
      <c r="E39" s="94" t="s">
        <v>222</v>
      </c>
      <c r="F39" s="94"/>
      <c r="G39" s="108"/>
      <c r="H39" s="97">
        <v>0.67000000011048444</v>
      </c>
      <c r="I39" s="95" t="s">
        <v>127</v>
      </c>
      <c r="J39" s="96">
        <v>1.4999999999999999E-2</v>
      </c>
      <c r="K39" s="98">
        <v>4.3200000001295334E-2</v>
      </c>
      <c r="L39" s="97">
        <v>5320.3693229999999</v>
      </c>
      <c r="M39" s="109">
        <v>98.67</v>
      </c>
      <c r="N39" s="97"/>
      <c r="O39" s="97">
        <v>5.249608426</v>
      </c>
      <c r="P39" s="98">
        <v>3.869574515267612E-7</v>
      </c>
      <c r="Q39" s="98">
        <f t="shared" si="0"/>
        <v>1.3061395953555244E-3</v>
      </c>
      <c r="R39" s="98">
        <f>O39/'סכום נכסי הקרן'!$C$42</f>
        <v>4.3338199809623346E-5</v>
      </c>
    </row>
    <row r="40" spans="2:18">
      <c r="B40" s="111" t="s">
        <v>267</v>
      </c>
      <c r="C40" s="94" t="s">
        <v>268</v>
      </c>
      <c r="D40" s="95" t="s">
        <v>114</v>
      </c>
      <c r="E40" s="94" t="s">
        <v>222</v>
      </c>
      <c r="F40" s="94"/>
      <c r="G40" s="108"/>
      <c r="H40" s="97">
        <v>18.960000000028497</v>
      </c>
      <c r="I40" s="95" t="s">
        <v>127</v>
      </c>
      <c r="J40" s="96">
        <v>2.7999999999999997E-2</v>
      </c>
      <c r="K40" s="98">
        <v>4.0900000000039613E-2</v>
      </c>
      <c r="L40" s="97">
        <v>460117.13378699997</v>
      </c>
      <c r="M40" s="109">
        <v>79</v>
      </c>
      <c r="N40" s="97"/>
      <c r="O40" s="97">
        <v>363.49253758400005</v>
      </c>
      <c r="P40" s="98">
        <v>7.6494837129420745E-5</v>
      </c>
      <c r="Q40" s="98">
        <f t="shared" si="0"/>
        <v>9.0439506612205858E-2</v>
      </c>
      <c r="R40" s="98">
        <f>O40/'סכום נכסי הקרן'!$C$42</f>
        <v>3.0008166218838694E-3</v>
      </c>
    </row>
    <row r="41" spans="2:18">
      <c r="B41" s="93"/>
      <c r="C41" s="94"/>
      <c r="D41" s="94"/>
      <c r="E41" s="94"/>
      <c r="F41" s="94"/>
      <c r="G41" s="94"/>
      <c r="H41" s="94"/>
      <c r="I41" s="94"/>
      <c r="J41" s="94"/>
      <c r="K41" s="98"/>
      <c r="L41" s="97"/>
      <c r="M41" s="109"/>
      <c r="N41" s="94"/>
      <c r="O41" s="94"/>
      <c r="P41" s="94"/>
      <c r="Q41" s="98"/>
      <c r="R41" s="94"/>
    </row>
    <row r="42" spans="2:18">
      <c r="B42" s="110" t="s">
        <v>24</v>
      </c>
      <c r="C42" s="87"/>
      <c r="D42" s="88"/>
      <c r="E42" s="87"/>
      <c r="F42" s="87"/>
      <c r="G42" s="106"/>
      <c r="H42" s="90">
        <v>3.0826344467652058</v>
      </c>
      <c r="I42" s="88"/>
      <c r="J42" s="89"/>
      <c r="K42" s="91">
        <v>4.8920963155754518E-2</v>
      </c>
      <c r="L42" s="90"/>
      <c r="M42" s="107"/>
      <c r="N42" s="90"/>
      <c r="O42" s="90">
        <v>8.8441852109999992</v>
      </c>
      <c r="P42" s="91"/>
      <c r="Q42" s="91">
        <f t="shared" si="0"/>
        <v>2.2004956475481039E-3</v>
      </c>
      <c r="R42" s="91">
        <f>O42/'סכום נכסי הקרן'!$C$42</f>
        <v>7.3013267795229988E-5</v>
      </c>
    </row>
    <row r="43" spans="2:18">
      <c r="B43" s="111" t="s">
        <v>269</v>
      </c>
      <c r="C43" s="94" t="s">
        <v>270</v>
      </c>
      <c r="D43" s="95" t="s">
        <v>114</v>
      </c>
      <c r="E43" s="94" t="s">
        <v>222</v>
      </c>
      <c r="F43" s="94"/>
      <c r="G43" s="108"/>
      <c r="H43" s="97">
        <v>2.9600000000515521</v>
      </c>
      <c r="I43" s="95" t="s">
        <v>127</v>
      </c>
      <c r="J43" s="96">
        <v>4.5499999999999999E-2</v>
      </c>
      <c r="K43" s="98">
        <v>4.8900000000831854E-2</v>
      </c>
      <c r="L43" s="97">
        <v>8557.4315220000008</v>
      </c>
      <c r="M43" s="109">
        <v>99.74</v>
      </c>
      <c r="N43" s="97"/>
      <c r="O43" s="97">
        <v>8.5351818609999999</v>
      </c>
      <c r="P43" s="98">
        <v>4.0335647698115845E-7</v>
      </c>
      <c r="Q43" s="98">
        <f t="shared" si="0"/>
        <v>2.1236134350513464E-3</v>
      </c>
      <c r="R43" s="98">
        <f>O43/'סכום נכסי הקרן'!$C$42</f>
        <v>7.0462287257745047E-5</v>
      </c>
    </row>
    <row r="44" spans="2:18">
      <c r="B44" s="111" t="s">
        <v>271</v>
      </c>
      <c r="C44" s="94" t="s">
        <v>272</v>
      </c>
      <c r="D44" s="95" t="s">
        <v>114</v>
      </c>
      <c r="E44" s="94" t="s">
        <v>222</v>
      </c>
      <c r="F44" s="94"/>
      <c r="G44" s="108"/>
      <c r="H44" s="97">
        <v>6.4700000048543167</v>
      </c>
      <c r="I44" s="95" t="s">
        <v>127</v>
      </c>
      <c r="J44" s="96">
        <v>4.5499999999999999E-2</v>
      </c>
      <c r="K44" s="98">
        <v>4.9500000048543165E-2</v>
      </c>
      <c r="L44" s="97">
        <v>313.35905300000002</v>
      </c>
      <c r="M44" s="109">
        <v>98.61</v>
      </c>
      <c r="N44" s="97"/>
      <c r="O44" s="97">
        <v>0.30900335000000001</v>
      </c>
      <c r="P44" s="98">
        <v>1.4666221146558799E-8</v>
      </c>
      <c r="Q44" s="98">
        <f t="shared" si="0"/>
        <v>7.6882212496757658E-5</v>
      </c>
      <c r="R44" s="98">
        <f>O44/'סכום נכסי הקרן'!$C$42</f>
        <v>2.5509805374849452E-6</v>
      </c>
    </row>
    <row r="45" spans="2:18">
      <c r="B45" s="93"/>
      <c r="C45" s="94"/>
      <c r="D45" s="94"/>
      <c r="E45" s="94"/>
      <c r="F45" s="94"/>
      <c r="G45" s="94"/>
      <c r="H45" s="94"/>
      <c r="I45" s="94"/>
      <c r="J45" s="94"/>
      <c r="K45" s="98"/>
      <c r="L45" s="97"/>
      <c r="M45" s="109"/>
      <c r="N45" s="94"/>
      <c r="O45" s="94"/>
      <c r="P45" s="94"/>
      <c r="Q45" s="98"/>
      <c r="R45" s="94"/>
    </row>
    <row r="46" spans="2:18">
      <c r="B46" s="86" t="s">
        <v>188</v>
      </c>
      <c r="C46" s="87"/>
      <c r="D46" s="88"/>
      <c r="E46" s="87"/>
      <c r="F46" s="87"/>
      <c r="G46" s="106"/>
      <c r="H46" s="90">
        <v>19.150000000277867</v>
      </c>
      <c r="I46" s="88"/>
      <c r="J46" s="89"/>
      <c r="K46" s="91">
        <v>5.3500000000913275E-2</v>
      </c>
      <c r="L46" s="90"/>
      <c r="M46" s="107"/>
      <c r="N46" s="90"/>
      <c r="O46" s="90">
        <v>25.731574659000003</v>
      </c>
      <c r="P46" s="91"/>
      <c r="Q46" s="91">
        <f t="shared" si="0"/>
        <v>6.4021972279893497E-3</v>
      </c>
      <c r="R46" s="91">
        <f>O46/'סכום נכסי הקרן'!$C$42</f>
        <v>2.1242729618934492E-4</v>
      </c>
    </row>
    <row r="47" spans="2:18">
      <c r="B47" s="110" t="s">
        <v>60</v>
      </c>
      <c r="C47" s="87"/>
      <c r="D47" s="88"/>
      <c r="E47" s="87"/>
      <c r="F47" s="87"/>
      <c r="G47" s="106"/>
      <c r="H47" s="90">
        <v>19.150000000277867</v>
      </c>
      <c r="I47" s="88"/>
      <c r="J47" s="89"/>
      <c r="K47" s="91">
        <v>5.3500000000913275E-2</v>
      </c>
      <c r="L47" s="90"/>
      <c r="M47" s="107"/>
      <c r="N47" s="90"/>
      <c r="O47" s="90">
        <v>25.731574659000003</v>
      </c>
      <c r="P47" s="91"/>
      <c r="Q47" s="91">
        <f t="shared" si="0"/>
        <v>6.4021972279893497E-3</v>
      </c>
      <c r="R47" s="91">
        <f>O47/'סכום נכסי הקרן'!$C$42</f>
        <v>2.1242729618934492E-4</v>
      </c>
    </row>
    <row r="48" spans="2:18">
      <c r="B48" s="111" t="s">
        <v>273</v>
      </c>
      <c r="C48" s="94" t="s">
        <v>274</v>
      </c>
      <c r="D48" s="95" t="s">
        <v>27</v>
      </c>
      <c r="E48" s="94" t="s">
        <v>275</v>
      </c>
      <c r="F48" s="94" t="s">
        <v>276</v>
      </c>
      <c r="G48" s="108"/>
      <c r="H48" s="97">
        <v>19.150000000277867</v>
      </c>
      <c r="I48" s="95" t="s">
        <v>126</v>
      </c>
      <c r="J48" s="96">
        <v>4.4999999999999998E-2</v>
      </c>
      <c r="K48" s="98">
        <v>5.3500000000913275E-2</v>
      </c>
      <c r="L48" s="97">
        <v>8300.7309299999997</v>
      </c>
      <c r="M48" s="109">
        <v>85.751499999999993</v>
      </c>
      <c r="N48" s="97"/>
      <c r="O48" s="97">
        <v>25.731574659000003</v>
      </c>
      <c r="P48" s="98">
        <v>8.3007309299999993E-6</v>
      </c>
      <c r="Q48" s="98">
        <f t="shared" si="0"/>
        <v>6.4021972279893497E-3</v>
      </c>
      <c r="R48" s="98">
        <f>O48/'סכום נכסי הקרן'!$C$42</f>
        <v>2.1242729618934492E-4</v>
      </c>
    </row>
    <row r="49" spans="2:18">
      <c r="B49" s="100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</row>
    <row r="50" spans="2:18">
      <c r="B50" s="100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</row>
    <row r="51" spans="2:18">
      <c r="B51" s="100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</row>
    <row r="52" spans="2:18">
      <c r="B52" s="102" t="s">
        <v>106</v>
      </c>
      <c r="C52" s="112"/>
      <c r="D52" s="112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</row>
    <row r="53" spans="2:18">
      <c r="B53" s="102" t="s">
        <v>192</v>
      </c>
      <c r="C53" s="112"/>
      <c r="D53" s="112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</row>
    <row r="54" spans="2:18">
      <c r="B54" s="165" t="s">
        <v>200</v>
      </c>
      <c r="C54" s="165"/>
      <c r="D54" s="165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</row>
    <row r="55" spans="2:18">
      <c r="B55" s="100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</row>
    <row r="56" spans="2:18">
      <c r="B56" s="100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</row>
    <row r="57" spans="2:18">
      <c r="B57" s="100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</row>
    <row r="58" spans="2:18">
      <c r="B58" s="100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</row>
    <row r="59" spans="2:18">
      <c r="B59" s="100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</row>
    <row r="60" spans="2:18">
      <c r="B60" s="100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</row>
    <row r="61" spans="2:18">
      <c r="B61" s="100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</row>
    <row r="62" spans="2:18">
      <c r="B62" s="100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</row>
    <row r="63" spans="2:18">
      <c r="B63" s="100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</row>
    <row r="64" spans="2:18">
      <c r="B64" s="100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</row>
    <row r="65" spans="2:18"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2:18">
      <c r="B66" s="100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</row>
    <row r="67" spans="2:18">
      <c r="B67" s="100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</row>
    <row r="68" spans="2:18">
      <c r="B68" s="100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</row>
    <row r="69" spans="2:18">
      <c r="B69" s="100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</row>
    <row r="70" spans="2:18">
      <c r="B70" s="100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</row>
    <row r="71" spans="2:18">
      <c r="B71" s="100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</row>
    <row r="72" spans="2:18">
      <c r="B72" s="100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</row>
    <row r="73" spans="2:18">
      <c r="B73" s="100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</row>
    <row r="74" spans="2:18">
      <c r="B74" s="100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</row>
    <row r="75" spans="2:18">
      <c r="B75" s="100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</row>
    <row r="76" spans="2:18">
      <c r="B76" s="100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</row>
    <row r="77" spans="2:18">
      <c r="B77" s="100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</row>
    <row r="78" spans="2:18">
      <c r="B78" s="100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</row>
    <row r="79" spans="2:18">
      <c r="B79" s="100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</row>
    <row r="80" spans="2:18">
      <c r="B80" s="100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</row>
    <row r="81" spans="2:18">
      <c r="B81" s="100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</row>
    <row r="82" spans="2:18">
      <c r="B82" s="100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</row>
    <row r="83" spans="2:18">
      <c r="B83" s="100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</row>
    <row r="84" spans="2:18">
      <c r="B84" s="100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</row>
    <row r="85" spans="2:18">
      <c r="B85" s="100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</row>
    <row r="86" spans="2:18">
      <c r="B86" s="100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</row>
    <row r="87" spans="2:18">
      <c r="B87" s="100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</row>
    <row r="88" spans="2:18">
      <c r="B88" s="100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</row>
    <row r="89" spans="2:18">
      <c r="B89" s="100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</row>
    <row r="90" spans="2:18">
      <c r="B90" s="100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</row>
    <row r="91" spans="2:18">
      <c r="B91" s="100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</row>
    <row r="92" spans="2:18">
      <c r="B92" s="100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</row>
    <row r="93" spans="2:18">
      <c r="B93" s="100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</row>
    <row r="94" spans="2:18">
      <c r="B94" s="100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</row>
    <row r="95" spans="2:18">
      <c r="B95" s="100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</row>
    <row r="96" spans="2:18">
      <c r="B96" s="100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</row>
    <row r="97" spans="2:18">
      <c r="B97" s="100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</row>
    <row r="98" spans="2:18">
      <c r="B98" s="100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</row>
    <row r="99" spans="2:18">
      <c r="B99" s="100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</row>
    <row r="100" spans="2:18">
      <c r="B100" s="100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</row>
    <row r="101" spans="2:18">
      <c r="B101" s="100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</row>
    <row r="102" spans="2:18">
      <c r="B102" s="100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</row>
    <row r="103" spans="2:18">
      <c r="B103" s="100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</row>
    <row r="104" spans="2:18">
      <c r="B104" s="100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</row>
    <row r="105" spans="2:18">
      <c r="B105" s="100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</row>
    <row r="106" spans="2:18">
      <c r="B106" s="100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</row>
    <row r="107" spans="2:18">
      <c r="B107" s="100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</row>
    <row r="108" spans="2:18">
      <c r="B108" s="100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</row>
    <row r="109" spans="2:18">
      <c r="B109" s="100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</row>
    <row r="110" spans="2:18">
      <c r="B110" s="100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</row>
    <row r="111" spans="2:18">
      <c r="B111" s="100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</row>
    <row r="112" spans="2:18">
      <c r="B112" s="100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</row>
    <row r="113" spans="2:18">
      <c r="B113" s="100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</row>
    <row r="114" spans="2:18">
      <c r="B114" s="100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</row>
    <row r="115" spans="2:18">
      <c r="B115" s="100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</row>
    <row r="116" spans="2:18">
      <c r="B116" s="100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</row>
    <row r="117" spans="2:18">
      <c r="B117" s="100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</row>
    <row r="118" spans="2:18">
      <c r="B118" s="100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</row>
    <row r="119" spans="2:18">
      <c r="B119" s="100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</row>
    <row r="120" spans="2:18">
      <c r="B120" s="100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</row>
    <row r="121" spans="2:18">
      <c r="B121" s="100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</row>
    <row r="122" spans="2:18">
      <c r="B122" s="100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</row>
    <row r="123" spans="2:18">
      <c r="B123" s="100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</row>
    <row r="124" spans="2:18">
      <c r="B124" s="100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</row>
    <row r="125" spans="2:18">
      <c r="B125" s="100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</row>
    <row r="126" spans="2:18">
      <c r="B126" s="100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</row>
    <row r="127" spans="2:18">
      <c r="B127" s="100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</row>
    <row r="128" spans="2:18">
      <c r="B128" s="100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</row>
    <row r="129" spans="2:18">
      <c r="B129" s="100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</row>
    <row r="130" spans="2:18">
      <c r="B130" s="100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</row>
    <row r="131" spans="2:18">
      <c r="B131" s="100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</row>
    <row r="132" spans="2:18">
      <c r="B132" s="100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</row>
    <row r="133" spans="2:18">
      <c r="B133" s="100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</row>
    <row r="134" spans="2:18">
      <c r="B134" s="100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</row>
    <row r="135" spans="2:18">
      <c r="B135" s="100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</row>
    <row r="136" spans="2:18">
      <c r="B136" s="100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</row>
    <row r="137" spans="2:18">
      <c r="B137" s="100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</row>
    <row r="138" spans="2:18">
      <c r="B138" s="100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</row>
    <row r="139" spans="2:18">
      <c r="B139" s="100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</row>
    <row r="140" spans="2:18">
      <c r="B140" s="100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</row>
    <row r="141" spans="2:18">
      <c r="B141" s="100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</row>
    <row r="142" spans="2:18">
      <c r="B142" s="100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</row>
    <row r="143" spans="2:18">
      <c r="B143" s="100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</row>
    <row r="144" spans="2:18">
      <c r="B144" s="100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</row>
    <row r="145" spans="2:18">
      <c r="B145" s="100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</row>
    <row r="146" spans="2:18">
      <c r="B146" s="100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</row>
    <row r="147" spans="2:18">
      <c r="B147" s="100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</row>
    <row r="148" spans="2:18">
      <c r="B148" s="100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</row>
    <row r="149" spans="2:18">
      <c r="B149" s="100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</row>
    <row r="150" spans="2:18">
      <c r="B150" s="100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</row>
    <row r="151" spans="2:18">
      <c r="B151" s="100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</row>
    <row r="152" spans="2:18">
      <c r="B152" s="100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</row>
    <row r="153" spans="2:18">
      <c r="B153" s="100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</row>
    <row r="154" spans="2:18">
      <c r="B154" s="100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</row>
    <row r="155" spans="2:18">
      <c r="B155" s="100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</row>
    <row r="156" spans="2:18">
      <c r="B156" s="100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</row>
    <row r="157" spans="2:18">
      <c r="B157" s="100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</row>
    <row r="158" spans="2:18">
      <c r="B158" s="100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</row>
    <row r="159" spans="2:18">
      <c r="B159" s="100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</row>
    <row r="160" spans="2:18">
      <c r="B160" s="100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</row>
    <row r="161" spans="2:18">
      <c r="B161" s="100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</row>
    <row r="162" spans="2:18">
      <c r="B162" s="100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</row>
    <row r="163" spans="2:18">
      <c r="B163" s="100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</row>
    <row r="164" spans="2:18">
      <c r="B164" s="100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</row>
    <row r="165" spans="2:18">
      <c r="B165" s="100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</row>
    <row r="166" spans="2:18">
      <c r="B166" s="100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</row>
    <row r="167" spans="2:18">
      <c r="B167" s="100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</row>
    <row r="168" spans="2:18">
      <c r="B168" s="100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</row>
    <row r="169" spans="2:18">
      <c r="B169" s="100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</row>
    <row r="170" spans="2:18">
      <c r="B170" s="100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</row>
    <row r="171" spans="2:18">
      <c r="B171" s="100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</row>
    <row r="172" spans="2:18">
      <c r="B172" s="100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</row>
    <row r="173" spans="2:18">
      <c r="B173" s="100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</row>
    <row r="174" spans="2:18">
      <c r="B174" s="100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</row>
    <row r="175" spans="2:18">
      <c r="B175" s="100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</row>
    <row r="176" spans="2:18">
      <c r="B176" s="100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</row>
    <row r="177" spans="2:18">
      <c r="B177" s="100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</row>
    <row r="178" spans="2:18">
      <c r="B178" s="100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</row>
    <row r="179" spans="2:18">
      <c r="B179" s="100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</row>
    <row r="180" spans="2:18">
      <c r="B180" s="100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</row>
    <row r="181" spans="2:18">
      <c r="B181" s="100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</row>
    <row r="182" spans="2:18">
      <c r="B182" s="100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</row>
    <row r="183" spans="2:18">
      <c r="B183" s="100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</row>
    <row r="184" spans="2:18">
      <c r="B184" s="100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</row>
    <row r="185" spans="2:18">
      <c r="B185" s="100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</row>
    <row r="186" spans="2:18">
      <c r="B186" s="100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</row>
    <row r="187" spans="2:18">
      <c r="B187" s="100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</row>
    <row r="188" spans="2:18">
      <c r="B188" s="100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</row>
    <row r="189" spans="2:18">
      <c r="B189" s="100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</row>
    <row r="190" spans="2:18">
      <c r="B190" s="100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</row>
    <row r="191" spans="2:18">
      <c r="B191" s="100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</row>
    <row r="192" spans="2:18">
      <c r="B192" s="100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</row>
    <row r="193" spans="2:18">
      <c r="B193" s="100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</row>
    <row r="194" spans="2:18">
      <c r="B194" s="100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</row>
    <row r="195" spans="2:18">
      <c r="B195" s="100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</row>
    <row r="196" spans="2:18">
      <c r="B196" s="100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</row>
    <row r="197" spans="2:18">
      <c r="B197" s="100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</row>
    <row r="198" spans="2:18">
      <c r="B198" s="100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</row>
    <row r="199" spans="2:18">
      <c r="B199" s="100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</row>
    <row r="200" spans="2:18">
      <c r="B200" s="100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</row>
    <row r="201" spans="2:18">
      <c r="B201" s="100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</row>
    <row r="202" spans="2:18">
      <c r="B202" s="100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</row>
    <row r="203" spans="2:18">
      <c r="B203" s="100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</row>
    <row r="204" spans="2:18">
      <c r="B204" s="100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</row>
    <row r="205" spans="2:18">
      <c r="B205" s="100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</row>
    <row r="206" spans="2:18">
      <c r="B206" s="100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</row>
    <row r="207" spans="2:18">
      <c r="B207" s="100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</row>
    <row r="208" spans="2:18">
      <c r="B208" s="100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</row>
    <row r="209" spans="2:18">
      <c r="B209" s="100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</row>
    <row r="210" spans="2:18">
      <c r="B210" s="100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</row>
    <row r="211" spans="2:18">
      <c r="B211" s="100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</row>
    <row r="212" spans="2:18">
      <c r="B212" s="100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</row>
    <row r="213" spans="2:18">
      <c r="B213" s="100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</row>
    <row r="214" spans="2:18">
      <c r="B214" s="100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</row>
    <row r="215" spans="2:18">
      <c r="B215" s="100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</row>
    <row r="216" spans="2:18">
      <c r="B216" s="100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</row>
    <row r="217" spans="2:18">
      <c r="B217" s="100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</row>
    <row r="218" spans="2:18">
      <c r="B218" s="100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</row>
    <row r="219" spans="2:18">
      <c r="B219" s="100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</row>
    <row r="220" spans="2:18">
      <c r="B220" s="100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</row>
    <row r="221" spans="2:18">
      <c r="B221" s="100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</row>
    <row r="222" spans="2:18">
      <c r="B222" s="100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</row>
    <row r="223" spans="2:18">
      <c r="B223" s="100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</row>
    <row r="224" spans="2:18">
      <c r="B224" s="100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</row>
    <row r="225" spans="2:18">
      <c r="B225" s="100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</row>
    <row r="226" spans="2:18">
      <c r="B226" s="100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</row>
    <row r="227" spans="2:18">
      <c r="B227" s="100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</row>
    <row r="228" spans="2:18">
      <c r="B228" s="100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</row>
    <row r="229" spans="2:18">
      <c r="B229" s="100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</row>
    <row r="230" spans="2:18">
      <c r="B230" s="100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</row>
    <row r="231" spans="2:18">
      <c r="B231" s="100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</row>
    <row r="232" spans="2:18">
      <c r="B232" s="100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</row>
    <row r="233" spans="2:18">
      <c r="B233" s="100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</row>
    <row r="234" spans="2:18">
      <c r="B234" s="100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</row>
    <row r="235" spans="2:18">
      <c r="B235" s="100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</row>
    <row r="236" spans="2:18">
      <c r="B236" s="100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</row>
    <row r="237" spans="2:18">
      <c r="B237" s="100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</row>
    <row r="238" spans="2:18">
      <c r="B238" s="100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</row>
    <row r="239" spans="2:18">
      <c r="B239" s="100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</row>
    <row r="240" spans="2:18">
      <c r="B240" s="100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</row>
    <row r="241" spans="2:18">
      <c r="B241" s="100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</row>
    <row r="242" spans="2:18">
      <c r="B242" s="100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</row>
    <row r="243" spans="2:18">
      <c r="B243" s="100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</row>
    <row r="244" spans="2:18">
      <c r="B244" s="100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</row>
    <row r="245" spans="2:18">
      <c r="B245" s="100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</row>
    <row r="246" spans="2:18">
      <c r="B246" s="100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</row>
    <row r="247" spans="2:18">
      <c r="B247" s="100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</row>
    <row r="248" spans="2:18">
      <c r="B248" s="100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</row>
    <row r="249" spans="2:18">
      <c r="B249" s="100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</row>
    <row r="250" spans="2:18">
      <c r="B250" s="100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</row>
    <row r="251" spans="2:18">
      <c r="B251" s="100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</row>
    <row r="252" spans="2:18">
      <c r="B252" s="100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</row>
    <row r="253" spans="2:18">
      <c r="B253" s="100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</row>
    <row r="254" spans="2:18">
      <c r="B254" s="100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</row>
    <row r="255" spans="2:18">
      <c r="B255" s="100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</row>
    <row r="256" spans="2:18">
      <c r="B256" s="100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</row>
    <row r="257" spans="2:18">
      <c r="B257" s="100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</row>
    <row r="258" spans="2:18">
      <c r="B258" s="100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</row>
    <row r="259" spans="2:18">
      <c r="B259" s="100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</row>
    <row r="260" spans="2:18">
      <c r="B260" s="100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</row>
    <row r="261" spans="2:18">
      <c r="B261" s="100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</row>
    <row r="262" spans="2:18">
      <c r="B262" s="100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</row>
    <row r="263" spans="2:18">
      <c r="B263" s="100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</row>
    <row r="264" spans="2:18">
      <c r="B264" s="100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</row>
    <row r="265" spans="2:18">
      <c r="B265" s="100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</row>
    <row r="266" spans="2:18">
      <c r="B266" s="100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</row>
    <row r="267" spans="2:18">
      <c r="B267" s="100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</row>
    <row r="268" spans="2:18">
      <c r="B268" s="100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</row>
    <row r="269" spans="2:18">
      <c r="B269" s="100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</row>
    <row r="270" spans="2:18">
      <c r="B270" s="100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</row>
    <row r="271" spans="2:18">
      <c r="B271" s="100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</row>
    <row r="272" spans="2:18">
      <c r="B272" s="100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</row>
    <row r="273" spans="2:18">
      <c r="B273" s="100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</row>
    <row r="274" spans="2:18">
      <c r="B274" s="100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</row>
    <row r="275" spans="2:18">
      <c r="B275" s="100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</row>
    <row r="276" spans="2:18">
      <c r="B276" s="100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</row>
    <row r="277" spans="2:18">
      <c r="B277" s="100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</row>
    <row r="278" spans="2:18">
      <c r="B278" s="100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</row>
    <row r="279" spans="2:18">
      <c r="B279" s="100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</row>
    <row r="280" spans="2:18">
      <c r="B280" s="100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</row>
    <row r="281" spans="2:18">
      <c r="B281" s="100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</row>
    <row r="282" spans="2:18">
      <c r="B282" s="100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</row>
    <row r="283" spans="2:18">
      <c r="B283" s="100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</row>
    <row r="284" spans="2:18">
      <c r="B284" s="100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</row>
    <row r="285" spans="2:18">
      <c r="B285" s="100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</row>
    <row r="286" spans="2:18">
      <c r="B286" s="100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</row>
    <row r="287" spans="2:18">
      <c r="B287" s="100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</row>
    <row r="288" spans="2:18">
      <c r="B288" s="100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</row>
    <row r="289" spans="2:18">
      <c r="B289" s="100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</row>
    <row r="290" spans="2:18">
      <c r="B290" s="100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</row>
    <row r="291" spans="2:18">
      <c r="B291" s="100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</row>
    <row r="292" spans="2:18">
      <c r="B292" s="100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</row>
    <row r="293" spans="2:18">
      <c r="B293" s="100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</row>
    <row r="294" spans="2:18">
      <c r="B294" s="100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</row>
    <row r="295" spans="2:18">
      <c r="B295" s="100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</row>
    <row r="296" spans="2:18">
      <c r="B296" s="100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</row>
    <row r="297" spans="2:18">
      <c r="B297" s="100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</row>
    <row r="298" spans="2:18">
      <c r="B298" s="100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</row>
    <row r="299" spans="2:18">
      <c r="B299" s="100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</row>
    <row r="300" spans="2:18">
      <c r="B300" s="100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</row>
    <row r="301" spans="2:18">
      <c r="B301" s="100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</row>
    <row r="302" spans="2:18">
      <c r="B302" s="100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</row>
    <row r="303" spans="2:18">
      <c r="B303" s="100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</row>
    <row r="304" spans="2:18">
      <c r="B304" s="100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</row>
    <row r="305" spans="2:18">
      <c r="B305" s="100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</row>
    <row r="306" spans="2:18">
      <c r="B306" s="100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</row>
    <row r="307" spans="2:18">
      <c r="B307" s="100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</row>
    <row r="308" spans="2:18">
      <c r="B308" s="100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</row>
    <row r="309" spans="2:18">
      <c r="B309" s="100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</row>
    <row r="310" spans="2:18">
      <c r="B310" s="100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</row>
    <row r="311" spans="2:18">
      <c r="B311" s="100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</row>
    <row r="312" spans="2:18">
      <c r="B312" s="100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</row>
    <row r="313" spans="2:18">
      <c r="B313" s="100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</row>
    <row r="314" spans="2:18">
      <c r="B314" s="100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</row>
    <row r="315" spans="2:18">
      <c r="B315" s="100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</row>
    <row r="316" spans="2:18">
      <c r="B316" s="100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</row>
    <row r="317" spans="2:18">
      <c r="B317" s="100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</row>
    <row r="318" spans="2:18">
      <c r="B318" s="100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</row>
    <row r="319" spans="2:18">
      <c r="B319" s="100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</row>
    <row r="320" spans="2:18">
      <c r="B320" s="100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</row>
    <row r="321" spans="2:18">
      <c r="B321" s="100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</row>
    <row r="322" spans="2:18">
      <c r="B322" s="100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</row>
    <row r="323" spans="2:18">
      <c r="B323" s="100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</row>
    <row r="324" spans="2:18">
      <c r="B324" s="100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</row>
    <row r="325" spans="2:18">
      <c r="B325" s="100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</row>
    <row r="326" spans="2:18">
      <c r="B326" s="100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</row>
    <row r="327" spans="2:18">
      <c r="B327" s="100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</row>
    <row r="328" spans="2:18">
      <c r="B328" s="100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</row>
    <row r="329" spans="2:18">
      <c r="B329" s="100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1"/>
      <c r="R329" s="101"/>
    </row>
    <row r="330" spans="2:18">
      <c r="B330" s="100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</row>
    <row r="331" spans="2:18">
      <c r="B331" s="100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1"/>
      <c r="R331" s="101"/>
    </row>
    <row r="332" spans="2:18">
      <c r="B332" s="100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</row>
    <row r="333" spans="2:18">
      <c r="B333" s="100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  <c r="Q333" s="101"/>
      <c r="R333" s="101"/>
    </row>
    <row r="334" spans="2:18">
      <c r="B334" s="100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1"/>
      <c r="R334" s="101"/>
    </row>
    <row r="335" spans="2:18">
      <c r="B335" s="100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  <c r="Q335" s="101"/>
      <c r="R335" s="101"/>
    </row>
    <row r="336" spans="2:18">
      <c r="B336" s="100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  <c r="Q336" s="101"/>
      <c r="R336" s="101"/>
    </row>
    <row r="337" spans="2:18">
      <c r="B337" s="100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  <c r="Q337" s="101"/>
      <c r="R337" s="101"/>
    </row>
    <row r="338" spans="2:18">
      <c r="B338" s="100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</row>
    <row r="339" spans="2:18">
      <c r="B339" s="100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  <c r="Q339" s="101"/>
      <c r="R339" s="101"/>
    </row>
    <row r="340" spans="2:18">
      <c r="B340" s="100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  <c r="Q340" s="101"/>
      <c r="R340" s="101"/>
    </row>
    <row r="341" spans="2:18">
      <c r="B341" s="100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</row>
    <row r="342" spans="2:18">
      <c r="B342" s="100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  <c r="Q342" s="101"/>
      <c r="R342" s="101"/>
    </row>
    <row r="343" spans="2:18">
      <c r="B343" s="100"/>
      <c r="C343" s="101"/>
      <c r="D343" s="101"/>
      <c r="E343" s="101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1"/>
      <c r="R343" s="101"/>
    </row>
    <row r="344" spans="2:18">
      <c r="B344" s="100"/>
      <c r="C344" s="101"/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  <c r="Q344" s="101"/>
      <c r="R344" s="101"/>
    </row>
    <row r="345" spans="2:18">
      <c r="B345" s="100"/>
      <c r="C345" s="101"/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1"/>
      <c r="R345" s="101"/>
    </row>
    <row r="346" spans="2:18">
      <c r="B346" s="100"/>
      <c r="C346" s="101"/>
      <c r="D346" s="101"/>
      <c r="E346" s="101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</row>
    <row r="347" spans="2:18">
      <c r="B347" s="100"/>
      <c r="C347" s="101"/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1"/>
      <c r="R347" s="101"/>
    </row>
    <row r="348" spans="2:18">
      <c r="B348" s="100"/>
      <c r="C348" s="101"/>
      <c r="D348" s="101"/>
      <c r="E348" s="101"/>
      <c r="F348" s="101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  <c r="Q348" s="101"/>
      <c r="R348" s="101"/>
    </row>
    <row r="349" spans="2:18">
      <c r="B349" s="100"/>
      <c r="C349" s="101"/>
      <c r="D349" s="101"/>
      <c r="E349" s="101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  <c r="Q349" s="101"/>
      <c r="R349" s="101"/>
    </row>
    <row r="350" spans="2:18">
      <c r="B350" s="100"/>
      <c r="C350" s="101"/>
      <c r="D350" s="101"/>
      <c r="E350" s="101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  <c r="P350" s="101"/>
      <c r="Q350" s="101"/>
      <c r="R350" s="101"/>
    </row>
    <row r="351" spans="2:18">
      <c r="B351" s="100"/>
      <c r="C351" s="101"/>
      <c r="D351" s="101"/>
      <c r="E351" s="101"/>
      <c r="F351" s="101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</row>
    <row r="352" spans="2:18">
      <c r="B352" s="100"/>
      <c r="C352" s="101"/>
      <c r="D352" s="101"/>
      <c r="E352" s="101"/>
      <c r="F352" s="101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  <c r="Q352" s="101"/>
      <c r="R352" s="101"/>
    </row>
    <row r="353" spans="2:18">
      <c r="B353" s="100"/>
      <c r="C353" s="101"/>
      <c r="D353" s="101"/>
      <c r="E353" s="101"/>
      <c r="F353" s="101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  <c r="Q353" s="101"/>
      <c r="R353" s="101"/>
    </row>
    <row r="354" spans="2:18">
      <c r="B354" s="100"/>
      <c r="C354" s="101"/>
      <c r="D354" s="101"/>
      <c r="E354" s="101"/>
      <c r="F354" s="101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  <c r="Q354" s="101"/>
      <c r="R354" s="101"/>
    </row>
    <row r="355" spans="2:18">
      <c r="B355" s="100"/>
      <c r="C355" s="101"/>
      <c r="D355" s="101"/>
      <c r="E355" s="101"/>
      <c r="F355" s="101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  <c r="Q355" s="101"/>
      <c r="R355" s="101"/>
    </row>
    <row r="356" spans="2:18">
      <c r="B356" s="100"/>
      <c r="C356" s="101"/>
      <c r="D356" s="101"/>
      <c r="E356" s="101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</row>
    <row r="357" spans="2:18">
      <c r="B357" s="100"/>
      <c r="C357" s="101"/>
      <c r="D357" s="101"/>
      <c r="E357" s="101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  <c r="Q357" s="101"/>
      <c r="R357" s="101"/>
    </row>
    <row r="358" spans="2:18">
      <c r="B358" s="100"/>
      <c r="C358" s="101"/>
      <c r="D358" s="101"/>
      <c r="E358" s="101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  <c r="Q358" s="101"/>
      <c r="R358" s="101"/>
    </row>
    <row r="359" spans="2:18">
      <c r="B359" s="100"/>
      <c r="C359" s="101"/>
      <c r="D359" s="101"/>
      <c r="E359" s="101"/>
      <c r="F359" s="101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  <c r="Q359" s="101"/>
      <c r="R359" s="101"/>
    </row>
    <row r="360" spans="2:18">
      <c r="B360" s="100"/>
      <c r="C360" s="101"/>
      <c r="D360" s="101"/>
      <c r="E360" s="101"/>
      <c r="F360" s="101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  <c r="Q360" s="101"/>
      <c r="R360" s="101"/>
    </row>
    <row r="361" spans="2:18">
      <c r="B361" s="100"/>
      <c r="C361" s="101"/>
      <c r="D361" s="101"/>
      <c r="E361" s="101"/>
      <c r="F361" s="101"/>
      <c r="G361" s="101"/>
      <c r="H361" s="101"/>
      <c r="I361" s="101"/>
      <c r="J361" s="101"/>
      <c r="K361" s="101"/>
      <c r="L361" s="101"/>
      <c r="M361" s="101"/>
      <c r="N361" s="101"/>
      <c r="O361" s="101"/>
      <c r="P361" s="101"/>
      <c r="Q361" s="101"/>
      <c r="R361" s="101"/>
    </row>
    <row r="362" spans="2:18">
      <c r="B362" s="100"/>
      <c r="C362" s="101"/>
      <c r="D362" s="101"/>
      <c r="E362" s="101"/>
      <c r="F362" s="101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  <c r="Q362" s="101"/>
      <c r="R362" s="101"/>
    </row>
    <row r="363" spans="2:18">
      <c r="B363" s="100"/>
      <c r="C363" s="101"/>
      <c r="D363" s="101"/>
      <c r="E363" s="101"/>
      <c r="F363" s="101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  <c r="Q363" s="101"/>
      <c r="R363" s="101"/>
    </row>
    <row r="364" spans="2:18">
      <c r="B364" s="100"/>
      <c r="C364" s="101"/>
      <c r="D364" s="101"/>
      <c r="E364" s="101"/>
      <c r="F364" s="101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  <c r="Q364" s="101"/>
      <c r="R364" s="101"/>
    </row>
    <row r="365" spans="2:18">
      <c r="B365" s="100"/>
      <c r="C365" s="101"/>
      <c r="D365" s="101"/>
      <c r="E365" s="101"/>
      <c r="F365" s="101"/>
      <c r="G365" s="101"/>
      <c r="H365" s="101"/>
      <c r="I365" s="101"/>
      <c r="J365" s="101"/>
      <c r="K365" s="101"/>
      <c r="L365" s="101"/>
      <c r="M365" s="101"/>
      <c r="N365" s="101"/>
      <c r="O365" s="101"/>
      <c r="P365" s="101"/>
      <c r="Q365" s="101"/>
      <c r="R365" s="101"/>
    </row>
    <row r="366" spans="2:18">
      <c r="B366" s="100"/>
      <c r="C366" s="101"/>
      <c r="D366" s="101"/>
      <c r="E366" s="101"/>
      <c r="F366" s="101"/>
      <c r="G366" s="101"/>
      <c r="H366" s="101"/>
      <c r="I366" s="101"/>
      <c r="J366" s="101"/>
      <c r="K366" s="101"/>
      <c r="L366" s="101"/>
      <c r="M366" s="101"/>
      <c r="N366" s="101"/>
      <c r="O366" s="101"/>
      <c r="P366" s="101"/>
      <c r="Q366" s="101"/>
      <c r="R366" s="101"/>
    </row>
    <row r="367" spans="2:18">
      <c r="B367" s="100"/>
      <c r="C367" s="101"/>
      <c r="D367" s="101"/>
      <c r="E367" s="101"/>
      <c r="F367" s="101"/>
      <c r="G367" s="101"/>
      <c r="H367" s="101"/>
      <c r="I367" s="101"/>
      <c r="J367" s="101"/>
      <c r="K367" s="101"/>
      <c r="L367" s="101"/>
      <c r="M367" s="101"/>
      <c r="N367" s="101"/>
      <c r="O367" s="101"/>
      <c r="P367" s="101"/>
      <c r="Q367" s="101"/>
      <c r="R367" s="101"/>
    </row>
    <row r="368" spans="2:18">
      <c r="B368" s="100"/>
      <c r="C368" s="101"/>
      <c r="D368" s="101"/>
      <c r="E368" s="101"/>
      <c r="F368" s="101"/>
      <c r="G368" s="101"/>
      <c r="H368" s="101"/>
      <c r="I368" s="101"/>
      <c r="J368" s="101"/>
      <c r="K368" s="101"/>
      <c r="L368" s="101"/>
      <c r="M368" s="101"/>
      <c r="N368" s="101"/>
      <c r="O368" s="101"/>
      <c r="P368" s="101"/>
      <c r="Q368" s="101"/>
      <c r="R368" s="101"/>
    </row>
    <row r="369" spans="2:18">
      <c r="B369" s="100"/>
      <c r="C369" s="101"/>
      <c r="D369" s="101"/>
      <c r="E369" s="101"/>
      <c r="F369" s="101"/>
      <c r="G369" s="101"/>
      <c r="H369" s="101"/>
      <c r="I369" s="101"/>
      <c r="J369" s="101"/>
      <c r="K369" s="101"/>
      <c r="L369" s="101"/>
      <c r="M369" s="101"/>
      <c r="N369" s="101"/>
      <c r="O369" s="101"/>
      <c r="P369" s="101"/>
      <c r="Q369" s="101"/>
      <c r="R369" s="101"/>
    </row>
    <row r="370" spans="2:18">
      <c r="B370" s="100"/>
      <c r="C370" s="101"/>
      <c r="D370" s="101"/>
      <c r="E370" s="101"/>
      <c r="F370" s="101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</row>
    <row r="371" spans="2:18">
      <c r="B371" s="100"/>
      <c r="C371" s="101"/>
      <c r="D371" s="101"/>
      <c r="E371" s="101"/>
      <c r="F371" s="101"/>
      <c r="G371" s="101"/>
      <c r="H371" s="101"/>
      <c r="I371" s="101"/>
      <c r="J371" s="101"/>
      <c r="K371" s="101"/>
      <c r="L371" s="101"/>
      <c r="M371" s="101"/>
      <c r="N371" s="101"/>
      <c r="O371" s="101"/>
      <c r="P371" s="101"/>
      <c r="Q371" s="101"/>
      <c r="R371" s="101"/>
    </row>
    <row r="372" spans="2:18">
      <c r="B372" s="100"/>
      <c r="C372" s="101"/>
      <c r="D372" s="101"/>
      <c r="E372" s="101"/>
      <c r="F372" s="101"/>
      <c r="G372" s="101"/>
      <c r="H372" s="101"/>
      <c r="I372" s="101"/>
      <c r="J372" s="101"/>
      <c r="K372" s="101"/>
      <c r="L372" s="101"/>
      <c r="M372" s="101"/>
      <c r="N372" s="101"/>
      <c r="O372" s="101"/>
      <c r="P372" s="101"/>
      <c r="Q372" s="101"/>
      <c r="R372" s="101"/>
    </row>
    <row r="373" spans="2:18">
      <c r="B373" s="100"/>
      <c r="C373" s="101"/>
      <c r="D373" s="101"/>
      <c r="E373" s="101"/>
      <c r="F373" s="101"/>
      <c r="G373" s="101"/>
      <c r="H373" s="101"/>
      <c r="I373" s="101"/>
      <c r="J373" s="101"/>
      <c r="K373" s="101"/>
      <c r="L373" s="101"/>
      <c r="M373" s="101"/>
      <c r="N373" s="101"/>
      <c r="O373" s="101"/>
      <c r="P373" s="101"/>
      <c r="Q373" s="101"/>
      <c r="R373" s="101"/>
    </row>
    <row r="374" spans="2:18">
      <c r="B374" s="100"/>
      <c r="C374" s="101"/>
      <c r="D374" s="101"/>
      <c r="E374" s="101"/>
      <c r="F374" s="101"/>
      <c r="G374" s="101"/>
      <c r="H374" s="101"/>
      <c r="I374" s="101"/>
      <c r="J374" s="101"/>
      <c r="K374" s="101"/>
      <c r="L374" s="101"/>
      <c r="M374" s="101"/>
      <c r="N374" s="101"/>
      <c r="O374" s="101"/>
      <c r="P374" s="101"/>
      <c r="Q374" s="101"/>
      <c r="R374" s="101"/>
    </row>
    <row r="375" spans="2:18">
      <c r="B375" s="100"/>
      <c r="C375" s="101"/>
      <c r="D375" s="101"/>
      <c r="E375" s="101"/>
      <c r="F375" s="101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</row>
    <row r="376" spans="2:18">
      <c r="B376" s="100"/>
      <c r="C376" s="101"/>
      <c r="D376" s="101"/>
      <c r="E376" s="101"/>
      <c r="F376" s="101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  <c r="Q376" s="101"/>
      <c r="R376" s="101"/>
    </row>
    <row r="377" spans="2:18">
      <c r="B377" s="100"/>
      <c r="C377" s="101"/>
      <c r="D377" s="101"/>
      <c r="E377" s="101"/>
      <c r="F377" s="101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  <c r="Q377" s="101"/>
      <c r="R377" s="101"/>
    </row>
    <row r="378" spans="2:18">
      <c r="B378" s="100"/>
      <c r="C378" s="101"/>
      <c r="D378" s="101"/>
      <c r="E378" s="101"/>
      <c r="F378" s="101"/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  <c r="Q378" s="101"/>
      <c r="R378" s="101"/>
    </row>
    <row r="379" spans="2:18">
      <c r="B379" s="100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  <c r="Q379" s="101"/>
      <c r="R379" s="101"/>
    </row>
    <row r="380" spans="2:18">
      <c r="B380" s="100"/>
      <c r="C380" s="101"/>
      <c r="D380" s="101"/>
      <c r="E380" s="101"/>
      <c r="F380" s="101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</row>
    <row r="381" spans="2:18">
      <c r="B381" s="100"/>
      <c r="C381" s="101"/>
      <c r="D381" s="101"/>
      <c r="E381" s="101"/>
      <c r="F381" s="101"/>
      <c r="G381" s="101"/>
      <c r="H381" s="101"/>
      <c r="I381" s="101"/>
      <c r="J381" s="101"/>
      <c r="K381" s="101"/>
      <c r="L381" s="101"/>
      <c r="M381" s="101"/>
      <c r="N381" s="101"/>
      <c r="O381" s="101"/>
      <c r="P381" s="101"/>
      <c r="Q381" s="101"/>
      <c r="R381" s="101"/>
    </row>
    <row r="382" spans="2:18">
      <c r="B382" s="100"/>
      <c r="C382" s="101"/>
      <c r="D382" s="101"/>
      <c r="E382" s="101"/>
      <c r="F382" s="101"/>
      <c r="G382" s="101"/>
      <c r="H382" s="101"/>
      <c r="I382" s="101"/>
      <c r="J382" s="101"/>
      <c r="K382" s="101"/>
      <c r="L382" s="101"/>
      <c r="M382" s="101"/>
      <c r="N382" s="101"/>
      <c r="O382" s="101"/>
      <c r="P382" s="101"/>
      <c r="Q382" s="101"/>
      <c r="R382" s="101"/>
    </row>
    <row r="383" spans="2:18">
      <c r="B383" s="100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  <c r="M383" s="101"/>
      <c r="N383" s="101"/>
      <c r="O383" s="101"/>
      <c r="P383" s="101"/>
      <c r="Q383" s="101"/>
      <c r="R383" s="101"/>
    </row>
    <row r="384" spans="2:18">
      <c r="B384" s="100"/>
      <c r="C384" s="101"/>
      <c r="D384" s="101"/>
      <c r="E384" s="101"/>
      <c r="F384" s="101"/>
      <c r="G384" s="101"/>
      <c r="H384" s="101"/>
      <c r="I384" s="101"/>
      <c r="J384" s="101"/>
      <c r="K384" s="101"/>
      <c r="L384" s="101"/>
      <c r="M384" s="101"/>
      <c r="N384" s="101"/>
      <c r="O384" s="101"/>
      <c r="P384" s="101"/>
      <c r="Q384" s="101"/>
      <c r="R384" s="101"/>
    </row>
    <row r="385" spans="2:18">
      <c r="B385" s="100"/>
      <c r="C385" s="101"/>
      <c r="D385" s="101"/>
      <c r="E385" s="101"/>
      <c r="F385" s="101"/>
      <c r="G385" s="101"/>
      <c r="H385" s="101"/>
      <c r="I385" s="101"/>
      <c r="J385" s="101"/>
      <c r="K385" s="101"/>
      <c r="L385" s="101"/>
      <c r="M385" s="101"/>
      <c r="N385" s="101"/>
      <c r="O385" s="101"/>
      <c r="P385" s="101"/>
      <c r="Q385" s="101"/>
      <c r="R385" s="101"/>
    </row>
    <row r="386" spans="2:18">
      <c r="B386" s="100"/>
      <c r="C386" s="101"/>
      <c r="D386" s="101"/>
      <c r="E386" s="101"/>
      <c r="F386" s="101"/>
      <c r="G386" s="101"/>
      <c r="H386" s="101"/>
      <c r="I386" s="101"/>
      <c r="J386" s="101"/>
      <c r="K386" s="101"/>
      <c r="L386" s="101"/>
      <c r="M386" s="101"/>
      <c r="N386" s="101"/>
      <c r="O386" s="101"/>
      <c r="P386" s="101"/>
      <c r="Q386" s="101"/>
      <c r="R386" s="101"/>
    </row>
    <row r="387" spans="2:18">
      <c r="B387" s="100"/>
      <c r="C387" s="101"/>
      <c r="D387" s="101"/>
      <c r="E387" s="101"/>
      <c r="F387" s="101"/>
      <c r="G387" s="101"/>
      <c r="H387" s="101"/>
      <c r="I387" s="101"/>
      <c r="J387" s="101"/>
      <c r="K387" s="101"/>
      <c r="L387" s="101"/>
      <c r="M387" s="101"/>
      <c r="N387" s="101"/>
      <c r="O387" s="101"/>
      <c r="P387" s="101"/>
      <c r="Q387" s="101"/>
      <c r="R387" s="101"/>
    </row>
    <row r="388" spans="2:18">
      <c r="B388" s="100"/>
      <c r="C388" s="101"/>
      <c r="D388" s="101"/>
      <c r="E388" s="101"/>
      <c r="F388" s="101"/>
      <c r="G388" s="101"/>
      <c r="H388" s="101"/>
      <c r="I388" s="101"/>
      <c r="J388" s="101"/>
      <c r="K388" s="101"/>
      <c r="L388" s="101"/>
      <c r="M388" s="101"/>
      <c r="N388" s="101"/>
      <c r="O388" s="101"/>
      <c r="P388" s="101"/>
      <c r="Q388" s="101"/>
      <c r="R388" s="101"/>
    </row>
    <row r="389" spans="2:18">
      <c r="B389" s="100"/>
      <c r="C389" s="101"/>
      <c r="D389" s="101"/>
      <c r="E389" s="101"/>
      <c r="F389" s="101"/>
      <c r="G389" s="101"/>
      <c r="H389" s="101"/>
      <c r="I389" s="101"/>
      <c r="J389" s="101"/>
      <c r="K389" s="101"/>
      <c r="L389" s="101"/>
      <c r="M389" s="101"/>
      <c r="N389" s="101"/>
      <c r="O389" s="101"/>
      <c r="P389" s="101"/>
      <c r="Q389" s="101"/>
      <c r="R389" s="101"/>
    </row>
    <row r="390" spans="2:18">
      <c r="B390" s="100"/>
      <c r="C390" s="101"/>
      <c r="D390" s="101"/>
      <c r="E390" s="101"/>
      <c r="F390" s="101"/>
      <c r="G390" s="101"/>
      <c r="H390" s="101"/>
      <c r="I390" s="101"/>
      <c r="J390" s="101"/>
      <c r="K390" s="101"/>
      <c r="L390" s="101"/>
      <c r="M390" s="101"/>
      <c r="N390" s="101"/>
      <c r="O390" s="101"/>
      <c r="P390" s="101"/>
      <c r="Q390" s="101"/>
      <c r="R390" s="101"/>
    </row>
    <row r="391" spans="2:18">
      <c r="B391" s="100"/>
      <c r="C391" s="101"/>
      <c r="D391" s="101"/>
      <c r="E391" s="101"/>
      <c r="F391" s="101"/>
      <c r="G391" s="101"/>
      <c r="H391" s="101"/>
      <c r="I391" s="101"/>
      <c r="J391" s="101"/>
      <c r="K391" s="101"/>
      <c r="L391" s="101"/>
      <c r="M391" s="101"/>
      <c r="N391" s="101"/>
      <c r="O391" s="101"/>
      <c r="P391" s="101"/>
      <c r="Q391" s="101"/>
      <c r="R391" s="101"/>
    </row>
    <row r="392" spans="2:18">
      <c r="B392" s="100"/>
      <c r="C392" s="101"/>
      <c r="D392" s="101"/>
      <c r="E392" s="101"/>
      <c r="F392" s="101"/>
      <c r="G392" s="101"/>
      <c r="H392" s="101"/>
      <c r="I392" s="101"/>
      <c r="J392" s="101"/>
      <c r="K392" s="101"/>
      <c r="L392" s="101"/>
      <c r="M392" s="101"/>
      <c r="N392" s="101"/>
      <c r="O392" s="101"/>
      <c r="P392" s="101"/>
      <c r="Q392" s="101"/>
      <c r="R392" s="101"/>
    </row>
    <row r="393" spans="2:18">
      <c r="B393" s="100"/>
      <c r="C393" s="101"/>
      <c r="D393" s="101"/>
      <c r="E393" s="101"/>
      <c r="F393" s="101"/>
      <c r="G393" s="101"/>
      <c r="H393" s="101"/>
      <c r="I393" s="101"/>
      <c r="J393" s="101"/>
      <c r="K393" s="101"/>
      <c r="L393" s="101"/>
      <c r="M393" s="101"/>
      <c r="N393" s="101"/>
      <c r="O393" s="101"/>
      <c r="P393" s="101"/>
      <c r="Q393" s="101"/>
      <c r="R393" s="101"/>
    </row>
    <row r="394" spans="2:18">
      <c r="B394" s="100"/>
      <c r="C394" s="101"/>
      <c r="D394" s="101"/>
      <c r="E394" s="101"/>
      <c r="F394" s="101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</row>
    <row r="395" spans="2:18">
      <c r="B395" s="100"/>
      <c r="C395" s="101"/>
      <c r="D395" s="101"/>
      <c r="E395" s="101"/>
      <c r="F395" s="101"/>
      <c r="G395" s="101"/>
      <c r="H395" s="101"/>
      <c r="I395" s="101"/>
      <c r="J395" s="101"/>
      <c r="K395" s="101"/>
      <c r="L395" s="101"/>
      <c r="M395" s="101"/>
      <c r="N395" s="101"/>
      <c r="O395" s="101"/>
      <c r="P395" s="101"/>
      <c r="Q395" s="101"/>
      <c r="R395" s="101"/>
    </row>
    <row r="396" spans="2:18">
      <c r="B396" s="100"/>
      <c r="C396" s="101"/>
      <c r="D396" s="101"/>
      <c r="E396" s="101"/>
      <c r="F396" s="101"/>
      <c r="G396" s="101"/>
      <c r="H396" s="101"/>
      <c r="I396" s="101"/>
      <c r="J396" s="101"/>
      <c r="K396" s="101"/>
      <c r="L396" s="101"/>
      <c r="M396" s="101"/>
      <c r="N396" s="101"/>
      <c r="O396" s="101"/>
      <c r="P396" s="101"/>
      <c r="Q396" s="101"/>
      <c r="R396" s="101"/>
    </row>
    <row r="397" spans="2:18">
      <c r="B397" s="100"/>
      <c r="C397" s="101"/>
      <c r="D397" s="101"/>
      <c r="E397" s="101"/>
      <c r="F397" s="101"/>
      <c r="G397" s="101"/>
      <c r="H397" s="101"/>
      <c r="I397" s="101"/>
      <c r="J397" s="101"/>
      <c r="K397" s="101"/>
      <c r="L397" s="101"/>
      <c r="M397" s="101"/>
      <c r="N397" s="101"/>
      <c r="O397" s="101"/>
      <c r="P397" s="101"/>
      <c r="Q397" s="101"/>
      <c r="R397" s="101"/>
    </row>
    <row r="398" spans="2:18">
      <c r="B398" s="100"/>
      <c r="C398" s="101"/>
      <c r="D398" s="101"/>
      <c r="E398" s="101"/>
      <c r="F398" s="101"/>
      <c r="G398" s="101"/>
      <c r="H398" s="101"/>
      <c r="I398" s="101"/>
      <c r="J398" s="101"/>
      <c r="K398" s="101"/>
      <c r="L398" s="101"/>
      <c r="M398" s="101"/>
      <c r="N398" s="101"/>
      <c r="O398" s="101"/>
      <c r="P398" s="101"/>
      <c r="Q398" s="101"/>
      <c r="R398" s="101"/>
    </row>
    <row r="399" spans="2:18">
      <c r="B399" s="100"/>
      <c r="C399" s="101"/>
      <c r="D399" s="101"/>
      <c r="E399" s="101"/>
      <c r="F399" s="101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</row>
    <row r="400" spans="2:18">
      <c r="B400" s="100"/>
      <c r="C400" s="101"/>
      <c r="D400" s="101"/>
      <c r="E400" s="101"/>
      <c r="F400" s="101"/>
      <c r="G400" s="101"/>
      <c r="H400" s="101"/>
      <c r="I400" s="101"/>
      <c r="J400" s="101"/>
      <c r="K400" s="101"/>
      <c r="L400" s="101"/>
      <c r="M400" s="101"/>
      <c r="N400" s="101"/>
      <c r="O400" s="101"/>
      <c r="P400" s="101"/>
      <c r="Q400" s="101"/>
      <c r="R400" s="101"/>
    </row>
    <row r="401" spans="2:18">
      <c r="B401" s="100"/>
      <c r="C401" s="101"/>
      <c r="D401" s="101"/>
      <c r="E401" s="101"/>
      <c r="F401" s="101"/>
      <c r="G401" s="101"/>
      <c r="H401" s="101"/>
      <c r="I401" s="101"/>
      <c r="J401" s="101"/>
      <c r="K401" s="101"/>
      <c r="L401" s="101"/>
      <c r="M401" s="101"/>
      <c r="N401" s="101"/>
      <c r="O401" s="101"/>
      <c r="P401" s="101"/>
      <c r="Q401" s="101"/>
      <c r="R401" s="101"/>
    </row>
    <row r="402" spans="2:18">
      <c r="B402" s="100"/>
      <c r="C402" s="101"/>
      <c r="D402" s="101"/>
      <c r="E402" s="101"/>
      <c r="F402" s="101"/>
      <c r="G402" s="101"/>
      <c r="H402" s="101"/>
      <c r="I402" s="101"/>
      <c r="J402" s="101"/>
      <c r="K402" s="101"/>
      <c r="L402" s="101"/>
      <c r="M402" s="101"/>
      <c r="N402" s="101"/>
      <c r="O402" s="101"/>
      <c r="P402" s="101"/>
      <c r="Q402" s="101"/>
      <c r="R402" s="101"/>
    </row>
    <row r="403" spans="2:18">
      <c r="B403" s="100"/>
      <c r="C403" s="101"/>
      <c r="D403" s="101"/>
      <c r="E403" s="101"/>
      <c r="F403" s="101"/>
      <c r="G403" s="101"/>
      <c r="H403" s="101"/>
      <c r="I403" s="101"/>
      <c r="J403" s="101"/>
      <c r="K403" s="101"/>
      <c r="L403" s="101"/>
      <c r="M403" s="101"/>
      <c r="N403" s="101"/>
      <c r="O403" s="101"/>
      <c r="P403" s="101"/>
      <c r="Q403" s="101"/>
      <c r="R403" s="101"/>
    </row>
    <row r="404" spans="2:18">
      <c r="B404" s="100"/>
      <c r="C404" s="101"/>
      <c r="D404" s="101"/>
      <c r="E404" s="101"/>
      <c r="F404" s="101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</row>
    <row r="405" spans="2:18">
      <c r="B405" s="100"/>
      <c r="C405" s="101"/>
      <c r="D405" s="101"/>
      <c r="E405" s="101"/>
      <c r="F405" s="101"/>
      <c r="G405" s="101"/>
      <c r="H405" s="101"/>
      <c r="I405" s="101"/>
      <c r="J405" s="101"/>
      <c r="K405" s="101"/>
      <c r="L405" s="101"/>
      <c r="M405" s="101"/>
      <c r="N405" s="101"/>
      <c r="O405" s="101"/>
      <c r="P405" s="101"/>
      <c r="Q405" s="101"/>
      <c r="R405" s="101"/>
    </row>
    <row r="406" spans="2:18">
      <c r="B406" s="100"/>
      <c r="C406" s="101"/>
      <c r="D406" s="101"/>
      <c r="E406" s="101"/>
      <c r="F406" s="101"/>
      <c r="G406" s="101"/>
      <c r="H406" s="101"/>
      <c r="I406" s="101"/>
      <c r="J406" s="101"/>
      <c r="K406" s="101"/>
      <c r="L406" s="101"/>
      <c r="M406" s="101"/>
      <c r="N406" s="101"/>
      <c r="O406" s="101"/>
      <c r="P406" s="101"/>
      <c r="Q406" s="101"/>
      <c r="R406" s="101"/>
    </row>
    <row r="407" spans="2:18">
      <c r="B407" s="100"/>
      <c r="C407" s="101"/>
      <c r="D407" s="101"/>
      <c r="E407" s="101"/>
      <c r="F407" s="101"/>
      <c r="G407" s="101"/>
      <c r="H407" s="101"/>
      <c r="I407" s="101"/>
      <c r="J407" s="101"/>
      <c r="K407" s="101"/>
      <c r="L407" s="101"/>
      <c r="M407" s="101"/>
      <c r="N407" s="101"/>
      <c r="O407" s="101"/>
      <c r="P407" s="101"/>
      <c r="Q407" s="101"/>
      <c r="R407" s="101"/>
    </row>
    <row r="408" spans="2:18">
      <c r="B408" s="100"/>
      <c r="C408" s="101"/>
      <c r="D408" s="101"/>
      <c r="E408" s="101"/>
      <c r="F408" s="101"/>
      <c r="G408" s="101"/>
      <c r="H408" s="101"/>
      <c r="I408" s="101"/>
      <c r="J408" s="101"/>
      <c r="K408" s="101"/>
      <c r="L408" s="101"/>
      <c r="M408" s="101"/>
      <c r="N408" s="101"/>
      <c r="O408" s="101"/>
      <c r="P408" s="101"/>
      <c r="Q408" s="101"/>
      <c r="R408" s="101"/>
    </row>
    <row r="409" spans="2:18">
      <c r="B409" s="100"/>
      <c r="C409" s="101"/>
      <c r="D409" s="101"/>
      <c r="E409" s="101"/>
      <c r="F409" s="101"/>
      <c r="G409" s="101"/>
      <c r="H409" s="101"/>
      <c r="I409" s="101"/>
      <c r="J409" s="101"/>
      <c r="K409" s="101"/>
      <c r="L409" s="101"/>
      <c r="M409" s="101"/>
      <c r="N409" s="101"/>
      <c r="O409" s="101"/>
      <c r="P409" s="101"/>
      <c r="Q409" s="101"/>
      <c r="R409" s="101"/>
    </row>
    <row r="410" spans="2:18">
      <c r="B410" s="100"/>
      <c r="C410" s="101"/>
      <c r="D410" s="101"/>
      <c r="E410" s="101"/>
      <c r="F410" s="101"/>
      <c r="G410" s="101"/>
      <c r="H410" s="101"/>
      <c r="I410" s="101"/>
      <c r="J410" s="101"/>
      <c r="K410" s="101"/>
      <c r="L410" s="101"/>
      <c r="M410" s="101"/>
      <c r="N410" s="101"/>
      <c r="O410" s="101"/>
      <c r="P410" s="101"/>
      <c r="Q410" s="101"/>
      <c r="R410" s="101"/>
    </row>
    <row r="411" spans="2:18">
      <c r="B411" s="100"/>
      <c r="C411" s="101"/>
      <c r="D411" s="101"/>
      <c r="E411" s="101"/>
      <c r="F411" s="101"/>
      <c r="G411" s="101"/>
      <c r="H411" s="101"/>
      <c r="I411" s="101"/>
      <c r="J411" s="101"/>
      <c r="K411" s="101"/>
      <c r="L411" s="101"/>
      <c r="M411" s="101"/>
      <c r="N411" s="101"/>
      <c r="O411" s="101"/>
      <c r="P411" s="101"/>
      <c r="Q411" s="101"/>
      <c r="R411" s="101"/>
    </row>
    <row r="412" spans="2:18">
      <c r="B412" s="100"/>
      <c r="C412" s="101"/>
      <c r="D412" s="101"/>
      <c r="E412" s="101"/>
      <c r="F412" s="101"/>
      <c r="G412" s="101"/>
      <c r="H412" s="101"/>
      <c r="I412" s="101"/>
      <c r="J412" s="101"/>
      <c r="K412" s="101"/>
      <c r="L412" s="101"/>
      <c r="M412" s="101"/>
      <c r="N412" s="101"/>
      <c r="O412" s="101"/>
      <c r="P412" s="101"/>
      <c r="Q412" s="101"/>
      <c r="R412" s="101"/>
    </row>
    <row r="413" spans="2:18">
      <c r="B413" s="100"/>
      <c r="C413" s="101"/>
      <c r="D413" s="101"/>
      <c r="E413" s="101"/>
      <c r="F413" s="101"/>
      <c r="G413" s="101"/>
      <c r="H413" s="101"/>
      <c r="I413" s="101"/>
      <c r="J413" s="101"/>
      <c r="K413" s="101"/>
      <c r="L413" s="101"/>
      <c r="M413" s="101"/>
      <c r="N413" s="101"/>
      <c r="O413" s="101"/>
      <c r="P413" s="101"/>
      <c r="Q413" s="101"/>
      <c r="R413" s="101"/>
    </row>
    <row r="414" spans="2:18">
      <c r="B414" s="100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  <c r="M414" s="101"/>
      <c r="N414" s="101"/>
      <c r="O414" s="101"/>
      <c r="P414" s="101"/>
      <c r="Q414" s="101"/>
      <c r="R414" s="101"/>
    </row>
    <row r="415" spans="2:18">
      <c r="B415" s="100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  <c r="M415" s="101"/>
      <c r="N415" s="101"/>
      <c r="O415" s="101"/>
      <c r="P415" s="101"/>
      <c r="Q415" s="101"/>
      <c r="R415" s="101"/>
    </row>
    <row r="416" spans="2:18">
      <c r="B416" s="100"/>
      <c r="C416" s="101"/>
      <c r="D416" s="101"/>
      <c r="E416" s="101"/>
      <c r="F416" s="101"/>
      <c r="G416" s="101"/>
      <c r="H416" s="101"/>
      <c r="I416" s="101"/>
      <c r="J416" s="101"/>
      <c r="K416" s="101"/>
      <c r="L416" s="101"/>
      <c r="M416" s="101"/>
      <c r="N416" s="101"/>
      <c r="O416" s="101"/>
      <c r="P416" s="101"/>
      <c r="Q416" s="101"/>
      <c r="R416" s="101"/>
    </row>
    <row r="417" spans="2:18">
      <c r="B417" s="100"/>
      <c r="C417" s="101"/>
      <c r="D417" s="101"/>
      <c r="E417" s="101"/>
      <c r="F417" s="101"/>
      <c r="G417" s="101"/>
      <c r="H417" s="101"/>
      <c r="I417" s="101"/>
      <c r="J417" s="101"/>
      <c r="K417" s="101"/>
      <c r="L417" s="101"/>
      <c r="M417" s="101"/>
      <c r="N417" s="101"/>
      <c r="O417" s="101"/>
      <c r="P417" s="101"/>
      <c r="Q417" s="101"/>
      <c r="R417" s="101"/>
    </row>
    <row r="418" spans="2:18">
      <c r="B418" s="100"/>
      <c r="C418" s="101"/>
      <c r="D418" s="101"/>
      <c r="E418" s="101"/>
      <c r="F418" s="101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</row>
    <row r="419" spans="2:18">
      <c r="B419" s="100"/>
      <c r="C419" s="101"/>
      <c r="D419" s="101"/>
      <c r="E419" s="101"/>
      <c r="F419" s="101"/>
      <c r="G419" s="101"/>
      <c r="H419" s="101"/>
      <c r="I419" s="101"/>
      <c r="J419" s="101"/>
      <c r="K419" s="101"/>
      <c r="L419" s="101"/>
      <c r="M419" s="101"/>
      <c r="N419" s="101"/>
      <c r="O419" s="101"/>
      <c r="P419" s="101"/>
      <c r="Q419" s="101"/>
      <c r="R419" s="101"/>
    </row>
    <row r="420" spans="2:18">
      <c r="B420" s="100"/>
      <c r="C420" s="101"/>
      <c r="D420" s="101"/>
      <c r="E420" s="101"/>
      <c r="F420" s="101"/>
      <c r="G420" s="101"/>
      <c r="H420" s="101"/>
      <c r="I420" s="101"/>
      <c r="J420" s="101"/>
      <c r="K420" s="101"/>
      <c r="L420" s="101"/>
      <c r="M420" s="101"/>
      <c r="N420" s="101"/>
      <c r="O420" s="101"/>
      <c r="P420" s="101"/>
      <c r="Q420" s="101"/>
      <c r="R420" s="101"/>
    </row>
    <row r="421" spans="2:18">
      <c r="B421" s="100"/>
      <c r="C421" s="101"/>
      <c r="D421" s="101"/>
      <c r="E421" s="101"/>
      <c r="F421" s="101"/>
      <c r="G421" s="101"/>
      <c r="H421" s="101"/>
      <c r="I421" s="101"/>
      <c r="J421" s="101"/>
      <c r="K421" s="101"/>
      <c r="L421" s="101"/>
      <c r="M421" s="101"/>
      <c r="N421" s="101"/>
      <c r="O421" s="101"/>
      <c r="P421" s="101"/>
      <c r="Q421" s="101"/>
      <c r="R421" s="101"/>
    </row>
    <row r="422" spans="2:18">
      <c r="B422" s="100"/>
      <c r="C422" s="101"/>
      <c r="D422" s="101"/>
      <c r="E422" s="101"/>
      <c r="F422" s="101"/>
      <c r="G422" s="101"/>
      <c r="H422" s="101"/>
      <c r="I422" s="101"/>
      <c r="J422" s="101"/>
      <c r="K422" s="101"/>
      <c r="L422" s="101"/>
      <c r="M422" s="101"/>
      <c r="N422" s="101"/>
      <c r="O422" s="101"/>
      <c r="P422" s="101"/>
      <c r="Q422" s="101"/>
      <c r="R422" s="101"/>
    </row>
    <row r="423" spans="2:18">
      <c r="B423" s="100"/>
      <c r="C423" s="101"/>
      <c r="D423" s="101"/>
      <c r="E423" s="101"/>
      <c r="F423" s="101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</row>
    <row r="424" spans="2:18">
      <c r="B424" s="100"/>
      <c r="C424" s="101"/>
      <c r="D424" s="101"/>
      <c r="E424" s="101"/>
      <c r="F424" s="101"/>
      <c r="G424" s="101"/>
      <c r="H424" s="101"/>
      <c r="I424" s="101"/>
      <c r="J424" s="101"/>
      <c r="K424" s="101"/>
      <c r="L424" s="101"/>
      <c r="M424" s="101"/>
      <c r="N424" s="101"/>
      <c r="O424" s="101"/>
      <c r="P424" s="101"/>
      <c r="Q424" s="101"/>
      <c r="R424" s="101"/>
    </row>
    <row r="425" spans="2:18">
      <c r="B425" s="100"/>
      <c r="C425" s="101"/>
      <c r="D425" s="101"/>
      <c r="E425" s="101"/>
      <c r="F425" s="101"/>
      <c r="G425" s="101"/>
      <c r="H425" s="101"/>
      <c r="I425" s="101"/>
      <c r="J425" s="101"/>
      <c r="K425" s="101"/>
      <c r="L425" s="101"/>
      <c r="M425" s="101"/>
      <c r="N425" s="101"/>
      <c r="O425" s="101"/>
      <c r="P425" s="101"/>
      <c r="Q425" s="101"/>
      <c r="R425" s="101"/>
    </row>
    <row r="426" spans="2:18">
      <c r="B426" s="100"/>
      <c r="C426" s="101"/>
      <c r="D426" s="101"/>
      <c r="E426" s="101"/>
      <c r="F426" s="101"/>
      <c r="G426" s="101"/>
      <c r="H426" s="101"/>
      <c r="I426" s="101"/>
      <c r="J426" s="101"/>
      <c r="K426" s="101"/>
      <c r="L426" s="101"/>
      <c r="M426" s="101"/>
      <c r="N426" s="101"/>
      <c r="O426" s="101"/>
      <c r="P426" s="101"/>
      <c r="Q426" s="101"/>
      <c r="R426" s="101"/>
    </row>
    <row r="427" spans="2:18">
      <c r="B427" s="100"/>
      <c r="C427" s="101"/>
      <c r="D427" s="101"/>
      <c r="E427" s="101"/>
      <c r="F427" s="101"/>
      <c r="G427" s="101"/>
      <c r="H427" s="101"/>
      <c r="I427" s="101"/>
      <c r="J427" s="101"/>
      <c r="K427" s="101"/>
      <c r="L427" s="101"/>
      <c r="M427" s="101"/>
      <c r="N427" s="101"/>
      <c r="O427" s="101"/>
      <c r="P427" s="101"/>
      <c r="Q427" s="101"/>
      <c r="R427" s="101"/>
    </row>
    <row r="428" spans="2:18">
      <c r="B428" s="100"/>
      <c r="C428" s="101"/>
      <c r="D428" s="101"/>
      <c r="E428" s="101"/>
      <c r="F428" s="101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</row>
    <row r="429" spans="2:18">
      <c r="B429" s="100"/>
      <c r="C429" s="101"/>
      <c r="D429" s="101"/>
      <c r="E429" s="101"/>
      <c r="F429" s="101"/>
      <c r="G429" s="101"/>
      <c r="H429" s="101"/>
      <c r="I429" s="101"/>
      <c r="J429" s="101"/>
      <c r="K429" s="101"/>
      <c r="L429" s="101"/>
      <c r="M429" s="101"/>
      <c r="N429" s="101"/>
      <c r="O429" s="101"/>
      <c r="P429" s="101"/>
      <c r="Q429" s="101"/>
      <c r="R429" s="101"/>
    </row>
    <row r="430" spans="2:18">
      <c r="B430" s="100"/>
      <c r="C430" s="101"/>
      <c r="D430" s="101"/>
      <c r="E430" s="101"/>
      <c r="F430" s="101"/>
      <c r="G430" s="101"/>
      <c r="H430" s="101"/>
      <c r="I430" s="101"/>
      <c r="J430" s="101"/>
      <c r="K430" s="101"/>
      <c r="L430" s="101"/>
      <c r="M430" s="101"/>
      <c r="N430" s="101"/>
      <c r="O430" s="101"/>
      <c r="P430" s="101"/>
      <c r="Q430" s="101"/>
      <c r="R430" s="101"/>
    </row>
    <row r="431" spans="2:18">
      <c r="B431" s="100"/>
      <c r="C431" s="101"/>
      <c r="D431" s="101"/>
      <c r="E431" s="101"/>
      <c r="F431" s="101"/>
      <c r="G431" s="101"/>
      <c r="H431" s="101"/>
      <c r="I431" s="101"/>
      <c r="J431" s="101"/>
      <c r="K431" s="101"/>
      <c r="L431" s="101"/>
      <c r="M431" s="101"/>
      <c r="N431" s="101"/>
      <c r="O431" s="101"/>
      <c r="P431" s="101"/>
      <c r="Q431" s="101"/>
      <c r="R431" s="101"/>
    </row>
    <row r="432" spans="2:18">
      <c r="B432" s="100"/>
      <c r="C432" s="101"/>
      <c r="D432" s="101"/>
      <c r="E432" s="101"/>
      <c r="F432" s="101"/>
      <c r="G432" s="101"/>
      <c r="H432" s="101"/>
      <c r="I432" s="101"/>
      <c r="J432" s="101"/>
      <c r="K432" s="101"/>
      <c r="L432" s="101"/>
      <c r="M432" s="101"/>
      <c r="N432" s="101"/>
      <c r="O432" s="101"/>
      <c r="P432" s="101"/>
      <c r="Q432" s="101"/>
      <c r="R432" s="101"/>
    </row>
    <row r="433" spans="2:18">
      <c r="B433" s="100"/>
      <c r="C433" s="101"/>
      <c r="D433" s="101"/>
      <c r="E433" s="101"/>
      <c r="F433" s="101"/>
      <c r="G433" s="101"/>
      <c r="H433" s="101"/>
      <c r="I433" s="101"/>
      <c r="J433" s="101"/>
      <c r="K433" s="101"/>
      <c r="L433" s="101"/>
      <c r="M433" s="101"/>
      <c r="N433" s="101"/>
      <c r="O433" s="101"/>
      <c r="P433" s="101"/>
      <c r="Q433" s="101"/>
      <c r="R433" s="101"/>
    </row>
    <row r="434" spans="2:18">
      <c r="B434" s="100"/>
      <c r="C434" s="101"/>
      <c r="D434" s="101"/>
      <c r="E434" s="101"/>
      <c r="F434" s="101"/>
      <c r="G434" s="101"/>
      <c r="H434" s="101"/>
      <c r="I434" s="101"/>
      <c r="J434" s="101"/>
      <c r="K434" s="101"/>
      <c r="L434" s="101"/>
      <c r="M434" s="101"/>
      <c r="N434" s="101"/>
      <c r="O434" s="101"/>
      <c r="P434" s="101"/>
      <c r="Q434" s="101"/>
      <c r="R434" s="101"/>
    </row>
    <row r="435" spans="2:18">
      <c r="B435" s="100"/>
      <c r="C435" s="101"/>
      <c r="D435" s="101"/>
      <c r="E435" s="101"/>
      <c r="F435" s="101"/>
      <c r="G435" s="101"/>
      <c r="H435" s="101"/>
      <c r="I435" s="101"/>
      <c r="J435" s="101"/>
      <c r="K435" s="101"/>
      <c r="L435" s="101"/>
      <c r="M435" s="101"/>
      <c r="N435" s="101"/>
      <c r="O435" s="101"/>
      <c r="P435" s="101"/>
      <c r="Q435" s="101"/>
      <c r="R435" s="101"/>
    </row>
    <row r="436" spans="2:18">
      <c r="B436" s="100"/>
      <c r="C436" s="101"/>
      <c r="D436" s="101"/>
      <c r="E436" s="101"/>
      <c r="F436" s="101"/>
      <c r="G436" s="101"/>
      <c r="H436" s="101"/>
      <c r="I436" s="101"/>
      <c r="J436" s="101"/>
      <c r="K436" s="101"/>
      <c r="L436" s="101"/>
      <c r="M436" s="101"/>
      <c r="N436" s="101"/>
      <c r="O436" s="101"/>
      <c r="P436" s="101"/>
      <c r="Q436" s="101"/>
      <c r="R436" s="101"/>
    </row>
    <row r="437" spans="2:18">
      <c r="B437" s="100"/>
      <c r="C437" s="101"/>
      <c r="D437" s="101"/>
      <c r="E437" s="101"/>
      <c r="F437" s="101"/>
      <c r="G437" s="101"/>
      <c r="H437" s="101"/>
      <c r="I437" s="101"/>
      <c r="J437" s="101"/>
      <c r="K437" s="101"/>
      <c r="L437" s="101"/>
      <c r="M437" s="101"/>
      <c r="N437" s="101"/>
      <c r="O437" s="101"/>
      <c r="P437" s="101"/>
      <c r="Q437" s="101"/>
      <c r="R437" s="101"/>
    </row>
    <row r="438" spans="2:18">
      <c r="B438" s="100"/>
      <c r="C438" s="101"/>
      <c r="D438" s="101"/>
      <c r="E438" s="101"/>
      <c r="F438" s="101"/>
      <c r="G438" s="101"/>
      <c r="H438" s="101"/>
      <c r="I438" s="101"/>
      <c r="J438" s="101"/>
      <c r="K438" s="101"/>
      <c r="L438" s="101"/>
      <c r="M438" s="101"/>
      <c r="N438" s="101"/>
      <c r="O438" s="101"/>
      <c r="P438" s="101"/>
      <c r="Q438" s="101"/>
      <c r="R438" s="101"/>
    </row>
    <row r="439" spans="2:18">
      <c r="B439" s="100"/>
      <c r="C439" s="101"/>
      <c r="D439" s="101"/>
      <c r="E439" s="101"/>
      <c r="F439" s="101"/>
      <c r="G439" s="101"/>
      <c r="H439" s="101"/>
      <c r="I439" s="101"/>
      <c r="J439" s="101"/>
      <c r="K439" s="101"/>
      <c r="L439" s="101"/>
      <c r="M439" s="101"/>
      <c r="N439" s="101"/>
      <c r="O439" s="101"/>
      <c r="P439" s="101"/>
      <c r="Q439" s="101"/>
      <c r="R439" s="101"/>
    </row>
    <row r="440" spans="2:18">
      <c r="B440" s="100"/>
      <c r="C440" s="101"/>
      <c r="D440" s="101"/>
      <c r="E440" s="101"/>
      <c r="F440" s="101"/>
      <c r="G440" s="101"/>
      <c r="H440" s="101"/>
      <c r="I440" s="101"/>
      <c r="J440" s="101"/>
      <c r="K440" s="101"/>
      <c r="L440" s="101"/>
      <c r="M440" s="101"/>
      <c r="N440" s="101"/>
      <c r="O440" s="101"/>
      <c r="P440" s="101"/>
      <c r="Q440" s="101"/>
      <c r="R440" s="101"/>
    </row>
    <row r="441" spans="2:18">
      <c r="B441" s="100"/>
      <c r="C441" s="101"/>
      <c r="D441" s="101"/>
      <c r="E441" s="101"/>
      <c r="F441" s="101"/>
      <c r="G441" s="101"/>
      <c r="H441" s="101"/>
      <c r="I441" s="101"/>
      <c r="J441" s="101"/>
      <c r="K441" s="101"/>
      <c r="L441" s="101"/>
      <c r="M441" s="101"/>
      <c r="N441" s="101"/>
      <c r="O441" s="101"/>
      <c r="P441" s="101"/>
      <c r="Q441" s="101"/>
      <c r="R441" s="101"/>
    </row>
    <row r="442" spans="2:18">
      <c r="B442" s="100"/>
      <c r="C442" s="101"/>
      <c r="D442" s="101"/>
      <c r="E442" s="101"/>
      <c r="F442" s="101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</row>
    <row r="443" spans="2:18">
      <c r="B443" s="100"/>
      <c r="C443" s="101"/>
      <c r="D443" s="101"/>
      <c r="E443" s="101"/>
      <c r="F443" s="101"/>
      <c r="G443" s="101"/>
      <c r="H443" s="101"/>
      <c r="I443" s="101"/>
      <c r="J443" s="101"/>
      <c r="K443" s="101"/>
      <c r="L443" s="101"/>
      <c r="M443" s="101"/>
      <c r="N443" s="101"/>
      <c r="O443" s="101"/>
      <c r="P443" s="101"/>
      <c r="Q443" s="101"/>
      <c r="R443" s="101"/>
    </row>
    <row r="444" spans="2:18">
      <c r="B444" s="100"/>
      <c r="C444" s="101"/>
      <c r="D444" s="101"/>
      <c r="E444" s="101"/>
      <c r="F444" s="101"/>
      <c r="G444" s="101"/>
      <c r="H444" s="101"/>
      <c r="I444" s="101"/>
      <c r="J444" s="101"/>
      <c r="K444" s="101"/>
      <c r="L444" s="101"/>
      <c r="M444" s="101"/>
      <c r="N444" s="101"/>
      <c r="O444" s="101"/>
      <c r="P444" s="101"/>
      <c r="Q444" s="101"/>
      <c r="R444" s="101"/>
    </row>
    <row r="445" spans="2:18">
      <c r="B445" s="100"/>
      <c r="C445" s="101"/>
      <c r="D445" s="101"/>
      <c r="E445" s="101"/>
      <c r="F445" s="101"/>
      <c r="G445" s="101"/>
      <c r="H445" s="101"/>
      <c r="I445" s="101"/>
      <c r="J445" s="101"/>
      <c r="K445" s="101"/>
      <c r="L445" s="101"/>
      <c r="M445" s="101"/>
      <c r="N445" s="101"/>
      <c r="O445" s="101"/>
      <c r="P445" s="101"/>
      <c r="Q445" s="101"/>
      <c r="R445" s="101"/>
    </row>
    <row r="446" spans="2:18">
      <c r="B446" s="100"/>
      <c r="C446" s="101"/>
      <c r="D446" s="101"/>
      <c r="E446" s="101"/>
      <c r="F446" s="101"/>
      <c r="G446" s="101"/>
      <c r="H446" s="101"/>
      <c r="I446" s="101"/>
      <c r="J446" s="101"/>
      <c r="K446" s="101"/>
      <c r="L446" s="101"/>
      <c r="M446" s="101"/>
      <c r="N446" s="101"/>
      <c r="O446" s="101"/>
      <c r="P446" s="101"/>
      <c r="Q446" s="101"/>
      <c r="R446" s="101"/>
    </row>
    <row r="447" spans="2:18">
      <c r="B447" s="100"/>
      <c r="C447" s="101"/>
      <c r="D447" s="101"/>
      <c r="E447" s="101"/>
      <c r="F447" s="101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</row>
    <row r="448" spans="2:18">
      <c r="B448" s="100"/>
      <c r="C448" s="101"/>
      <c r="D448" s="101"/>
      <c r="E448" s="101"/>
      <c r="F448" s="101"/>
      <c r="G448" s="101"/>
      <c r="H448" s="101"/>
      <c r="I448" s="101"/>
      <c r="J448" s="101"/>
      <c r="K448" s="101"/>
      <c r="L448" s="101"/>
      <c r="M448" s="101"/>
      <c r="N448" s="101"/>
      <c r="O448" s="101"/>
      <c r="P448" s="101"/>
      <c r="Q448" s="101"/>
      <c r="R448" s="101"/>
    </row>
    <row r="449" spans="2:18">
      <c r="B449" s="100"/>
      <c r="C449" s="101"/>
      <c r="D449" s="101"/>
      <c r="E449" s="101"/>
      <c r="F449" s="101"/>
      <c r="G449" s="101"/>
      <c r="H449" s="101"/>
      <c r="I449" s="101"/>
      <c r="J449" s="101"/>
      <c r="K449" s="101"/>
      <c r="L449" s="101"/>
      <c r="M449" s="101"/>
      <c r="N449" s="101"/>
      <c r="O449" s="101"/>
      <c r="P449" s="101"/>
      <c r="Q449" s="101"/>
      <c r="R449" s="101"/>
    </row>
    <row r="450" spans="2:18">
      <c r="B450" s="100"/>
      <c r="C450" s="101"/>
      <c r="D450" s="101"/>
      <c r="E450" s="101"/>
      <c r="F450" s="101"/>
      <c r="G450" s="101"/>
      <c r="H450" s="101"/>
      <c r="I450" s="101"/>
      <c r="J450" s="101"/>
      <c r="K450" s="101"/>
      <c r="L450" s="101"/>
      <c r="M450" s="101"/>
      <c r="N450" s="101"/>
      <c r="O450" s="101"/>
      <c r="P450" s="101"/>
      <c r="Q450" s="101"/>
      <c r="R450" s="101"/>
    </row>
    <row r="451" spans="2:18">
      <c r="B451" s="100"/>
      <c r="C451" s="101"/>
      <c r="D451" s="101"/>
      <c r="E451" s="101"/>
      <c r="F451" s="101"/>
      <c r="G451" s="101"/>
      <c r="H451" s="101"/>
      <c r="I451" s="101"/>
      <c r="J451" s="101"/>
      <c r="K451" s="101"/>
      <c r="L451" s="101"/>
      <c r="M451" s="101"/>
      <c r="N451" s="101"/>
      <c r="O451" s="101"/>
      <c r="P451" s="101"/>
      <c r="Q451" s="101"/>
      <c r="R451" s="101"/>
    </row>
    <row r="452" spans="2:18">
      <c r="B452" s="100"/>
      <c r="C452" s="101"/>
      <c r="D452" s="101"/>
      <c r="E452" s="101"/>
      <c r="F452" s="101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</row>
    <row r="453" spans="2:18">
      <c r="B453" s="100"/>
      <c r="C453" s="101"/>
      <c r="D453" s="101"/>
      <c r="E453" s="101"/>
      <c r="F453" s="101"/>
      <c r="G453" s="101"/>
      <c r="H453" s="101"/>
      <c r="I453" s="101"/>
      <c r="J453" s="101"/>
      <c r="K453" s="101"/>
      <c r="L453" s="101"/>
      <c r="M453" s="101"/>
      <c r="N453" s="101"/>
      <c r="O453" s="101"/>
      <c r="P453" s="101"/>
      <c r="Q453" s="101"/>
      <c r="R453" s="101"/>
    </row>
    <row r="454" spans="2:18">
      <c r="B454" s="100"/>
      <c r="C454" s="101"/>
      <c r="D454" s="101"/>
      <c r="E454" s="101"/>
      <c r="F454" s="101"/>
      <c r="G454" s="101"/>
      <c r="H454" s="101"/>
      <c r="I454" s="101"/>
      <c r="J454" s="101"/>
      <c r="K454" s="101"/>
      <c r="L454" s="101"/>
      <c r="M454" s="101"/>
      <c r="N454" s="101"/>
      <c r="O454" s="101"/>
      <c r="P454" s="101"/>
      <c r="Q454" s="101"/>
      <c r="R454" s="101"/>
    </row>
    <row r="455" spans="2:18">
      <c r="B455" s="100"/>
      <c r="C455" s="101"/>
      <c r="D455" s="101"/>
      <c r="E455" s="101"/>
      <c r="F455" s="101"/>
      <c r="G455" s="101"/>
      <c r="H455" s="101"/>
      <c r="I455" s="101"/>
      <c r="J455" s="101"/>
      <c r="K455" s="101"/>
      <c r="L455" s="101"/>
      <c r="M455" s="101"/>
      <c r="N455" s="101"/>
      <c r="O455" s="101"/>
      <c r="P455" s="101"/>
      <c r="Q455" s="101"/>
      <c r="R455" s="101"/>
    </row>
    <row r="456" spans="2:18">
      <c r="B456" s="100"/>
      <c r="C456" s="101"/>
      <c r="D456" s="101"/>
      <c r="E456" s="101"/>
      <c r="F456" s="101"/>
      <c r="G456" s="101"/>
      <c r="H456" s="101"/>
      <c r="I456" s="101"/>
      <c r="J456" s="101"/>
      <c r="K456" s="101"/>
      <c r="L456" s="101"/>
      <c r="M456" s="101"/>
      <c r="N456" s="101"/>
      <c r="O456" s="101"/>
      <c r="P456" s="101"/>
      <c r="Q456" s="101"/>
      <c r="R456" s="101"/>
    </row>
    <row r="457" spans="2:18">
      <c r="B457" s="100"/>
      <c r="C457" s="101"/>
      <c r="D457" s="101"/>
      <c r="E457" s="101"/>
      <c r="F457" s="101"/>
      <c r="G457" s="101"/>
      <c r="H457" s="101"/>
      <c r="I457" s="101"/>
      <c r="J457" s="101"/>
      <c r="K457" s="101"/>
      <c r="L457" s="101"/>
      <c r="M457" s="101"/>
      <c r="N457" s="101"/>
      <c r="O457" s="101"/>
      <c r="P457" s="101"/>
      <c r="Q457" s="101"/>
      <c r="R457" s="101"/>
    </row>
    <row r="458" spans="2:18">
      <c r="B458" s="100"/>
      <c r="C458" s="101"/>
      <c r="D458" s="101"/>
      <c r="E458" s="101"/>
      <c r="F458" s="101"/>
      <c r="G458" s="101"/>
      <c r="H458" s="101"/>
      <c r="I458" s="101"/>
      <c r="J458" s="101"/>
      <c r="K458" s="101"/>
      <c r="L458" s="101"/>
      <c r="M458" s="101"/>
      <c r="N458" s="101"/>
      <c r="O458" s="101"/>
      <c r="P458" s="101"/>
      <c r="Q458" s="101"/>
      <c r="R458" s="101"/>
    </row>
    <row r="459" spans="2:18">
      <c r="B459" s="100"/>
      <c r="C459" s="101"/>
      <c r="D459" s="101"/>
      <c r="E459" s="101"/>
      <c r="F459" s="101"/>
      <c r="G459" s="101"/>
      <c r="H459" s="101"/>
      <c r="I459" s="101"/>
      <c r="J459" s="101"/>
      <c r="K459" s="101"/>
      <c r="L459" s="101"/>
      <c r="M459" s="101"/>
      <c r="N459" s="101"/>
      <c r="O459" s="101"/>
      <c r="P459" s="101"/>
      <c r="Q459" s="101"/>
      <c r="R459" s="101"/>
    </row>
    <row r="460" spans="2:18">
      <c r="B460" s="100"/>
      <c r="C460" s="101"/>
      <c r="D460" s="101"/>
      <c r="E460" s="101"/>
      <c r="F460" s="101"/>
      <c r="G460" s="101"/>
      <c r="H460" s="101"/>
      <c r="I460" s="101"/>
      <c r="J460" s="101"/>
      <c r="K460" s="101"/>
      <c r="L460" s="101"/>
      <c r="M460" s="101"/>
      <c r="N460" s="101"/>
      <c r="O460" s="101"/>
      <c r="P460" s="101"/>
      <c r="Q460" s="101"/>
      <c r="R460" s="101"/>
    </row>
    <row r="461" spans="2:18">
      <c r="B461" s="100"/>
      <c r="C461" s="101"/>
      <c r="D461" s="101"/>
      <c r="E461" s="101"/>
      <c r="F461" s="101"/>
      <c r="G461" s="101"/>
      <c r="H461" s="101"/>
      <c r="I461" s="101"/>
      <c r="J461" s="101"/>
      <c r="K461" s="101"/>
      <c r="L461" s="101"/>
      <c r="M461" s="101"/>
      <c r="N461" s="101"/>
      <c r="O461" s="101"/>
      <c r="P461" s="101"/>
      <c r="Q461" s="101"/>
      <c r="R461" s="101"/>
    </row>
    <row r="462" spans="2:18">
      <c r="B462" s="100"/>
      <c r="C462" s="101"/>
      <c r="D462" s="101"/>
      <c r="E462" s="101"/>
      <c r="F462" s="101"/>
      <c r="G462" s="101"/>
      <c r="H462" s="101"/>
      <c r="I462" s="101"/>
      <c r="J462" s="101"/>
      <c r="K462" s="101"/>
      <c r="L462" s="101"/>
      <c r="M462" s="101"/>
      <c r="N462" s="101"/>
      <c r="O462" s="101"/>
      <c r="P462" s="101"/>
      <c r="Q462" s="101"/>
      <c r="R462" s="101"/>
    </row>
    <row r="463" spans="2:18">
      <c r="B463" s="100"/>
      <c r="C463" s="101"/>
      <c r="D463" s="101"/>
      <c r="E463" s="101"/>
      <c r="F463" s="101"/>
      <c r="G463" s="101"/>
      <c r="H463" s="101"/>
      <c r="I463" s="101"/>
      <c r="J463" s="101"/>
      <c r="K463" s="101"/>
      <c r="L463" s="101"/>
      <c r="M463" s="101"/>
      <c r="N463" s="101"/>
      <c r="O463" s="101"/>
      <c r="P463" s="101"/>
      <c r="Q463" s="101"/>
      <c r="R463" s="101"/>
    </row>
    <row r="464" spans="2:18">
      <c r="B464" s="100"/>
      <c r="C464" s="101"/>
      <c r="D464" s="101"/>
      <c r="E464" s="101"/>
      <c r="F464" s="101"/>
      <c r="G464" s="101"/>
      <c r="H464" s="101"/>
      <c r="I464" s="101"/>
      <c r="J464" s="101"/>
      <c r="K464" s="101"/>
      <c r="L464" s="101"/>
      <c r="M464" s="101"/>
      <c r="N464" s="101"/>
      <c r="O464" s="101"/>
      <c r="P464" s="101"/>
      <c r="Q464" s="101"/>
      <c r="R464" s="101"/>
    </row>
    <row r="465" spans="2:18">
      <c r="B465" s="100"/>
      <c r="C465" s="101"/>
      <c r="D465" s="101"/>
      <c r="E465" s="101"/>
      <c r="F465" s="101"/>
      <c r="G465" s="101"/>
      <c r="H465" s="101"/>
      <c r="I465" s="101"/>
      <c r="J465" s="101"/>
      <c r="K465" s="101"/>
      <c r="L465" s="101"/>
      <c r="M465" s="101"/>
      <c r="N465" s="101"/>
      <c r="O465" s="101"/>
      <c r="P465" s="101"/>
      <c r="Q465" s="101"/>
      <c r="R465" s="101"/>
    </row>
    <row r="466" spans="2:18">
      <c r="B466" s="100"/>
      <c r="C466" s="101"/>
      <c r="D466" s="101"/>
      <c r="E466" s="101"/>
      <c r="F466" s="101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</row>
    <row r="467" spans="2:18">
      <c r="B467" s="100"/>
      <c r="C467" s="101"/>
      <c r="D467" s="101"/>
      <c r="E467" s="101"/>
      <c r="F467" s="101"/>
      <c r="G467" s="101"/>
      <c r="H467" s="101"/>
      <c r="I467" s="101"/>
      <c r="J467" s="101"/>
      <c r="K467" s="101"/>
      <c r="L467" s="101"/>
      <c r="M467" s="101"/>
      <c r="N467" s="101"/>
      <c r="O467" s="101"/>
      <c r="P467" s="101"/>
      <c r="Q467" s="101"/>
      <c r="R467" s="101"/>
    </row>
    <row r="468" spans="2:18">
      <c r="B468" s="100"/>
      <c r="C468" s="101"/>
      <c r="D468" s="101"/>
      <c r="E468" s="101"/>
      <c r="F468" s="101"/>
      <c r="G468" s="101"/>
      <c r="H468" s="101"/>
      <c r="I468" s="101"/>
      <c r="J468" s="101"/>
      <c r="K468" s="101"/>
      <c r="L468" s="101"/>
      <c r="M468" s="101"/>
      <c r="N468" s="101"/>
      <c r="O468" s="101"/>
      <c r="P468" s="101"/>
      <c r="Q468" s="101"/>
      <c r="R468" s="101"/>
    </row>
    <row r="469" spans="2:18">
      <c r="B469" s="100"/>
      <c r="C469" s="101"/>
      <c r="D469" s="101"/>
      <c r="E469" s="101"/>
      <c r="F469" s="101"/>
      <c r="G469" s="101"/>
      <c r="H469" s="101"/>
      <c r="I469" s="101"/>
      <c r="J469" s="101"/>
      <c r="K469" s="101"/>
      <c r="L469" s="101"/>
      <c r="M469" s="101"/>
      <c r="N469" s="101"/>
      <c r="O469" s="101"/>
      <c r="P469" s="101"/>
      <c r="Q469" s="101"/>
      <c r="R469" s="101"/>
    </row>
    <row r="470" spans="2:18">
      <c r="B470" s="100"/>
      <c r="C470" s="101"/>
      <c r="D470" s="101"/>
      <c r="E470" s="101"/>
      <c r="F470" s="101"/>
      <c r="G470" s="101"/>
      <c r="H470" s="101"/>
      <c r="I470" s="101"/>
      <c r="J470" s="101"/>
      <c r="K470" s="101"/>
      <c r="L470" s="101"/>
      <c r="M470" s="101"/>
      <c r="N470" s="101"/>
      <c r="O470" s="101"/>
      <c r="P470" s="101"/>
      <c r="Q470" s="101"/>
      <c r="R470" s="101"/>
    </row>
    <row r="471" spans="2:18">
      <c r="B471" s="100"/>
      <c r="C471" s="101"/>
      <c r="D471" s="101"/>
      <c r="E471" s="101"/>
      <c r="F471" s="101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</row>
    <row r="472" spans="2:18">
      <c r="B472" s="100"/>
      <c r="C472" s="101"/>
      <c r="D472" s="101"/>
      <c r="E472" s="101"/>
      <c r="F472" s="101"/>
      <c r="G472" s="101"/>
      <c r="H472" s="101"/>
      <c r="I472" s="101"/>
      <c r="J472" s="101"/>
      <c r="K472" s="101"/>
      <c r="L472" s="101"/>
      <c r="M472" s="101"/>
      <c r="N472" s="101"/>
      <c r="O472" s="101"/>
      <c r="P472" s="101"/>
      <c r="Q472" s="101"/>
      <c r="R472" s="101"/>
    </row>
    <row r="473" spans="2:18">
      <c r="B473" s="100"/>
      <c r="C473" s="101"/>
      <c r="D473" s="101"/>
      <c r="E473" s="101"/>
      <c r="F473" s="101"/>
      <c r="G473" s="101"/>
      <c r="H473" s="101"/>
      <c r="I473" s="101"/>
      <c r="J473" s="101"/>
      <c r="K473" s="101"/>
      <c r="L473" s="101"/>
      <c r="M473" s="101"/>
      <c r="N473" s="101"/>
      <c r="O473" s="101"/>
      <c r="P473" s="101"/>
      <c r="Q473" s="101"/>
      <c r="R473" s="101"/>
    </row>
    <row r="474" spans="2:18">
      <c r="B474" s="100"/>
      <c r="C474" s="101"/>
      <c r="D474" s="101"/>
      <c r="E474" s="101"/>
      <c r="F474" s="101"/>
      <c r="G474" s="101"/>
      <c r="H474" s="101"/>
      <c r="I474" s="101"/>
      <c r="J474" s="101"/>
      <c r="K474" s="101"/>
      <c r="L474" s="101"/>
      <c r="M474" s="101"/>
      <c r="N474" s="101"/>
      <c r="O474" s="101"/>
      <c r="P474" s="101"/>
      <c r="Q474" s="101"/>
      <c r="R474" s="101"/>
    </row>
    <row r="475" spans="2:18">
      <c r="B475" s="100"/>
      <c r="C475" s="101"/>
      <c r="D475" s="101"/>
      <c r="E475" s="101"/>
      <c r="F475" s="101"/>
      <c r="G475" s="101"/>
      <c r="H475" s="101"/>
      <c r="I475" s="101"/>
      <c r="J475" s="101"/>
      <c r="K475" s="101"/>
      <c r="L475" s="101"/>
      <c r="M475" s="101"/>
      <c r="N475" s="101"/>
      <c r="O475" s="101"/>
      <c r="P475" s="101"/>
      <c r="Q475" s="101"/>
      <c r="R475" s="101"/>
    </row>
    <row r="476" spans="2:18">
      <c r="B476" s="100"/>
      <c r="C476" s="101"/>
      <c r="D476" s="101"/>
      <c r="E476" s="101"/>
      <c r="F476" s="101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</row>
    <row r="477" spans="2:18">
      <c r="B477" s="100"/>
      <c r="C477" s="101"/>
      <c r="D477" s="101"/>
      <c r="E477" s="101"/>
      <c r="F477" s="101"/>
      <c r="G477" s="101"/>
      <c r="H477" s="101"/>
      <c r="I477" s="101"/>
      <c r="J477" s="101"/>
      <c r="K477" s="101"/>
      <c r="L477" s="101"/>
      <c r="M477" s="101"/>
      <c r="N477" s="101"/>
      <c r="O477" s="101"/>
      <c r="P477" s="101"/>
      <c r="Q477" s="101"/>
      <c r="R477" s="101"/>
    </row>
    <row r="478" spans="2:18">
      <c r="B478" s="100"/>
      <c r="C478" s="101"/>
      <c r="D478" s="101"/>
      <c r="E478" s="101"/>
      <c r="F478" s="101"/>
      <c r="G478" s="101"/>
      <c r="H478" s="101"/>
      <c r="I478" s="101"/>
      <c r="J478" s="101"/>
      <c r="K478" s="101"/>
      <c r="L478" s="101"/>
      <c r="M478" s="101"/>
      <c r="N478" s="101"/>
      <c r="O478" s="101"/>
      <c r="P478" s="101"/>
      <c r="Q478" s="101"/>
      <c r="R478" s="101"/>
    </row>
    <row r="479" spans="2:18">
      <c r="B479" s="100"/>
      <c r="C479" s="101"/>
      <c r="D479" s="101"/>
      <c r="E479" s="101"/>
      <c r="F479" s="101"/>
      <c r="G479" s="101"/>
      <c r="H479" s="101"/>
      <c r="I479" s="101"/>
      <c r="J479" s="101"/>
      <c r="K479" s="101"/>
      <c r="L479" s="101"/>
      <c r="M479" s="101"/>
      <c r="N479" s="101"/>
      <c r="O479" s="101"/>
      <c r="P479" s="101"/>
      <c r="Q479" s="101"/>
      <c r="R479" s="101"/>
    </row>
    <row r="480" spans="2:18">
      <c r="B480" s="100"/>
      <c r="C480" s="101"/>
      <c r="D480" s="101"/>
      <c r="E480" s="101"/>
      <c r="F480" s="101"/>
      <c r="G480" s="101"/>
      <c r="H480" s="101"/>
      <c r="I480" s="101"/>
      <c r="J480" s="101"/>
      <c r="K480" s="101"/>
      <c r="L480" s="101"/>
      <c r="M480" s="101"/>
      <c r="N480" s="101"/>
      <c r="O480" s="101"/>
      <c r="P480" s="101"/>
      <c r="Q480" s="101"/>
      <c r="R480" s="101"/>
    </row>
    <row r="481" spans="2:18">
      <c r="B481" s="100"/>
      <c r="C481" s="101"/>
      <c r="D481" s="101"/>
      <c r="E481" s="101"/>
      <c r="F481" s="101"/>
      <c r="G481" s="101"/>
      <c r="H481" s="101"/>
      <c r="I481" s="101"/>
      <c r="J481" s="101"/>
      <c r="K481" s="101"/>
      <c r="L481" s="101"/>
      <c r="M481" s="101"/>
      <c r="N481" s="101"/>
      <c r="O481" s="101"/>
      <c r="P481" s="101"/>
      <c r="Q481" s="101"/>
      <c r="R481" s="101"/>
    </row>
    <row r="482" spans="2:18">
      <c r="B482" s="100"/>
      <c r="C482" s="101"/>
      <c r="D482" s="101"/>
      <c r="E482" s="101"/>
      <c r="F482" s="101"/>
      <c r="G482" s="101"/>
      <c r="H482" s="101"/>
      <c r="I482" s="101"/>
      <c r="J482" s="101"/>
      <c r="K482" s="101"/>
      <c r="L482" s="101"/>
      <c r="M482" s="101"/>
      <c r="N482" s="101"/>
      <c r="O482" s="101"/>
      <c r="P482" s="101"/>
      <c r="Q482" s="101"/>
      <c r="R482" s="101"/>
    </row>
    <row r="483" spans="2:18">
      <c r="B483" s="100"/>
      <c r="C483" s="101"/>
      <c r="D483" s="101"/>
      <c r="E483" s="101"/>
      <c r="F483" s="101"/>
      <c r="G483" s="101"/>
      <c r="H483" s="101"/>
      <c r="I483" s="101"/>
      <c r="J483" s="101"/>
      <c r="K483" s="101"/>
      <c r="L483" s="101"/>
      <c r="M483" s="101"/>
      <c r="N483" s="101"/>
      <c r="O483" s="101"/>
      <c r="P483" s="101"/>
      <c r="Q483" s="101"/>
      <c r="R483" s="101"/>
    </row>
    <row r="484" spans="2:18">
      <c r="B484" s="100"/>
      <c r="C484" s="101"/>
      <c r="D484" s="101"/>
      <c r="E484" s="101"/>
      <c r="F484" s="101"/>
      <c r="G484" s="101"/>
      <c r="H484" s="101"/>
      <c r="I484" s="101"/>
      <c r="J484" s="101"/>
      <c r="K484" s="101"/>
      <c r="L484" s="101"/>
      <c r="M484" s="101"/>
      <c r="N484" s="101"/>
      <c r="O484" s="101"/>
      <c r="P484" s="101"/>
      <c r="Q484" s="101"/>
      <c r="R484" s="101"/>
    </row>
    <row r="485" spans="2:18">
      <c r="B485" s="100"/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</row>
    <row r="486" spans="2:18">
      <c r="B486" s="100"/>
      <c r="C486" s="101"/>
      <c r="D486" s="101"/>
      <c r="E486" s="101"/>
      <c r="F486" s="101"/>
      <c r="G486" s="101"/>
      <c r="H486" s="101"/>
      <c r="I486" s="101"/>
      <c r="J486" s="101"/>
      <c r="K486" s="101"/>
      <c r="L486" s="101"/>
      <c r="M486" s="101"/>
      <c r="N486" s="101"/>
      <c r="O486" s="101"/>
      <c r="P486" s="101"/>
      <c r="Q486" s="101"/>
      <c r="R486" s="101"/>
    </row>
    <row r="487" spans="2:18">
      <c r="B487" s="100"/>
      <c r="C487" s="101"/>
      <c r="D487" s="101"/>
      <c r="E487" s="101"/>
      <c r="F487" s="101"/>
      <c r="G487" s="101"/>
      <c r="H487" s="101"/>
      <c r="I487" s="101"/>
      <c r="J487" s="101"/>
      <c r="K487" s="101"/>
      <c r="L487" s="101"/>
      <c r="M487" s="101"/>
      <c r="N487" s="101"/>
      <c r="O487" s="101"/>
      <c r="P487" s="101"/>
      <c r="Q487" s="101"/>
      <c r="R487" s="101"/>
    </row>
    <row r="488" spans="2:18">
      <c r="B488" s="100"/>
      <c r="C488" s="101"/>
      <c r="D488" s="101"/>
      <c r="E488" s="101"/>
      <c r="F488" s="101"/>
      <c r="G488" s="101"/>
      <c r="H488" s="101"/>
      <c r="I488" s="101"/>
      <c r="J488" s="101"/>
      <c r="K488" s="101"/>
      <c r="L488" s="101"/>
      <c r="M488" s="101"/>
      <c r="N488" s="101"/>
      <c r="O488" s="101"/>
      <c r="P488" s="101"/>
      <c r="Q488" s="101"/>
      <c r="R488" s="101"/>
    </row>
    <row r="489" spans="2:18">
      <c r="B489" s="100"/>
      <c r="C489" s="101"/>
      <c r="D489" s="101"/>
      <c r="E489" s="101"/>
      <c r="F489" s="101"/>
      <c r="G489" s="101"/>
      <c r="H489" s="101"/>
      <c r="I489" s="101"/>
      <c r="J489" s="101"/>
      <c r="K489" s="101"/>
      <c r="L489" s="101"/>
      <c r="M489" s="101"/>
      <c r="N489" s="101"/>
      <c r="O489" s="101"/>
      <c r="P489" s="101"/>
      <c r="Q489" s="101"/>
      <c r="R489" s="101"/>
    </row>
    <row r="490" spans="2:18">
      <c r="B490" s="100"/>
      <c r="C490" s="101"/>
      <c r="D490" s="101"/>
      <c r="E490" s="101"/>
      <c r="F490" s="101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</row>
    <row r="491" spans="2:18">
      <c r="B491" s="100"/>
      <c r="C491" s="101"/>
      <c r="D491" s="101"/>
      <c r="E491" s="101"/>
      <c r="F491" s="101"/>
      <c r="G491" s="101"/>
      <c r="H491" s="101"/>
      <c r="I491" s="101"/>
      <c r="J491" s="101"/>
      <c r="K491" s="101"/>
      <c r="L491" s="101"/>
      <c r="M491" s="101"/>
      <c r="N491" s="101"/>
      <c r="O491" s="101"/>
      <c r="P491" s="101"/>
      <c r="Q491" s="101"/>
      <c r="R491" s="101"/>
    </row>
    <row r="492" spans="2:18">
      <c r="B492" s="100"/>
      <c r="C492" s="101"/>
      <c r="D492" s="101"/>
      <c r="E492" s="101"/>
      <c r="F492" s="101"/>
      <c r="G492" s="101"/>
      <c r="H492" s="101"/>
      <c r="I492" s="101"/>
      <c r="J492" s="101"/>
      <c r="K492" s="101"/>
      <c r="L492" s="101"/>
      <c r="M492" s="101"/>
      <c r="N492" s="101"/>
      <c r="O492" s="101"/>
      <c r="P492" s="101"/>
      <c r="Q492" s="101"/>
      <c r="R492" s="101"/>
    </row>
    <row r="493" spans="2:18">
      <c r="B493" s="100"/>
      <c r="C493" s="101"/>
      <c r="D493" s="101"/>
      <c r="E493" s="101"/>
      <c r="F493" s="101"/>
      <c r="G493" s="101"/>
      <c r="H493" s="101"/>
      <c r="I493" s="101"/>
      <c r="J493" s="101"/>
      <c r="K493" s="101"/>
      <c r="L493" s="101"/>
      <c r="M493" s="101"/>
      <c r="N493" s="101"/>
      <c r="O493" s="101"/>
      <c r="P493" s="101"/>
      <c r="Q493" s="101"/>
      <c r="R493" s="101"/>
    </row>
    <row r="494" spans="2:18">
      <c r="B494" s="100"/>
      <c r="C494" s="101"/>
      <c r="D494" s="101"/>
      <c r="E494" s="101"/>
      <c r="F494" s="101"/>
      <c r="G494" s="101"/>
      <c r="H494" s="101"/>
      <c r="I494" s="101"/>
      <c r="J494" s="101"/>
      <c r="K494" s="101"/>
      <c r="L494" s="101"/>
      <c r="M494" s="101"/>
      <c r="N494" s="101"/>
      <c r="O494" s="101"/>
      <c r="P494" s="101"/>
      <c r="Q494" s="101"/>
      <c r="R494" s="101"/>
    </row>
    <row r="495" spans="2:18">
      <c r="B495" s="100"/>
      <c r="C495" s="101"/>
      <c r="D495" s="101"/>
      <c r="E495" s="101"/>
      <c r="F495" s="101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</row>
    <row r="496" spans="2:18">
      <c r="B496" s="100"/>
      <c r="C496" s="101"/>
      <c r="D496" s="101"/>
      <c r="E496" s="101"/>
      <c r="F496" s="101"/>
      <c r="G496" s="101"/>
      <c r="H496" s="101"/>
      <c r="I496" s="101"/>
      <c r="J496" s="101"/>
      <c r="K496" s="101"/>
      <c r="L496" s="101"/>
      <c r="M496" s="101"/>
      <c r="N496" s="101"/>
      <c r="O496" s="101"/>
      <c r="P496" s="101"/>
      <c r="Q496" s="101"/>
      <c r="R496" s="101"/>
    </row>
    <row r="497" spans="2:18">
      <c r="B497" s="100"/>
      <c r="C497" s="101"/>
      <c r="D497" s="101"/>
      <c r="E497" s="101"/>
      <c r="F497" s="101"/>
      <c r="G497" s="101"/>
      <c r="H497" s="101"/>
      <c r="I497" s="101"/>
      <c r="J497" s="101"/>
      <c r="K497" s="101"/>
      <c r="L497" s="101"/>
      <c r="M497" s="101"/>
      <c r="N497" s="101"/>
      <c r="O497" s="101"/>
      <c r="P497" s="101"/>
      <c r="Q497" s="101"/>
      <c r="R497" s="101"/>
    </row>
    <row r="498" spans="2:18">
      <c r="B498" s="100"/>
      <c r="C498" s="101"/>
      <c r="D498" s="101"/>
      <c r="E498" s="101"/>
      <c r="F498" s="101"/>
      <c r="G498" s="101"/>
      <c r="H498" s="101"/>
      <c r="I498" s="101"/>
      <c r="J498" s="101"/>
      <c r="K498" s="101"/>
      <c r="L498" s="101"/>
      <c r="M498" s="101"/>
      <c r="N498" s="101"/>
      <c r="O498" s="101"/>
      <c r="P498" s="101"/>
      <c r="Q498" s="101"/>
      <c r="R498" s="101"/>
    </row>
    <row r="499" spans="2:18">
      <c r="B499" s="100"/>
      <c r="C499" s="101"/>
      <c r="D499" s="101"/>
      <c r="E499" s="101"/>
      <c r="F499" s="101"/>
      <c r="G499" s="101"/>
      <c r="H499" s="101"/>
      <c r="I499" s="101"/>
      <c r="J499" s="101"/>
      <c r="K499" s="101"/>
      <c r="L499" s="101"/>
      <c r="M499" s="101"/>
      <c r="N499" s="101"/>
      <c r="O499" s="101"/>
      <c r="P499" s="101"/>
      <c r="Q499" s="101"/>
      <c r="R499" s="101"/>
    </row>
    <row r="500" spans="2:18">
      <c r="B500" s="100"/>
      <c r="C500" s="101"/>
      <c r="D500" s="101"/>
      <c r="E500" s="101"/>
      <c r="F500" s="101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</row>
    <row r="501" spans="2:18">
      <c r="B501" s="100"/>
      <c r="C501" s="101"/>
      <c r="D501" s="101"/>
      <c r="E501" s="101"/>
      <c r="F501" s="101"/>
      <c r="G501" s="101"/>
      <c r="H501" s="101"/>
      <c r="I501" s="101"/>
      <c r="J501" s="101"/>
      <c r="K501" s="101"/>
      <c r="L501" s="101"/>
      <c r="M501" s="101"/>
      <c r="N501" s="101"/>
      <c r="O501" s="101"/>
      <c r="P501" s="101"/>
      <c r="Q501" s="101"/>
      <c r="R501" s="101"/>
    </row>
    <row r="502" spans="2:18">
      <c r="B502" s="100"/>
      <c r="C502" s="101"/>
      <c r="D502" s="101"/>
      <c r="E502" s="101"/>
      <c r="F502" s="101"/>
      <c r="G502" s="101"/>
      <c r="H502" s="101"/>
      <c r="I502" s="101"/>
      <c r="J502" s="101"/>
      <c r="K502" s="101"/>
      <c r="L502" s="101"/>
      <c r="M502" s="101"/>
      <c r="N502" s="101"/>
      <c r="O502" s="101"/>
      <c r="P502" s="101"/>
      <c r="Q502" s="101"/>
      <c r="R502" s="101"/>
    </row>
    <row r="503" spans="2:18">
      <c r="B503" s="100"/>
      <c r="C503" s="101"/>
      <c r="D503" s="101"/>
      <c r="E503" s="101"/>
      <c r="F503" s="101"/>
      <c r="G503" s="101"/>
      <c r="H503" s="101"/>
      <c r="I503" s="101"/>
      <c r="J503" s="101"/>
      <c r="K503" s="101"/>
      <c r="L503" s="101"/>
      <c r="M503" s="101"/>
      <c r="N503" s="101"/>
      <c r="O503" s="101"/>
      <c r="P503" s="101"/>
      <c r="Q503" s="101"/>
      <c r="R503" s="101"/>
    </row>
    <row r="504" spans="2:18">
      <c r="B504" s="100"/>
      <c r="C504" s="101"/>
      <c r="D504" s="101"/>
      <c r="E504" s="101"/>
      <c r="F504" s="101"/>
      <c r="G504" s="101"/>
      <c r="H504" s="101"/>
      <c r="I504" s="101"/>
      <c r="J504" s="101"/>
      <c r="K504" s="101"/>
      <c r="L504" s="101"/>
      <c r="M504" s="101"/>
      <c r="N504" s="101"/>
      <c r="O504" s="101"/>
      <c r="P504" s="101"/>
      <c r="Q504" s="101"/>
      <c r="R504" s="101"/>
    </row>
    <row r="505" spans="2:18">
      <c r="B505" s="100"/>
      <c r="C505" s="101"/>
      <c r="D505" s="101"/>
      <c r="E505" s="101"/>
      <c r="F505" s="101"/>
      <c r="G505" s="101"/>
      <c r="H505" s="101"/>
      <c r="I505" s="101"/>
      <c r="J505" s="101"/>
      <c r="K505" s="101"/>
      <c r="L505" s="101"/>
      <c r="M505" s="101"/>
      <c r="N505" s="101"/>
      <c r="O505" s="101"/>
      <c r="P505" s="101"/>
      <c r="Q505" s="101"/>
      <c r="R505" s="101"/>
    </row>
    <row r="506" spans="2:18">
      <c r="B506" s="100"/>
      <c r="C506" s="101"/>
      <c r="D506" s="101"/>
      <c r="E506" s="101"/>
      <c r="F506" s="101"/>
      <c r="G506" s="101"/>
      <c r="H506" s="101"/>
      <c r="I506" s="101"/>
      <c r="J506" s="101"/>
      <c r="K506" s="101"/>
      <c r="L506" s="101"/>
      <c r="M506" s="101"/>
      <c r="N506" s="101"/>
      <c r="O506" s="101"/>
      <c r="P506" s="101"/>
      <c r="Q506" s="101"/>
      <c r="R506" s="101"/>
    </row>
    <row r="507" spans="2:18">
      <c r="B507" s="100"/>
      <c r="C507" s="101"/>
      <c r="D507" s="101"/>
      <c r="E507" s="101"/>
      <c r="F507" s="101"/>
      <c r="G507" s="101"/>
      <c r="H507" s="101"/>
      <c r="I507" s="101"/>
      <c r="J507" s="101"/>
      <c r="K507" s="101"/>
      <c r="L507" s="101"/>
      <c r="M507" s="101"/>
      <c r="N507" s="101"/>
      <c r="O507" s="101"/>
      <c r="P507" s="101"/>
      <c r="Q507" s="101"/>
      <c r="R507" s="101"/>
    </row>
    <row r="508" spans="2:18">
      <c r="B508" s="100"/>
      <c r="C508" s="101"/>
      <c r="D508" s="101"/>
      <c r="E508" s="101"/>
      <c r="F508" s="101"/>
      <c r="G508" s="101"/>
      <c r="H508" s="101"/>
      <c r="I508" s="101"/>
      <c r="J508" s="101"/>
      <c r="K508" s="101"/>
      <c r="L508" s="101"/>
      <c r="M508" s="101"/>
      <c r="N508" s="101"/>
      <c r="O508" s="101"/>
      <c r="P508" s="101"/>
      <c r="Q508" s="101"/>
      <c r="R508" s="101"/>
    </row>
    <row r="509" spans="2:18">
      <c r="B509" s="100"/>
      <c r="C509" s="101"/>
      <c r="D509" s="101"/>
      <c r="E509" s="101"/>
      <c r="F509" s="101"/>
      <c r="G509" s="101"/>
      <c r="H509" s="101"/>
      <c r="I509" s="101"/>
      <c r="J509" s="101"/>
      <c r="K509" s="101"/>
      <c r="L509" s="101"/>
      <c r="M509" s="101"/>
      <c r="N509" s="101"/>
      <c r="O509" s="101"/>
      <c r="P509" s="101"/>
      <c r="Q509" s="101"/>
      <c r="R509" s="101"/>
    </row>
    <row r="510" spans="2:18">
      <c r="B510" s="100"/>
      <c r="C510" s="101"/>
      <c r="D510" s="101"/>
      <c r="E510" s="101"/>
      <c r="F510" s="101"/>
      <c r="G510" s="101"/>
      <c r="H510" s="101"/>
      <c r="I510" s="101"/>
      <c r="J510" s="101"/>
      <c r="K510" s="101"/>
      <c r="L510" s="101"/>
      <c r="M510" s="101"/>
      <c r="N510" s="101"/>
      <c r="O510" s="101"/>
      <c r="P510" s="101"/>
      <c r="Q510" s="101"/>
      <c r="R510" s="101"/>
    </row>
    <row r="511" spans="2:18">
      <c r="B511" s="100"/>
      <c r="C511" s="101"/>
      <c r="D511" s="101"/>
      <c r="E511" s="101"/>
      <c r="F511" s="101"/>
      <c r="G511" s="101"/>
      <c r="H511" s="101"/>
      <c r="I511" s="101"/>
      <c r="J511" s="101"/>
      <c r="K511" s="101"/>
      <c r="L511" s="101"/>
      <c r="M511" s="101"/>
      <c r="N511" s="101"/>
      <c r="O511" s="101"/>
      <c r="P511" s="101"/>
      <c r="Q511" s="101"/>
      <c r="R511" s="101"/>
    </row>
    <row r="512" spans="2:18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</sheetData>
  <sheetProtection sheet="1" objects="1" scenarios="1"/>
  <mergeCells count="3">
    <mergeCell ref="B6:R6"/>
    <mergeCell ref="B7:R7"/>
    <mergeCell ref="B54:D54"/>
  </mergeCells>
  <phoneticPr fontId="3" type="noConversion"/>
  <dataValidations count="1">
    <dataValidation allowBlank="1" showInputMessage="1" showErrorMessage="1" sqref="N10:Q10 N9 N1:N7 C5:C29 O1:Q9 E1:I30 D1:D29 A1:B1048576 J1:M1048576 C32:I1048576 O11:Q1048576 N32:N1048576 R1:XFD1048576" xr:uid="{00000000-0002-0000-0200-000000000000}"/>
  </dataValidations>
  <pageMargins left="0" right="0" top="0.5" bottom="0.5" header="0" footer="0.25"/>
  <pageSetup paperSize="9" scale="88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B1:P463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41.7109375" style="2" bestFit="1" customWidth="1"/>
    <col min="4" max="4" width="6.140625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10" style="1" bestFit="1" customWidth="1"/>
    <col min="12" max="12" width="8.140625" style="1" bestFit="1" customWidth="1"/>
    <col min="13" max="13" width="8" style="1" bestFit="1" customWidth="1"/>
    <col min="14" max="14" width="6.28515625" style="1" bestFit="1" customWidth="1"/>
    <col min="15" max="15" width="8.85546875" style="1" bestFit="1" customWidth="1"/>
    <col min="16" max="16" width="9.28515625" style="1" customWidth="1"/>
    <col min="17" max="16384" width="9.140625" style="1"/>
  </cols>
  <sheetData>
    <row r="1" spans="2:16">
      <c r="B1" s="46" t="s">
        <v>140</v>
      </c>
      <c r="C1" s="46" t="s" vm="1">
        <v>218</v>
      </c>
    </row>
    <row r="2" spans="2:16">
      <c r="B2" s="46" t="s">
        <v>139</v>
      </c>
      <c r="C2" s="46" t="s">
        <v>219</v>
      </c>
    </row>
    <row r="3" spans="2:16">
      <c r="B3" s="46" t="s">
        <v>141</v>
      </c>
      <c r="C3" s="46" t="s">
        <v>2690</v>
      </c>
    </row>
    <row r="4" spans="2:16">
      <c r="B4" s="46" t="s">
        <v>142</v>
      </c>
      <c r="C4" s="46" t="s">
        <v>2691</v>
      </c>
    </row>
    <row r="6" spans="2:16" ht="26.25" customHeight="1">
      <c r="B6" s="156" t="s">
        <v>180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8"/>
    </row>
    <row r="7" spans="2:16" s="3" customFormat="1" ht="63">
      <c r="B7" s="21" t="s">
        <v>110</v>
      </c>
      <c r="C7" s="29" t="s">
        <v>44</v>
      </c>
      <c r="D7" s="29" t="s">
        <v>63</v>
      </c>
      <c r="E7" s="29" t="s">
        <v>14</v>
      </c>
      <c r="F7" s="29" t="s">
        <v>64</v>
      </c>
      <c r="G7" s="29" t="s">
        <v>98</v>
      </c>
      <c r="H7" s="29" t="s">
        <v>17</v>
      </c>
      <c r="I7" s="29" t="s">
        <v>97</v>
      </c>
      <c r="J7" s="29" t="s">
        <v>16</v>
      </c>
      <c r="K7" s="29" t="s">
        <v>175</v>
      </c>
      <c r="L7" s="29" t="s">
        <v>194</v>
      </c>
      <c r="M7" s="29" t="s">
        <v>176</v>
      </c>
      <c r="N7" s="29" t="s">
        <v>57</v>
      </c>
      <c r="O7" s="29" t="s">
        <v>143</v>
      </c>
      <c r="P7" s="30" t="s">
        <v>145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201</v>
      </c>
      <c r="M8" s="31" t="s">
        <v>197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113" t="s">
        <v>2701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114">
        <v>0</v>
      </c>
      <c r="N10" s="94"/>
      <c r="O10" s="115">
        <v>0</v>
      </c>
      <c r="P10" s="115">
        <v>0</v>
      </c>
    </row>
    <row r="11" spans="2:16" ht="20.25" customHeight="1">
      <c r="B11" s="116" t="s">
        <v>209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</row>
    <row r="12" spans="2:16">
      <c r="B12" s="116" t="s">
        <v>106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</row>
    <row r="13" spans="2:16">
      <c r="B13" s="116" t="s">
        <v>200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</row>
    <row r="14" spans="2:16"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</row>
    <row r="15" spans="2:16"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</row>
    <row r="16" spans="2:16"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</row>
    <row r="17" spans="2:16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</row>
    <row r="18" spans="2:16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</row>
    <row r="19" spans="2:16"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</row>
    <row r="20" spans="2:16"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</row>
    <row r="21" spans="2:16"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</row>
    <row r="22" spans="2:16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</row>
    <row r="23" spans="2:16"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</row>
    <row r="24" spans="2:16"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</row>
    <row r="25" spans="2:16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</row>
    <row r="26" spans="2:16"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</row>
    <row r="27" spans="2:16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</row>
    <row r="28" spans="2:16"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</row>
    <row r="29" spans="2:16"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</row>
    <row r="30" spans="2:16"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</row>
    <row r="31" spans="2:16"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</row>
    <row r="32" spans="2:16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</row>
    <row r="33" spans="2:16"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</row>
    <row r="34" spans="2:16"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</row>
    <row r="35" spans="2:16"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</row>
    <row r="36" spans="2:16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</row>
    <row r="37" spans="2:16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</row>
    <row r="38" spans="2:16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</row>
    <row r="39" spans="2:16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</row>
    <row r="40" spans="2:16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</row>
    <row r="41" spans="2:16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</row>
    <row r="42" spans="2:16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</row>
    <row r="43" spans="2:16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</row>
    <row r="44" spans="2:16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</row>
    <row r="45" spans="2:16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</row>
    <row r="46" spans="2:16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</row>
    <row r="47" spans="2:16"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</row>
    <row r="48" spans="2:16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</row>
    <row r="49" spans="2:16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</row>
    <row r="50" spans="2:16"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</row>
    <row r="51" spans="2:16"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</row>
    <row r="52" spans="2:16"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</row>
    <row r="53" spans="2:16"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</row>
    <row r="54" spans="2:16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</row>
    <row r="55" spans="2:16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</row>
    <row r="56" spans="2:16"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</row>
    <row r="57" spans="2:16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</row>
    <row r="58" spans="2:16"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</row>
    <row r="59" spans="2:16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</row>
    <row r="60" spans="2:16"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</row>
    <row r="61" spans="2:16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</row>
    <row r="62" spans="2:16"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</row>
    <row r="63" spans="2:16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</row>
    <row r="64" spans="2:16"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</row>
    <row r="65" spans="2:16"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</row>
    <row r="66" spans="2:16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</row>
    <row r="67" spans="2:16"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</row>
    <row r="68" spans="2:16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</row>
    <row r="69" spans="2:16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</row>
    <row r="70" spans="2:16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</row>
    <row r="71" spans="2:16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</row>
    <row r="72" spans="2:16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</row>
    <row r="73" spans="2:16"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</row>
    <row r="74" spans="2:16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</row>
    <row r="75" spans="2:16"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</row>
    <row r="76" spans="2:16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</row>
    <row r="77" spans="2:16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</row>
    <row r="78" spans="2:16"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</row>
    <row r="79" spans="2:16"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</row>
    <row r="80" spans="2:16"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</row>
    <row r="81" spans="2:16"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</row>
    <row r="82" spans="2:16"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</row>
    <row r="83" spans="2:16"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</row>
    <row r="84" spans="2:16"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</row>
    <row r="85" spans="2:16"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</row>
    <row r="86" spans="2:16"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</row>
    <row r="87" spans="2:16"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</row>
    <row r="88" spans="2:16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</row>
    <row r="89" spans="2:16"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</row>
    <row r="90" spans="2:16"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</row>
    <row r="91" spans="2:16"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</row>
    <row r="92" spans="2:16"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</row>
    <row r="93" spans="2:16"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</row>
    <row r="94" spans="2:16"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</row>
    <row r="95" spans="2:16"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</row>
    <row r="96" spans="2:16"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</row>
    <row r="97" spans="2:16"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</row>
    <row r="98" spans="2:16"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</row>
    <row r="99" spans="2:16"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</row>
    <row r="100" spans="2:16"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</row>
    <row r="101" spans="2:16"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</row>
    <row r="102" spans="2:16"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</row>
    <row r="103" spans="2:16"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</row>
    <row r="104" spans="2:16"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</row>
    <row r="105" spans="2:16"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</row>
    <row r="106" spans="2:16"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</row>
    <row r="107" spans="2:16"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</row>
    <row r="108" spans="2:16"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</row>
    <row r="109" spans="2:16"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</row>
    <row r="110" spans="2:16">
      <c r="B110" s="100"/>
      <c r="C110" s="100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</row>
    <row r="111" spans="2:16">
      <c r="B111" s="100"/>
      <c r="C111" s="100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</row>
    <row r="112" spans="2:16">
      <c r="B112" s="100"/>
      <c r="C112" s="100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</row>
    <row r="113" spans="2:16">
      <c r="B113" s="100"/>
      <c r="C113" s="100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</row>
    <row r="114" spans="2:16">
      <c r="B114" s="100"/>
      <c r="C114" s="100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</row>
    <row r="115" spans="2:16">
      <c r="B115" s="100"/>
      <c r="C115" s="100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</row>
    <row r="116" spans="2:16">
      <c r="B116" s="100"/>
      <c r="C116" s="100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</row>
    <row r="117" spans="2:16">
      <c r="B117" s="100"/>
      <c r="C117" s="100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</row>
    <row r="118" spans="2:16">
      <c r="B118" s="100"/>
      <c r="C118" s="100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</row>
    <row r="119" spans="2:16">
      <c r="B119" s="100"/>
      <c r="C119" s="100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</row>
    <row r="120" spans="2:16">
      <c r="B120" s="100"/>
      <c r="C120" s="100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</row>
    <row r="121" spans="2:16">
      <c r="B121" s="100"/>
      <c r="C121" s="100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</row>
    <row r="122" spans="2:16">
      <c r="B122" s="100"/>
      <c r="C122" s="100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</row>
    <row r="123" spans="2:16">
      <c r="B123" s="100"/>
      <c r="C123" s="100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</row>
    <row r="124" spans="2:16">
      <c r="B124" s="100"/>
      <c r="C124" s="100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</row>
    <row r="125" spans="2:16">
      <c r="B125" s="100"/>
      <c r="C125" s="100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</row>
    <row r="126" spans="2:16">
      <c r="B126" s="100"/>
      <c r="C126" s="100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</row>
    <row r="127" spans="2:16">
      <c r="B127" s="100"/>
      <c r="C127" s="100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</row>
    <row r="128" spans="2:16">
      <c r="B128" s="100"/>
      <c r="C128" s="100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</row>
    <row r="129" spans="2:16">
      <c r="B129" s="100"/>
      <c r="C129" s="100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</row>
    <row r="130" spans="2:16">
      <c r="B130" s="100"/>
      <c r="C130" s="100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</row>
    <row r="131" spans="2:16">
      <c r="B131" s="100"/>
      <c r="C131" s="100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</row>
    <row r="132" spans="2:16">
      <c r="B132" s="100"/>
      <c r="C132" s="100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</row>
    <row r="133" spans="2:16">
      <c r="B133" s="100"/>
      <c r="C133" s="100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</row>
    <row r="134" spans="2:16">
      <c r="B134" s="100"/>
      <c r="C134" s="100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</row>
    <row r="135" spans="2:16">
      <c r="B135" s="100"/>
      <c r="C135" s="100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</row>
    <row r="136" spans="2:16">
      <c r="B136" s="100"/>
      <c r="C136" s="100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</row>
    <row r="137" spans="2:16">
      <c r="B137" s="100"/>
      <c r="C137" s="100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</row>
    <row r="138" spans="2:16">
      <c r="B138" s="100"/>
      <c r="C138" s="100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</row>
    <row r="139" spans="2:16">
      <c r="B139" s="100"/>
      <c r="C139" s="100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</row>
    <row r="140" spans="2:16">
      <c r="B140" s="100"/>
      <c r="C140" s="100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</row>
    <row r="141" spans="2:16">
      <c r="B141" s="100"/>
      <c r="C141" s="100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</row>
    <row r="142" spans="2:16">
      <c r="B142" s="100"/>
      <c r="C142" s="100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</row>
    <row r="143" spans="2:16">
      <c r="B143" s="100"/>
      <c r="C143" s="100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</row>
    <row r="144" spans="2:16">
      <c r="B144" s="100"/>
      <c r="C144" s="100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</row>
    <row r="145" spans="2:16">
      <c r="B145" s="100"/>
      <c r="C145" s="100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</row>
    <row r="146" spans="2:16">
      <c r="B146" s="100"/>
      <c r="C146" s="100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</row>
    <row r="147" spans="2:16">
      <c r="B147" s="100"/>
      <c r="C147" s="100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</row>
    <row r="148" spans="2:16">
      <c r="B148" s="100"/>
      <c r="C148" s="100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</row>
    <row r="149" spans="2:16">
      <c r="B149" s="100"/>
      <c r="C149" s="100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</row>
    <row r="150" spans="2:16">
      <c r="B150" s="100"/>
      <c r="C150" s="100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</row>
    <row r="151" spans="2:16">
      <c r="B151" s="100"/>
      <c r="C151" s="100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</row>
    <row r="152" spans="2:16">
      <c r="B152" s="100"/>
      <c r="C152" s="100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</row>
    <row r="153" spans="2:16">
      <c r="B153" s="100"/>
      <c r="C153" s="100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</row>
    <row r="154" spans="2:16">
      <c r="B154" s="100"/>
      <c r="C154" s="100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</row>
    <row r="155" spans="2:16">
      <c r="B155" s="100"/>
      <c r="C155" s="100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</row>
    <row r="156" spans="2:16">
      <c r="B156" s="100"/>
      <c r="C156" s="100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</row>
    <row r="157" spans="2:16">
      <c r="B157" s="100"/>
      <c r="C157" s="100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</row>
    <row r="158" spans="2:16">
      <c r="B158" s="100"/>
      <c r="C158" s="100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</row>
    <row r="159" spans="2:16">
      <c r="B159" s="100"/>
      <c r="C159" s="100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</row>
    <row r="160" spans="2:16">
      <c r="B160" s="100"/>
      <c r="C160" s="100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</row>
    <row r="161" spans="2:16">
      <c r="B161" s="100"/>
      <c r="C161" s="100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</row>
    <row r="162" spans="2:16">
      <c r="B162" s="100"/>
      <c r="C162" s="100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</row>
    <row r="163" spans="2:16">
      <c r="B163" s="100"/>
      <c r="C163" s="100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</row>
    <row r="164" spans="2:16">
      <c r="B164" s="100"/>
      <c r="C164" s="100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</row>
    <row r="165" spans="2:16">
      <c r="B165" s="100"/>
      <c r="C165" s="100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</row>
    <row r="166" spans="2:16">
      <c r="B166" s="100"/>
      <c r="C166" s="100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</row>
    <row r="167" spans="2:16">
      <c r="B167" s="100"/>
      <c r="C167" s="100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</row>
    <row r="168" spans="2:16">
      <c r="B168" s="100"/>
      <c r="C168" s="100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</row>
    <row r="169" spans="2:16">
      <c r="B169" s="100"/>
      <c r="C169" s="100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</row>
    <row r="170" spans="2:16">
      <c r="B170" s="100"/>
      <c r="C170" s="100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</row>
    <row r="171" spans="2:16">
      <c r="B171" s="100"/>
      <c r="C171" s="100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</row>
    <row r="172" spans="2:16">
      <c r="B172" s="100"/>
      <c r="C172" s="100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</row>
    <row r="173" spans="2:16">
      <c r="B173" s="100"/>
      <c r="C173" s="100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</row>
    <row r="174" spans="2:16">
      <c r="B174" s="100"/>
      <c r="C174" s="100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</row>
    <row r="175" spans="2:16">
      <c r="B175" s="100"/>
      <c r="C175" s="100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</row>
    <row r="176" spans="2:16">
      <c r="B176" s="100"/>
      <c r="C176" s="100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</row>
    <row r="177" spans="2:16">
      <c r="B177" s="100"/>
      <c r="C177" s="100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</row>
    <row r="178" spans="2:16">
      <c r="B178" s="100"/>
      <c r="C178" s="100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</row>
    <row r="179" spans="2:16">
      <c r="B179" s="100"/>
      <c r="C179" s="100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</row>
    <row r="180" spans="2:16">
      <c r="B180" s="100"/>
      <c r="C180" s="100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</row>
    <row r="181" spans="2:16">
      <c r="B181" s="100"/>
      <c r="C181" s="100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</row>
    <row r="182" spans="2:16">
      <c r="B182" s="100"/>
      <c r="C182" s="100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</row>
    <row r="183" spans="2:16">
      <c r="B183" s="100"/>
      <c r="C183" s="100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</row>
    <row r="184" spans="2:16">
      <c r="B184" s="100"/>
      <c r="C184" s="100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</row>
    <row r="185" spans="2:16">
      <c r="B185" s="100"/>
      <c r="C185" s="100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</row>
    <row r="186" spans="2:16">
      <c r="B186" s="100"/>
      <c r="C186" s="100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</row>
    <row r="187" spans="2:16">
      <c r="B187" s="100"/>
      <c r="C187" s="100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</row>
    <row r="188" spans="2:16">
      <c r="B188" s="100"/>
      <c r="C188" s="100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</row>
    <row r="189" spans="2:16">
      <c r="B189" s="100"/>
      <c r="C189" s="100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</row>
    <row r="190" spans="2:16">
      <c r="B190" s="100"/>
      <c r="C190" s="100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</row>
    <row r="191" spans="2:16">
      <c r="B191" s="100"/>
      <c r="C191" s="100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</row>
    <row r="192" spans="2:16">
      <c r="B192" s="100"/>
      <c r="C192" s="100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</row>
    <row r="193" spans="2:16">
      <c r="B193" s="100"/>
      <c r="C193" s="100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</row>
    <row r="194" spans="2:16">
      <c r="B194" s="100"/>
      <c r="C194" s="100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</row>
    <row r="195" spans="2:16">
      <c r="B195" s="100"/>
      <c r="C195" s="100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</row>
    <row r="196" spans="2:16">
      <c r="B196" s="100"/>
      <c r="C196" s="100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</row>
    <row r="197" spans="2:16">
      <c r="B197" s="100"/>
      <c r="C197" s="100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</row>
    <row r="198" spans="2:16">
      <c r="B198" s="100"/>
      <c r="C198" s="100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</row>
    <row r="199" spans="2:16">
      <c r="B199" s="100"/>
      <c r="C199" s="100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</row>
    <row r="200" spans="2:16">
      <c r="B200" s="100"/>
      <c r="C200" s="100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</row>
    <row r="201" spans="2:16">
      <c r="B201" s="100"/>
      <c r="C201" s="100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</row>
    <row r="202" spans="2:16">
      <c r="B202" s="100"/>
      <c r="C202" s="100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</row>
    <row r="203" spans="2:16">
      <c r="B203" s="100"/>
      <c r="C203" s="100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</row>
    <row r="204" spans="2:16">
      <c r="B204" s="100"/>
      <c r="C204" s="100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</row>
    <row r="205" spans="2:16">
      <c r="B205" s="100"/>
      <c r="C205" s="100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</row>
    <row r="206" spans="2:16">
      <c r="B206" s="100"/>
      <c r="C206" s="100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</row>
    <row r="207" spans="2:16">
      <c r="B207" s="100"/>
      <c r="C207" s="100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</row>
    <row r="208" spans="2:16">
      <c r="B208" s="100"/>
      <c r="C208" s="100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</row>
    <row r="209" spans="2:16">
      <c r="B209" s="100"/>
      <c r="C209" s="100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</row>
    <row r="210" spans="2:16">
      <c r="B210" s="100"/>
      <c r="C210" s="100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</row>
    <row r="211" spans="2:16">
      <c r="B211" s="100"/>
      <c r="C211" s="100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</row>
    <row r="212" spans="2:16">
      <c r="B212" s="100"/>
      <c r="C212" s="100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</row>
    <row r="213" spans="2:16">
      <c r="B213" s="100"/>
      <c r="C213" s="100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</row>
    <row r="214" spans="2:16">
      <c r="B214" s="100"/>
      <c r="C214" s="100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</row>
    <row r="215" spans="2:16">
      <c r="B215" s="100"/>
      <c r="C215" s="100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</row>
    <row r="216" spans="2:16">
      <c r="B216" s="100"/>
      <c r="C216" s="100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</row>
    <row r="217" spans="2:16">
      <c r="B217" s="100"/>
      <c r="C217" s="100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</row>
    <row r="218" spans="2:16">
      <c r="B218" s="100"/>
      <c r="C218" s="100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</row>
    <row r="219" spans="2:16">
      <c r="B219" s="100"/>
      <c r="C219" s="100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</row>
    <row r="220" spans="2:16">
      <c r="B220" s="100"/>
      <c r="C220" s="100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</row>
    <row r="221" spans="2:16">
      <c r="B221" s="100"/>
      <c r="C221" s="100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</row>
    <row r="222" spans="2:16">
      <c r="B222" s="100"/>
      <c r="C222" s="100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</row>
    <row r="223" spans="2:16">
      <c r="B223" s="100"/>
      <c r="C223" s="100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</row>
    <row r="224" spans="2:16">
      <c r="B224" s="100"/>
      <c r="C224" s="100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</row>
    <row r="225" spans="2:16">
      <c r="B225" s="100"/>
      <c r="C225" s="100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</row>
    <row r="226" spans="2:16">
      <c r="B226" s="100"/>
      <c r="C226" s="100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</row>
    <row r="227" spans="2:16">
      <c r="B227" s="100"/>
      <c r="C227" s="100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</row>
    <row r="228" spans="2:16">
      <c r="B228" s="100"/>
      <c r="C228" s="100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</row>
    <row r="229" spans="2:16">
      <c r="B229" s="100"/>
      <c r="C229" s="100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</row>
    <row r="230" spans="2:16">
      <c r="B230" s="100"/>
      <c r="C230" s="100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</row>
    <row r="231" spans="2:16">
      <c r="B231" s="100"/>
      <c r="C231" s="100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</row>
    <row r="232" spans="2:16">
      <c r="B232" s="100"/>
      <c r="C232" s="100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</row>
    <row r="233" spans="2:16">
      <c r="B233" s="100"/>
      <c r="C233" s="100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</row>
    <row r="234" spans="2:16">
      <c r="B234" s="100"/>
      <c r="C234" s="100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</row>
    <row r="235" spans="2:16">
      <c r="B235" s="100"/>
      <c r="C235" s="100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</row>
    <row r="236" spans="2:16">
      <c r="B236" s="100"/>
      <c r="C236" s="100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</row>
    <row r="237" spans="2:16">
      <c r="B237" s="100"/>
      <c r="C237" s="100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</row>
    <row r="238" spans="2:16">
      <c r="B238" s="100"/>
      <c r="C238" s="100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</row>
    <row r="239" spans="2:16">
      <c r="B239" s="100"/>
      <c r="C239" s="100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</row>
    <row r="240" spans="2:16">
      <c r="B240" s="100"/>
      <c r="C240" s="100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</row>
    <row r="241" spans="2:16">
      <c r="B241" s="100"/>
      <c r="C241" s="100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</row>
    <row r="242" spans="2:16">
      <c r="B242" s="100"/>
      <c r="C242" s="100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</row>
    <row r="243" spans="2:16">
      <c r="B243" s="100"/>
      <c r="C243" s="100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</row>
    <row r="244" spans="2:16">
      <c r="B244" s="100"/>
      <c r="C244" s="100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</row>
    <row r="245" spans="2:16">
      <c r="B245" s="100"/>
      <c r="C245" s="100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</row>
    <row r="246" spans="2:16">
      <c r="B246" s="100"/>
      <c r="C246" s="100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</row>
    <row r="247" spans="2:16">
      <c r="B247" s="100"/>
      <c r="C247" s="100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</row>
    <row r="248" spans="2:16">
      <c r="B248" s="100"/>
      <c r="C248" s="100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</row>
    <row r="249" spans="2:16">
      <c r="B249" s="100"/>
      <c r="C249" s="100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</row>
    <row r="250" spans="2:16">
      <c r="B250" s="100"/>
      <c r="C250" s="100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</row>
    <row r="251" spans="2:16">
      <c r="B251" s="100"/>
      <c r="C251" s="100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</row>
    <row r="252" spans="2:16">
      <c r="B252" s="100"/>
      <c r="C252" s="100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</row>
    <row r="253" spans="2:16">
      <c r="B253" s="100"/>
      <c r="C253" s="100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</row>
    <row r="254" spans="2:16">
      <c r="B254" s="100"/>
      <c r="C254" s="100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</row>
    <row r="255" spans="2:16">
      <c r="B255" s="100"/>
      <c r="C255" s="100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</row>
    <row r="256" spans="2:16">
      <c r="B256" s="100"/>
      <c r="C256" s="100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</row>
    <row r="257" spans="2:16">
      <c r="B257" s="100"/>
      <c r="C257" s="100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</row>
    <row r="258" spans="2:16">
      <c r="B258" s="100"/>
      <c r="C258" s="100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</row>
    <row r="259" spans="2:16">
      <c r="B259" s="100"/>
      <c r="C259" s="100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</row>
    <row r="260" spans="2:16">
      <c r="B260" s="100"/>
      <c r="C260" s="100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</row>
    <row r="261" spans="2:16">
      <c r="B261" s="100"/>
      <c r="C261" s="100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</row>
    <row r="262" spans="2:16">
      <c r="B262" s="100"/>
      <c r="C262" s="100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</row>
    <row r="263" spans="2:16">
      <c r="B263" s="100"/>
      <c r="C263" s="100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</row>
    <row r="264" spans="2:16">
      <c r="B264" s="100"/>
      <c r="C264" s="100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</row>
    <row r="265" spans="2:16">
      <c r="B265" s="100"/>
      <c r="C265" s="100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</row>
    <row r="266" spans="2:16">
      <c r="B266" s="100"/>
      <c r="C266" s="100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</row>
    <row r="267" spans="2:16">
      <c r="B267" s="100"/>
      <c r="C267" s="100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</row>
    <row r="268" spans="2:16">
      <c r="B268" s="100"/>
      <c r="C268" s="100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</row>
    <row r="269" spans="2:16">
      <c r="B269" s="100"/>
      <c r="C269" s="100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</row>
    <row r="270" spans="2:16">
      <c r="B270" s="100"/>
      <c r="C270" s="100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</row>
    <row r="271" spans="2:16">
      <c r="B271" s="100"/>
      <c r="C271" s="100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</row>
    <row r="272" spans="2:16">
      <c r="B272" s="100"/>
      <c r="C272" s="100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</row>
    <row r="273" spans="2:16">
      <c r="B273" s="100"/>
      <c r="C273" s="100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</row>
    <row r="274" spans="2:16">
      <c r="B274" s="100"/>
      <c r="C274" s="100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</row>
    <row r="275" spans="2:16">
      <c r="B275" s="100"/>
      <c r="C275" s="100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</row>
    <row r="276" spans="2:16">
      <c r="B276" s="100"/>
      <c r="C276" s="100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</row>
    <row r="277" spans="2:16">
      <c r="B277" s="100"/>
      <c r="C277" s="100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</row>
    <row r="278" spans="2:16">
      <c r="B278" s="100"/>
      <c r="C278" s="100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</row>
    <row r="279" spans="2:16">
      <c r="B279" s="100"/>
      <c r="C279" s="100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</row>
    <row r="280" spans="2:16">
      <c r="B280" s="100"/>
      <c r="C280" s="100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</row>
    <row r="281" spans="2:16">
      <c r="B281" s="100"/>
      <c r="C281" s="100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</row>
    <row r="282" spans="2:16">
      <c r="B282" s="100"/>
      <c r="C282" s="100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</row>
    <row r="283" spans="2:16">
      <c r="B283" s="100"/>
      <c r="C283" s="100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</row>
    <row r="284" spans="2:16">
      <c r="B284" s="100"/>
      <c r="C284" s="100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</row>
    <row r="285" spans="2:16">
      <c r="B285" s="100"/>
      <c r="C285" s="100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</row>
    <row r="286" spans="2:16">
      <c r="B286" s="100"/>
      <c r="C286" s="100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</row>
    <row r="287" spans="2:16">
      <c r="B287" s="100"/>
      <c r="C287" s="100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</row>
    <row r="288" spans="2:16">
      <c r="B288" s="100"/>
      <c r="C288" s="100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</row>
    <row r="289" spans="2:16">
      <c r="B289" s="100"/>
      <c r="C289" s="100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</row>
    <row r="290" spans="2:16">
      <c r="B290" s="100"/>
      <c r="C290" s="100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</row>
    <row r="291" spans="2:16">
      <c r="B291" s="100"/>
      <c r="C291" s="100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</row>
    <row r="292" spans="2:16">
      <c r="B292" s="100"/>
      <c r="C292" s="100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</row>
    <row r="293" spans="2:16">
      <c r="B293" s="100"/>
      <c r="C293" s="100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</row>
    <row r="294" spans="2:16">
      <c r="B294" s="100"/>
      <c r="C294" s="100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</row>
    <row r="295" spans="2:16">
      <c r="B295" s="100"/>
      <c r="C295" s="100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</row>
    <row r="296" spans="2:16">
      <c r="B296" s="100"/>
      <c r="C296" s="100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</row>
    <row r="297" spans="2:16">
      <c r="B297" s="100"/>
      <c r="C297" s="100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</row>
    <row r="298" spans="2:16">
      <c r="B298" s="100"/>
      <c r="C298" s="100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</row>
    <row r="299" spans="2:16">
      <c r="B299" s="100"/>
      <c r="C299" s="100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</row>
    <row r="300" spans="2:16">
      <c r="B300" s="100"/>
      <c r="C300" s="100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</row>
    <row r="301" spans="2:16">
      <c r="B301" s="100"/>
      <c r="C301" s="100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</row>
    <row r="302" spans="2:16">
      <c r="B302" s="100"/>
      <c r="C302" s="100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</row>
    <row r="303" spans="2:16">
      <c r="B303" s="100"/>
      <c r="C303" s="100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</row>
    <row r="304" spans="2:16">
      <c r="B304" s="100"/>
      <c r="C304" s="100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</row>
    <row r="305" spans="2:16">
      <c r="B305" s="100"/>
      <c r="C305" s="100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</row>
    <row r="306" spans="2:16">
      <c r="B306" s="100"/>
      <c r="C306" s="100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</row>
    <row r="307" spans="2:16">
      <c r="B307" s="100"/>
      <c r="C307" s="100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</row>
    <row r="308" spans="2:16">
      <c r="B308" s="100"/>
      <c r="C308" s="100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</row>
    <row r="309" spans="2:16">
      <c r="B309" s="100"/>
      <c r="C309" s="100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</row>
    <row r="310" spans="2:16">
      <c r="B310" s="100"/>
      <c r="C310" s="100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</row>
    <row r="311" spans="2:16">
      <c r="B311" s="100"/>
      <c r="C311" s="100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</row>
    <row r="312" spans="2:16">
      <c r="B312" s="100"/>
      <c r="C312" s="100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</row>
    <row r="313" spans="2:16">
      <c r="B313" s="100"/>
      <c r="C313" s="100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</row>
    <row r="314" spans="2:16">
      <c r="B314" s="100"/>
      <c r="C314" s="100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</row>
    <row r="315" spans="2:16">
      <c r="B315" s="100"/>
      <c r="C315" s="100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</row>
    <row r="316" spans="2:16">
      <c r="B316" s="100"/>
      <c r="C316" s="100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</row>
    <row r="317" spans="2:16">
      <c r="B317" s="100"/>
      <c r="C317" s="100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</row>
    <row r="318" spans="2:16">
      <c r="B318" s="100"/>
      <c r="C318" s="100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</row>
    <row r="319" spans="2:16">
      <c r="B319" s="100"/>
      <c r="C319" s="100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</row>
    <row r="320" spans="2:16">
      <c r="B320" s="100"/>
      <c r="C320" s="100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</row>
    <row r="321" spans="2:16">
      <c r="B321" s="100"/>
      <c r="C321" s="100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</row>
    <row r="322" spans="2:16">
      <c r="B322" s="100"/>
      <c r="C322" s="100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</row>
    <row r="323" spans="2:16">
      <c r="B323" s="100"/>
      <c r="C323" s="100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</row>
    <row r="324" spans="2:16">
      <c r="B324" s="100"/>
      <c r="C324" s="100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</row>
    <row r="325" spans="2:16">
      <c r="B325" s="100"/>
      <c r="C325" s="100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</row>
    <row r="326" spans="2:16">
      <c r="B326" s="100"/>
      <c r="C326" s="100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</row>
    <row r="327" spans="2:16">
      <c r="B327" s="100"/>
      <c r="C327" s="100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</row>
    <row r="328" spans="2:16">
      <c r="B328" s="100"/>
      <c r="C328" s="100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</row>
    <row r="329" spans="2:16">
      <c r="B329" s="100"/>
      <c r="C329" s="100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</row>
    <row r="330" spans="2:16">
      <c r="B330" s="100"/>
      <c r="C330" s="100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</row>
    <row r="331" spans="2:16">
      <c r="B331" s="100"/>
      <c r="C331" s="100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</row>
    <row r="332" spans="2:16">
      <c r="B332" s="100"/>
      <c r="C332" s="100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</row>
    <row r="333" spans="2:16">
      <c r="B333" s="100"/>
      <c r="C333" s="100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</row>
    <row r="334" spans="2:16">
      <c r="B334" s="100"/>
      <c r="C334" s="100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</row>
    <row r="335" spans="2:16">
      <c r="B335" s="100"/>
      <c r="C335" s="100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</row>
    <row r="336" spans="2:16">
      <c r="B336" s="100"/>
      <c r="C336" s="100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</row>
    <row r="337" spans="2:16">
      <c r="B337" s="100"/>
      <c r="C337" s="100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</row>
    <row r="338" spans="2:16">
      <c r="B338" s="100"/>
      <c r="C338" s="100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</row>
    <row r="339" spans="2:16">
      <c r="B339" s="100"/>
      <c r="C339" s="100"/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</row>
    <row r="340" spans="2:16">
      <c r="B340" s="100"/>
      <c r="C340" s="100"/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</row>
    <row r="341" spans="2:16">
      <c r="B341" s="100"/>
      <c r="C341" s="100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</row>
    <row r="342" spans="2:16">
      <c r="B342" s="100"/>
      <c r="C342" s="100"/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</row>
    <row r="343" spans="2:16">
      <c r="B343" s="100"/>
      <c r="C343" s="100"/>
      <c r="D343" s="101"/>
      <c r="E343" s="101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</row>
    <row r="344" spans="2:16">
      <c r="B344" s="100"/>
      <c r="C344" s="100"/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</row>
    <row r="345" spans="2:16">
      <c r="B345" s="100"/>
      <c r="C345" s="100"/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</row>
    <row r="346" spans="2:16">
      <c r="B346" s="100"/>
      <c r="C346" s="100"/>
      <c r="D346" s="101"/>
      <c r="E346" s="101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</row>
    <row r="347" spans="2:16">
      <c r="B347" s="100"/>
      <c r="C347" s="100"/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</row>
    <row r="348" spans="2:16">
      <c r="B348" s="100"/>
      <c r="C348" s="100"/>
      <c r="D348" s="101"/>
      <c r="E348" s="101"/>
      <c r="F348" s="101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</row>
    <row r="349" spans="2:16">
      <c r="B349" s="100"/>
      <c r="C349" s="100"/>
      <c r="D349" s="101"/>
      <c r="E349" s="101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</row>
    <row r="350" spans="2:16">
      <c r="B350" s="100"/>
      <c r="C350" s="100"/>
      <c r="D350" s="101"/>
      <c r="E350" s="101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  <c r="P350" s="101"/>
    </row>
    <row r="351" spans="2:16">
      <c r="B351" s="100"/>
      <c r="C351" s="100"/>
      <c r="D351" s="101"/>
      <c r="E351" s="101"/>
      <c r="F351" s="101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</row>
    <row r="352" spans="2:16">
      <c r="B352" s="100"/>
      <c r="C352" s="100"/>
      <c r="D352" s="101"/>
      <c r="E352" s="101"/>
      <c r="F352" s="101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</row>
    <row r="353" spans="2:16">
      <c r="B353" s="100"/>
      <c r="C353" s="100"/>
      <c r="D353" s="101"/>
      <c r="E353" s="101"/>
      <c r="F353" s="101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</row>
    <row r="354" spans="2:16">
      <c r="B354" s="100"/>
      <c r="C354" s="100"/>
      <c r="D354" s="101"/>
      <c r="E354" s="101"/>
      <c r="F354" s="101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</row>
    <row r="355" spans="2:16">
      <c r="B355" s="100"/>
      <c r="C355" s="100"/>
      <c r="D355" s="101"/>
      <c r="E355" s="101"/>
      <c r="F355" s="101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</row>
    <row r="356" spans="2:16">
      <c r="B356" s="100"/>
      <c r="C356" s="100"/>
      <c r="D356" s="101"/>
      <c r="E356" s="101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</row>
    <row r="357" spans="2:16">
      <c r="B357" s="100"/>
      <c r="C357" s="100"/>
      <c r="D357" s="101"/>
      <c r="E357" s="101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</row>
    <row r="358" spans="2:16">
      <c r="B358" s="100"/>
      <c r="C358" s="100"/>
      <c r="D358" s="101"/>
      <c r="E358" s="101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</row>
    <row r="359" spans="2:16">
      <c r="B359" s="100"/>
      <c r="C359" s="100"/>
      <c r="D359" s="101"/>
      <c r="E359" s="101"/>
      <c r="F359" s="101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</row>
    <row r="360" spans="2:16">
      <c r="B360" s="100"/>
      <c r="C360" s="100"/>
      <c r="D360" s="101"/>
      <c r="E360" s="101"/>
      <c r="F360" s="101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</row>
    <row r="361" spans="2:16">
      <c r="B361" s="100"/>
      <c r="C361" s="100"/>
      <c r="D361" s="101"/>
      <c r="E361" s="101"/>
      <c r="F361" s="101"/>
      <c r="G361" s="101"/>
      <c r="H361" s="101"/>
      <c r="I361" s="101"/>
      <c r="J361" s="101"/>
      <c r="K361" s="101"/>
      <c r="L361" s="101"/>
      <c r="M361" s="101"/>
      <c r="N361" s="101"/>
      <c r="O361" s="101"/>
      <c r="P361" s="101"/>
    </row>
    <row r="362" spans="2:16">
      <c r="B362" s="100"/>
      <c r="C362" s="100"/>
      <c r="D362" s="101"/>
      <c r="E362" s="101"/>
      <c r="F362" s="101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</row>
    <row r="363" spans="2:16">
      <c r="B363" s="100"/>
      <c r="C363" s="100"/>
      <c r="D363" s="101"/>
      <c r="E363" s="101"/>
      <c r="F363" s="101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</row>
    <row r="364" spans="2:16">
      <c r="B364" s="100"/>
      <c r="C364" s="100"/>
      <c r="D364" s="101"/>
      <c r="E364" s="101"/>
      <c r="F364" s="101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</row>
    <row r="365" spans="2:16">
      <c r="B365" s="100"/>
      <c r="C365" s="100"/>
      <c r="D365" s="101"/>
      <c r="E365" s="101"/>
      <c r="F365" s="101"/>
      <c r="G365" s="101"/>
      <c r="H365" s="101"/>
      <c r="I365" s="101"/>
      <c r="J365" s="101"/>
      <c r="K365" s="101"/>
      <c r="L365" s="101"/>
      <c r="M365" s="101"/>
      <c r="N365" s="101"/>
      <c r="O365" s="101"/>
      <c r="P365" s="101"/>
    </row>
    <row r="366" spans="2:16">
      <c r="B366" s="100"/>
      <c r="C366" s="100"/>
      <c r="D366" s="101"/>
      <c r="E366" s="101"/>
      <c r="F366" s="101"/>
      <c r="G366" s="101"/>
      <c r="H366" s="101"/>
      <c r="I366" s="101"/>
      <c r="J366" s="101"/>
      <c r="K366" s="101"/>
      <c r="L366" s="101"/>
      <c r="M366" s="101"/>
      <c r="N366" s="101"/>
      <c r="O366" s="101"/>
      <c r="P366" s="101"/>
    </row>
    <row r="367" spans="2:16">
      <c r="B367" s="100"/>
      <c r="C367" s="100"/>
      <c r="D367" s="101"/>
      <c r="E367" s="101"/>
      <c r="F367" s="101"/>
      <c r="G367" s="101"/>
      <c r="H367" s="101"/>
      <c r="I367" s="101"/>
      <c r="J367" s="101"/>
      <c r="K367" s="101"/>
      <c r="L367" s="101"/>
      <c r="M367" s="101"/>
      <c r="N367" s="101"/>
      <c r="O367" s="101"/>
      <c r="P367" s="101"/>
    </row>
    <row r="368" spans="2:16">
      <c r="B368" s="100"/>
      <c r="C368" s="100"/>
      <c r="D368" s="101"/>
      <c r="E368" s="101"/>
      <c r="F368" s="101"/>
      <c r="G368" s="101"/>
      <c r="H368" s="101"/>
      <c r="I368" s="101"/>
      <c r="J368" s="101"/>
      <c r="K368" s="101"/>
      <c r="L368" s="101"/>
      <c r="M368" s="101"/>
      <c r="N368" s="101"/>
      <c r="O368" s="101"/>
      <c r="P368" s="101"/>
    </row>
    <row r="369" spans="2:16">
      <c r="B369" s="100"/>
      <c r="C369" s="100"/>
      <c r="D369" s="101"/>
      <c r="E369" s="101"/>
      <c r="F369" s="101"/>
      <c r="G369" s="101"/>
      <c r="H369" s="101"/>
      <c r="I369" s="101"/>
      <c r="J369" s="101"/>
      <c r="K369" s="101"/>
      <c r="L369" s="101"/>
      <c r="M369" s="101"/>
      <c r="N369" s="101"/>
      <c r="O369" s="101"/>
      <c r="P369" s="101"/>
    </row>
    <row r="370" spans="2:16">
      <c r="B370" s="100"/>
      <c r="C370" s="100"/>
      <c r="D370" s="101"/>
      <c r="E370" s="101"/>
      <c r="F370" s="101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</row>
    <row r="371" spans="2:16">
      <c r="B371" s="100"/>
      <c r="C371" s="100"/>
      <c r="D371" s="101"/>
      <c r="E371" s="101"/>
      <c r="F371" s="101"/>
      <c r="G371" s="101"/>
      <c r="H371" s="101"/>
      <c r="I371" s="101"/>
      <c r="J371" s="101"/>
      <c r="K371" s="101"/>
      <c r="L371" s="101"/>
      <c r="M371" s="101"/>
      <c r="N371" s="101"/>
      <c r="O371" s="101"/>
      <c r="P371" s="101"/>
    </row>
    <row r="372" spans="2:16">
      <c r="B372" s="100"/>
      <c r="C372" s="100"/>
      <c r="D372" s="101"/>
      <c r="E372" s="101"/>
      <c r="F372" s="101"/>
      <c r="G372" s="101"/>
      <c r="H372" s="101"/>
      <c r="I372" s="101"/>
      <c r="J372" s="101"/>
      <c r="K372" s="101"/>
      <c r="L372" s="101"/>
      <c r="M372" s="101"/>
      <c r="N372" s="101"/>
      <c r="O372" s="101"/>
      <c r="P372" s="101"/>
    </row>
    <row r="373" spans="2:16">
      <c r="B373" s="100"/>
      <c r="C373" s="100"/>
      <c r="D373" s="101"/>
      <c r="E373" s="101"/>
      <c r="F373" s="101"/>
      <c r="G373" s="101"/>
      <c r="H373" s="101"/>
      <c r="I373" s="101"/>
      <c r="J373" s="101"/>
      <c r="K373" s="101"/>
      <c r="L373" s="101"/>
      <c r="M373" s="101"/>
      <c r="N373" s="101"/>
      <c r="O373" s="101"/>
      <c r="P373" s="101"/>
    </row>
    <row r="374" spans="2:16">
      <c r="B374" s="100"/>
      <c r="C374" s="100"/>
      <c r="D374" s="101"/>
      <c r="E374" s="101"/>
      <c r="F374" s="101"/>
      <c r="G374" s="101"/>
      <c r="H374" s="101"/>
      <c r="I374" s="101"/>
      <c r="J374" s="101"/>
      <c r="K374" s="101"/>
      <c r="L374" s="101"/>
      <c r="M374" s="101"/>
      <c r="N374" s="101"/>
      <c r="O374" s="101"/>
      <c r="P374" s="101"/>
    </row>
    <row r="375" spans="2:16">
      <c r="B375" s="100"/>
      <c r="C375" s="100"/>
      <c r="D375" s="101"/>
      <c r="E375" s="101"/>
      <c r="F375" s="101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</row>
    <row r="376" spans="2:16">
      <c r="B376" s="100"/>
      <c r="C376" s="100"/>
      <c r="D376" s="101"/>
      <c r="E376" s="101"/>
      <c r="F376" s="101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</row>
    <row r="377" spans="2:16">
      <c r="B377" s="100"/>
      <c r="C377" s="100"/>
      <c r="D377" s="101"/>
      <c r="E377" s="101"/>
      <c r="F377" s="101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</row>
    <row r="378" spans="2:16">
      <c r="B378" s="100"/>
      <c r="C378" s="100"/>
      <c r="D378" s="101"/>
      <c r="E378" s="101"/>
      <c r="F378" s="101"/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</row>
    <row r="379" spans="2:16">
      <c r="B379" s="100"/>
      <c r="C379" s="100"/>
      <c r="D379" s="101"/>
      <c r="E379" s="101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</row>
    <row r="380" spans="2:16">
      <c r="B380" s="100"/>
      <c r="C380" s="100"/>
      <c r="D380" s="101"/>
      <c r="E380" s="101"/>
      <c r="F380" s="101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</row>
    <row r="381" spans="2:16">
      <c r="B381" s="100"/>
      <c r="C381" s="100"/>
      <c r="D381" s="101"/>
      <c r="E381" s="101"/>
      <c r="F381" s="101"/>
      <c r="G381" s="101"/>
      <c r="H381" s="101"/>
      <c r="I381" s="101"/>
      <c r="J381" s="101"/>
      <c r="K381" s="101"/>
      <c r="L381" s="101"/>
      <c r="M381" s="101"/>
      <c r="N381" s="101"/>
      <c r="O381" s="101"/>
      <c r="P381" s="101"/>
    </row>
    <row r="382" spans="2:16">
      <c r="B382" s="100"/>
      <c r="C382" s="100"/>
      <c r="D382" s="101"/>
      <c r="E382" s="101"/>
      <c r="F382" s="101"/>
      <c r="G382" s="101"/>
      <c r="H382" s="101"/>
      <c r="I382" s="101"/>
      <c r="J382" s="101"/>
      <c r="K382" s="101"/>
      <c r="L382" s="101"/>
      <c r="M382" s="101"/>
      <c r="N382" s="101"/>
      <c r="O382" s="101"/>
      <c r="P382" s="101"/>
    </row>
    <row r="383" spans="2:16">
      <c r="B383" s="100"/>
      <c r="C383" s="100"/>
      <c r="D383" s="101"/>
      <c r="E383" s="101"/>
      <c r="F383" s="101"/>
      <c r="G383" s="101"/>
      <c r="H383" s="101"/>
      <c r="I383" s="101"/>
      <c r="J383" s="101"/>
      <c r="K383" s="101"/>
      <c r="L383" s="101"/>
      <c r="M383" s="101"/>
      <c r="N383" s="101"/>
      <c r="O383" s="101"/>
      <c r="P383" s="101"/>
    </row>
    <row r="384" spans="2:16">
      <c r="B384" s="100"/>
      <c r="C384" s="100"/>
      <c r="D384" s="101"/>
      <c r="E384" s="101"/>
      <c r="F384" s="101"/>
      <c r="G384" s="101"/>
      <c r="H384" s="101"/>
      <c r="I384" s="101"/>
      <c r="J384" s="101"/>
      <c r="K384" s="101"/>
      <c r="L384" s="101"/>
      <c r="M384" s="101"/>
      <c r="N384" s="101"/>
      <c r="O384" s="101"/>
      <c r="P384" s="101"/>
    </row>
    <row r="385" spans="2:16">
      <c r="B385" s="100"/>
      <c r="C385" s="100"/>
      <c r="D385" s="101"/>
      <c r="E385" s="101"/>
      <c r="F385" s="101"/>
      <c r="G385" s="101"/>
      <c r="H385" s="101"/>
      <c r="I385" s="101"/>
      <c r="J385" s="101"/>
      <c r="K385" s="101"/>
      <c r="L385" s="101"/>
      <c r="M385" s="101"/>
      <c r="N385" s="101"/>
      <c r="O385" s="101"/>
      <c r="P385" s="101"/>
    </row>
    <row r="386" spans="2:16">
      <c r="B386" s="100"/>
      <c r="C386" s="100"/>
      <c r="D386" s="101"/>
      <c r="E386" s="101"/>
      <c r="F386" s="101"/>
      <c r="G386" s="101"/>
      <c r="H386" s="101"/>
      <c r="I386" s="101"/>
      <c r="J386" s="101"/>
      <c r="K386" s="101"/>
      <c r="L386" s="101"/>
      <c r="M386" s="101"/>
      <c r="N386" s="101"/>
      <c r="O386" s="101"/>
      <c r="P386" s="101"/>
    </row>
    <row r="387" spans="2:16">
      <c r="B387" s="100"/>
      <c r="C387" s="100"/>
      <c r="D387" s="101"/>
      <c r="E387" s="101"/>
      <c r="F387" s="101"/>
      <c r="G387" s="101"/>
      <c r="H387" s="101"/>
      <c r="I387" s="101"/>
      <c r="J387" s="101"/>
      <c r="K387" s="101"/>
      <c r="L387" s="101"/>
      <c r="M387" s="101"/>
      <c r="N387" s="101"/>
      <c r="O387" s="101"/>
      <c r="P387" s="101"/>
    </row>
    <row r="388" spans="2:16">
      <c r="B388" s="100"/>
      <c r="C388" s="100"/>
      <c r="D388" s="101"/>
      <c r="E388" s="101"/>
      <c r="F388" s="101"/>
      <c r="G388" s="101"/>
      <c r="H388" s="101"/>
      <c r="I388" s="101"/>
      <c r="J388" s="101"/>
      <c r="K388" s="101"/>
      <c r="L388" s="101"/>
      <c r="M388" s="101"/>
      <c r="N388" s="101"/>
      <c r="O388" s="101"/>
      <c r="P388" s="101"/>
    </row>
    <row r="389" spans="2:16">
      <c r="B389" s="100"/>
      <c r="C389" s="100"/>
      <c r="D389" s="101"/>
      <c r="E389" s="101"/>
      <c r="F389" s="101"/>
      <c r="G389" s="101"/>
      <c r="H389" s="101"/>
      <c r="I389" s="101"/>
      <c r="J389" s="101"/>
      <c r="K389" s="101"/>
      <c r="L389" s="101"/>
      <c r="M389" s="101"/>
      <c r="N389" s="101"/>
      <c r="O389" s="101"/>
      <c r="P389" s="101"/>
    </row>
    <row r="390" spans="2:16">
      <c r="B390" s="100"/>
      <c r="C390" s="100"/>
      <c r="D390" s="101"/>
      <c r="E390" s="101"/>
      <c r="F390" s="101"/>
      <c r="G390" s="101"/>
      <c r="H390" s="101"/>
      <c r="I390" s="101"/>
      <c r="J390" s="101"/>
      <c r="K390" s="101"/>
      <c r="L390" s="101"/>
      <c r="M390" s="101"/>
      <c r="N390" s="101"/>
      <c r="O390" s="101"/>
      <c r="P390" s="101"/>
    </row>
    <row r="391" spans="2:16">
      <c r="B391" s="100"/>
      <c r="C391" s="100"/>
      <c r="D391" s="101"/>
      <c r="E391" s="101"/>
      <c r="F391" s="101"/>
      <c r="G391" s="101"/>
      <c r="H391" s="101"/>
      <c r="I391" s="101"/>
      <c r="J391" s="101"/>
      <c r="K391" s="101"/>
      <c r="L391" s="101"/>
      <c r="M391" s="101"/>
      <c r="N391" s="101"/>
      <c r="O391" s="101"/>
      <c r="P391" s="101"/>
    </row>
    <row r="392" spans="2:16">
      <c r="B392" s="100"/>
      <c r="C392" s="100"/>
      <c r="D392" s="101"/>
      <c r="E392" s="101"/>
      <c r="F392" s="101"/>
      <c r="G392" s="101"/>
      <c r="H392" s="101"/>
      <c r="I392" s="101"/>
      <c r="J392" s="101"/>
      <c r="K392" s="101"/>
      <c r="L392" s="101"/>
      <c r="M392" s="101"/>
      <c r="N392" s="101"/>
      <c r="O392" s="101"/>
      <c r="P392" s="101"/>
    </row>
    <row r="393" spans="2:16">
      <c r="B393" s="100"/>
      <c r="C393" s="100"/>
      <c r="D393" s="101"/>
      <c r="E393" s="101"/>
      <c r="F393" s="101"/>
      <c r="G393" s="101"/>
      <c r="H393" s="101"/>
      <c r="I393" s="101"/>
      <c r="J393" s="101"/>
      <c r="K393" s="101"/>
      <c r="L393" s="101"/>
      <c r="M393" s="101"/>
      <c r="N393" s="101"/>
      <c r="O393" s="101"/>
      <c r="P393" s="101"/>
    </row>
    <row r="394" spans="2:16">
      <c r="B394" s="100"/>
      <c r="C394" s="100"/>
      <c r="D394" s="101"/>
      <c r="E394" s="101"/>
      <c r="F394" s="101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</row>
    <row r="395" spans="2:16">
      <c r="B395" s="100"/>
      <c r="C395" s="100"/>
      <c r="D395" s="101"/>
      <c r="E395" s="101"/>
      <c r="F395" s="101"/>
      <c r="G395" s="101"/>
      <c r="H395" s="101"/>
      <c r="I395" s="101"/>
      <c r="J395" s="101"/>
      <c r="K395" s="101"/>
      <c r="L395" s="101"/>
      <c r="M395" s="101"/>
      <c r="N395" s="101"/>
      <c r="O395" s="101"/>
      <c r="P395" s="101"/>
    </row>
    <row r="396" spans="2:16">
      <c r="B396" s="100"/>
      <c r="C396" s="100"/>
      <c r="D396" s="101"/>
      <c r="E396" s="101"/>
      <c r="F396" s="101"/>
      <c r="G396" s="101"/>
      <c r="H396" s="101"/>
      <c r="I396" s="101"/>
      <c r="J396" s="101"/>
      <c r="K396" s="101"/>
      <c r="L396" s="101"/>
      <c r="M396" s="101"/>
      <c r="N396" s="101"/>
      <c r="O396" s="101"/>
      <c r="P396" s="101"/>
    </row>
    <row r="397" spans="2:16">
      <c r="B397" s="117"/>
      <c r="C397" s="100"/>
      <c r="D397" s="101"/>
      <c r="E397" s="101"/>
      <c r="F397" s="101"/>
      <c r="G397" s="101"/>
      <c r="H397" s="101"/>
      <c r="I397" s="101"/>
      <c r="J397" s="101"/>
      <c r="K397" s="101"/>
      <c r="L397" s="101"/>
      <c r="M397" s="101"/>
      <c r="N397" s="101"/>
      <c r="O397" s="101"/>
      <c r="P397" s="101"/>
    </row>
    <row r="398" spans="2:16">
      <c r="B398" s="117"/>
      <c r="C398" s="100"/>
      <c r="D398" s="101"/>
      <c r="E398" s="101"/>
      <c r="F398" s="101"/>
      <c r="G398" s="101"/>
      <c r="H398" s="101"/>
      <c r="I398" s="101"/>
      <c r="J398" s="101"/>
      <c r="K398" s="101"/>
      <c r="L398" s="101"/>
      <c r="M398" s="101"/>
      <c r="N398" s="101"/>
      <c r="O398" s="101"/>
      <c r="P398" s="101"/>
    </row>
    <row r="399" spans="2:16">
      <c r="B399" s="118"/>
      <c r="C399" s="100"/>
      <c r="D399" s="101"/>
      <c r="E399" s="101"/>
      <c r="F399" s="101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</row>
    <row r="400" spans="2:16">
      <c r="B400" s="100"/>
      <c r="C400" s="100"/>
      <c r="D400" s="101"/>
      <c r="E400" s="101"/>
      <c r="F400" s="101"/>
      <c r="G400" s="101"/>
      <c r="H400" s="101"/>
      <c r="I400" s="101"/>
      <c r="J400" s="101"/>
      <c r="K400" s="101"/>
      <c r="L400" s="101"/>
      <c r="M400" s="101"/>
      <c r="N400" s="101"/>
      <c r="O400" s="101"/>
      <c r="P400" s="101"/>
    </row>
    <row r="401" spans="2:16">
      <c r="B401" s="100"/>
      <c r="C401" s="100"/>
      <c r="D401" s="101"/>
      <c r="E401" s="101"/>
      <c r="F401" s="101"/>
      <c r="G401" s="101"/>
      <c r="H401" s="101"/>
      <c r="I401" s="101"/>
      <c r="J401" s="101"/>
      <c r="K401" s="101"/>
      <c r="L401" s="101"/>
      <c r="M401" s="101"/>
      <c r="N401" s="101"/>
      <c r="O401" s="101"/>
      <c r="P401" s="101"/>
    </row>
    <row r="402" spans="2:16">
      <c r="B402" s="100"/>
      <c r="C402" s="100"/>
      <c r="D402" s="101"/>
      <c r="E402" s="101"/>
      <c r="F402" s="101"/>
      <c r="G402" s="101"/>
      <c r="H402" s="101"/>
      <c r="I402" s="101"/>
      <c r="J402" s="101"/>
      <c r="K402" s="101"/>
      <c r="L402" s="101"/>
      <c r="M402" s="101"/>
      <c r="N402" s="101"/>
      <c r="O402" s="101"/>
      <c r="P402" s="101"/>
    </row>
    <row r="403" spans="2:16">
      <c r="B403" s="100"/>
      <c r="C403" s="100"/>
      <c r="D403" s="101"/>
      <c r="E403" s="101"/>
      <c r="F403" s="101"/>
      <c r="G403" s="101"/>
      <c r="H403" s="101"/>
      <c r="I403" s="101"/>
      <c r="J403" s="101"/>
      <c r="K403" s="101"/>
      <c r="L403" s="101"/>
      <c r="M403" s="101"/>
      <c r="N403" s="101"/>
      <c r="O403" s="101"/>
      <c r="P403" s="101"/>
    </row>
    <row r="404" spans="2:16">
      <c r="B404" s="100"/>
      <c r="C404" s="100"/>
      <c r="D404" s="101"/>
      <c r="E404" s="101"/>
      <c r="F404" s="101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</row>
    <row r="405" spans="2:16">
      <c r="B405" s="100"/>
      <c r="C405" s="100"/>
      <c r="D405" s="101"/>
      <c r="E405" s="101"/>
      <c r="F405" s="101"/>
      <c r="G405" s="101"/>
      <c r="H405" s="101"/>
      <c r="I405" s="101"/>
      <c r="J405" s="101"/>
      <c r="K405" s="101"/>
      <c r="L405" s="101"/>
      <c r="M405" s="101"/>
      <c r="N405" s="101"/>
      <c r="O405" s="101"/>
      <c r="P405" s="101"/>
    </row>
    <row r="406" spans="2:16">
      <c r="B406" s="100"/>
      <c r="C406" s="100"/>
      <c r="D406" s="101"/>
      <c r="E406" s="101"/>
      <c r="F406" s="101"/>
      <c r="G406" s="101"/>
      <c r="H406" s="101"/>
      <c r="I406" s="101"/>
      <c r="J406" s="101"/>
      <c r="K406" s="101"/>
      <c r="L406" s="101"/>
      <c r="M406" s="101"/>
      <c r="N406" s="101"/>
      <c r="O406" s="101"/>
      <c r="P406" s="101"/>
    </row>
    <row r="407" spans="2:16">
      <c r="B407" s="100"/>
      <c r="C407" s="100"/>
      <c r="D407" s="101"/>
      <c r="E407" s="101"/>
      <c r="F407" s="101"/>
      <c r="G407" s="101"/>
      <c r="H407" s="101"/>
      <c r="I407" s="101"/>
      <c r="J407" s="101"/>
      <c r="K407" s="101"/>
      <c r="L407" s="101"/>
      <c r="M407" s="101"/>
      <c r="N407" s="101"/>
      <c r="O407" s="101"/>
      <c r="P407" s="101"/>
    </row>
    <row r="408" spans="2:16">
      <c r="B408" s="100"/>
      <c r="C408" s="100"/>
      <c r="D408" s="101"/>
      <c r="E408" s="101"/>
      <c r="F408" s="101"/>
      <c r="G408" s="101"/>
      <c r="H408" s="101"/>
      <c r="I408" s="101"/>
      <c r="J408" s="101"/>
      <c r="K408" s="101"/>
      <c r="L408" s="101"/>
      <c r="M408" s="101"/>
      <c r="N408" s="101"/>
      <c r="O408" s="101"/>
      <c r="P408" s="101"/>
    </row>
    <row r="409" spans="2:16">
      <c r="B409" s="100"/>
      <c r="C409" s="100"/>
      <c r="D409" s="101"/>
      <c r="E409" s="101"/>
      <c r="F409" s="101"/>
      <c r="G409" s="101"/>
      <c r="H409" s="101"/>
      <c r="I409" s="101"/>
      <c r="J409" s="101"/>
      <c r="K409" s="101"/>
      <c r="L409" s="101"/>
      <c r="M409" s="101"/>
      <c r="N409" s="101"/>
      <c r="O409" s="101"/>
      <c r="P409" s="101"/>
    </row>
    <row r="410" spans="2:16">
      <c r="B410" s="100"/>
      <c r="C410" s="100"/>
      <c r="D410" s="100"/>
      <c r="E410" s="101"/>
      <c r="F410" s="101"/>
      <c r="G410" s="101"/>
      <c r="H410" s="101"/>
      <c r="I410" s="101"/>
      <c r="J410" s="101"/>
      <c r="K410" s="101"/>
      <c r="L410" s="101"/>
      <c r="M410" s="101"/>
      <c r="N410" s="101"/>
      <c r="O410" s="101"/>
      <c r="P410" s="101"/>
    </row>
    <row r="411" spans="2:16">
      <c r="B411" s="100"/>
      <c r="C411" s="100"/>
      <c r="D411" s="100"/>
      <c r="E411" s="101"/>
      <c r="F411" s="101"/>
      <c r="G411" s="101"/>
      <c r="H411" s="101"/>
      <c r="I411" s="101"/>
      <c r="J411" s="101"/>
      <c r="K411" s="101"/>
      <c r="L411" s="101"/>
      <c r="M411" s="101"/>
      <c r="N411" s="101"/>
      <c r="O411" s="101"/>
      <c r="P411" s="101"/>
    </row>
    <row r="412" spans="2:16">
      <c r="B412" s="100"/>
      <c r="C412" s="100"/>
      <c r="D412" s="100"/>
      <c r="E412" s="101"/>
      <c r="F412" s="101"/>
      <c r="G412" s="101"/>
      <c r="H412" s="101"/>
      <c r="I412" s="101"/>
      <c r="J412" s="101"/>
      <c r="K412" s="101"/>
      <c r="L412" s="101"/>
      <c r="M412" s="101"/>
      <c r="N412" s="101"/>
      <c r="O412" s="101"/>
      <c r="P412" s="101"/>
    </row>
    <row r="413" spans="2:16">
      <c r="B413" s="100"/>
      <c r="C413" s="100"/>
      <c r="D413" s="100"/>
      <c r="E413" s="101"/>
      <c r="F413" s="101"/>
      <c r="G413" s="101"/>
      <c r="H413" s="101"/>
      <c r="I413" s="101"/>
      <c r="J413" s="101"/>
      <c r="K413" s="101"/>
      <c r="L413" s="101"/>
      <c r="M413" s="101"/>
      <c r="N413" s="101"/>
      <c r="O413" s="101"/>
      <c r="P413" s="101"/>
    </row>
    <row r="414" spans="2:16">
      <c r="B414" s="100"/>
      <c r="C414" s="100"/>
      <c r="D414" s="100"/>
      <c r="E414" s="101"/>
      <c r="F414" s="101"/>
      <c r="G414" s="101"/>
      <c r="H414" s="101"/>
      <c r="I414" s="101"/>
      <c r="J414" s="101"/>
      <c r="K414" s="101"/>
      <c r="L414" s="101"/>
      <c r="M414" s="101"/>
      <c r="N414" s="101"/>
      <c r="O414" s="101"/>
      <c r="P414" s="101"/>
    </row>
    <row r="415" spans="2:16">
      <c r="B415" s="100"/>
      <c r="C415" s="100"/>
      <c r="D415" s="100"/>
      <c r="E415" s="101"/>
      <c r="F415" s="101"/>
      <c r="G415" s="101"/>
      <c r="H415" s="101"/>
      <c r="I415" s="101"/>
      <c r="J415" s="101"/>
      <c r="K415" s="101"/>
      <c r="L415" s="101"/>
      <c r="M415" s="101"/>
      <c r="N415" s="101"/>
      <c r="O415" s="101"/>
      <c r="P415" s="101"/>
    </row>
    <row r="416" spans="2:16">
      <c r="B416" s="100"/>
      <c r="C416" s="100"/>
      <c r="D416" s="100"/>
      <c r="E416" s="101"/>
      <c r="F416" s="101"/>
      <c r="G416" s="101"/>
      <c r="H416" s="101"/>
      <c r="I416" s="101"/>
      <c r="J416" s="101"/>
      <c r="K416" s="101"/>
      <c r="L416" s="101"/>
      <c r="M416" s="101"/>
      <c r="N416" s="101"/>
      <c r="O416" s="101"/>
      <c r="P416" s="101"/>
    </row>
    <row r="417" spans="2:16">
      <c r="B417" s="100"/>
      <c r="C417" s="100"/>
      <c r="D417" s="100"/>
      <c r="E417" s="101"/>
      <c r="F417" s="101"/>
      <c r="G417" s="101"/>
      <c r="H417" s="101"/>
      <c r="I417" s="101"/>
      <c r="J417" s="101"/>
      <c r="K417" s="101"/>
      <c r="L417" s="101"/>
      <c r="M417" s="101"/>
      <c r="N417" s="101"/>
      <c r="O417" s="101"/>
      <c r="P417" s="101"/>
    </row>
    <row r="418" spans="2:16">
      <c r="B418" s="100"/>
      <c r="C418" s="100"/>
      <c r="D418" s="100"/>
      <c r="E418" s="101"/>
      <c r="F418" s="101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</row>
    <row r="419" spans="2:16">
      <c r="B419" s="100"/>
      <c r="C419" s="100"/>
      <c r="D419" s="100"/>
      <c r="E419" s="101"/>
      <c r="F419" s="101"/>
      <c r="G419" s="101"/>
      <c r="H419" s="101"/>
      <c r="I419" s="101"/>
      <c r="J419" s="101"/>
      <c r="K419" s="101"/>
      <c r="L419" s="101"/>
      <c r="M419" s="101"/>
      <c r="N419" s="101"/>
      <c r="O419" s="101"/>
      <c r="P419" s="101"/>
    </row>
    <row r="420" spans="2:16">
      <c r="B420" s="100"/>
      <c r="C420" s="100"/>
      <c r="D420" s="100"/>
      <c r="E420" s="101"/>
      <c r="F420" s="101"/>
      <c r="G420" s="101"/>
      <c r="H420" s="101"/>
      <c r="I420" s="101"/>
      <c r="J420" s="101"/>
      <c r="K420" s="101"/>
      <c r="L420" s="101"/>
      <c r="M420" s="101"/>
      <c r="N420" s="101"/>
      <c r="O420" s="101"/>
      <c r="P420" s="101"/>
    </row>
    <row r="421" spans="2:16">
      <c r="B421" s="100"/>
      <c r="C421" s="100"/>
      <c r="D421" s="100"/>
      <c r="E421" s="101"/>
      <c r="F421" s="101"/>
      <c r="G421" s="101"/>
      <c r="H421" s="101"/>
      <c r="I421" s="101"/>
      <c r="J421" s="101"/>
      <c r="K421" s="101"/>
      <c r="L421" s="101"/>
      <c r="M421" s="101"/>
      <c r="N421" s="101"/>
      <c r="O421" s="101"/>
      <c r="P421" s="101"/>
    </row>
    <row r="422" spans="2:16">
      <c r="B422" s="100"/>
      <c r="C422" s="100"/>
      <c r="D422" s="100"/>
      <c r="E422" s="101"/>
      <c r="F422" s="101"/>
      <c r="G422" s="101"/>
      <c r="H422" s="101"/>
      <c r="I422" s="101"/>
      <c r="J422" s="101"/>
      <c r="K422" s="101"/>
      <c r="L422" s="101"/>
      <c r="M422" s="101"/>
      <c r="N422" s="101"/>
      <c r="O422" s="101"/>
      <c r="P422" s="101"/>
    </row>
    <row r="423" spans="2:16">
      <c r="B423" s="100"/>
      <c r="C423" s="100"/>
      <c r="D423" s="100"/>
      <c r="E423" s="101"/>
      <c r="F423" s="101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</row>
    <row r="424" spans="2:16">
      <c r="B424" s="100"/>
      <c r="C424" s="100"/>
      <c r="D424" s="100"/>
      <c r="E424" s="101"/>
      <c r="F424" s="101"/>
      <c r="G424" s="101"/>
      <c r="H424" s="101"/>
      <c r="I424" s="101"/>
      <c r="J424" s="101"/>
      <c r="K424" s="101"/>
      <c r="L424" s="101"/>
      <c r="M424" s="101"/>
      <c r="N424" s="101"/>
      <c r="O424" s="101"/>
      <c r="P424" s="101"/>
    </row>
    <row r="425" spans="2:16">
      <c r="B425" s="100"/>
      <c r="C425" s="100"/>
      <c r="D425" s="100"/>
      <c r="E425" s="101"/>
      <c r="F425" s="101"/>
      <c r="G425" s="101"/>
      <c r="H425" s="101"/>
      <c r="I425" s="101"/>
      <c r="J425" s="101"/>
      <c r="K425" s="101"/>
      <c r="L425" s="101"/>
      <c r="M425" s="101"/>
      <c r="N425" s="101"/>
      <c r="O425" s="101"/>
      <c r="P425" s="101"/>
    </row>
    <row r="426" spans="2:16">
      <c r="B426" s="100"/>
      <c r="C426" s="100"/>
      <c r="D426" s="100"/>
      <c r="E426" s="101"/>
      <c r="F426" s="101"/>
      <c r="G426" s="101"/>
      <c r="H426" s="101"/>
      <c r="I426" s="101"/>
      <c r="J426" s="101"/>
      <c r="K426" s="101"/>
      <c r="L426" s="101"/>
      <c r="M426" s="101"/>
      <c r="N426" s="101"/>
      <c r="O426" s="101"/>
      <c r="P426" s="101"/>
    </row>
    <row r="427" spans="2:16">
      <c r="B427" s="100"/>
      <c r="C427" s="100"/>
      <c r="D427" s="100"/>
      <c r="E427" s="101"/>
      <c r="F427" s="101"/>
      <c r="G427" s="101"/>
      <c r="H427" s="101"/>
      <c r="I427" s="101"/>
      <c r="J427" s="101"/>
      <c r="K427" s="101"/>
      <c r="L427" s="101"/>
      <c r="M427" s="101"/>
      <c r="N427" s="101"/>
      <c r="O427" s="101"/>
      <c r="P427" s="101"/>
    </row>
    <row r="428" spans="2:16">
      <c r="B428" s="100"/>
      <c r="C428" s="100"/>
      <c r="D428" s="100"/>
      <c r="E428" s="101"/>
      <c r="F428" s="101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</row>
    <row r="429" spans="2:16">
      <c r="B429" s="100"/>
      <c r="C429" s="100"/>
      <c r="D429" s="100"/>
      <c r="E429" s="101"/>
      <c r="F429" s="101"/>
      <c r="G429" s="101"/>
      <c r="H429" s="101"/>
      <c r="I429" s="101"/>
      <c r="J429" s="101"/>
      <c r="K429" s="101"/>
      <c r="L429" s="101"/>
      <c r="M429" s="101"/>
      <c r="N429" s="101"/>
      <c r="O429" s="101"/>
      <c r="P429" s="101"/>
    </row>
    <row r="430" spans="2:16">
      <c r="B430" s="100"/>
      <c r="C430" s="100"/>
      <c r="D430" s="100"/>
      <c r="E430" s="101"/>
      <c r="F430" s="101"/>
      <c r="G430" s="101"/>
      <c r="H430" s="101"/>
      <c r="I430" s="101"/>
      <c r="J430" s="101"/>
      <c r="K430" s="101"/>
      <c r="L430" s="101"/>
      <c r="M430" s="101"/>
      <c r="N430" s="101"/>
      <c r="O430" s="101"/>
      <c r="P430" s="101"/>
    </row>
    <row r="431" spans="2:16">
      <c r="B431" s="100"/>
      <c r="C431" s="100"/>
      <c r="D431" s="100"/>
      <c r="E431" s="101"/>
      <c r="F431" s="101"/>
      <c r="G431" s="101"/>
      <c r="H431" s="101"/>
      <c r="I431" s="101"/>
      <c r="J431" s="101"/>
      <c r="K431" s="101"/>
      <c r="L431" s="101"/>
      <c r="M431" s="101"/>
      <c r="N431" s="101"/>
      <c r="O431" s="101"/>
      <c r="P431" s="101"/>
    </row>
    <row r="432" spans="2:16">
      <c r="B432" s="100"/>
      <c r="C432" s="100"/>
      <c r="D432" s="100"/>
      <c r="E432" s="101"/>
      <c r="F432" s="101"/>
      <c r="G432" s="101"/>
      <c r="H432" s="101"/>
      <c r="I432" s="101"/>
      <c r="J432" s="101"/>
      <c r="K432" s="101"/>
      <c r="L432" s="101"/>
      <c r="M432" s="101"/>
      <c r="N432" s="101"/>
      <c r="O432" s="101"/>
      <c r="P432" s="101"/>
    </row>
    <row r="433" spans="2:16">
      <c r="B433" s="100"/>
      <c r="C433" s="100"/>
      <c r="D433" s="100"/>
      <c r="E433" s="101"/>
      <c r="F433" s="101"/>
      <c r="G433" s="101"/>
      <c r="H433" s="101"/>
      <c r="I433" s="101"/>
      <c r="J433" s="101"/>
      <c r="K433" s="101"/>
      <c r="L433" s="101"/>
      <c r="M433" s="101"/>
      <c r="N433" s="101"/>
      <c r="O433" s="101"/>
      <c r="P433" s="101"/>
    </row>
    <row r="434" spans="2:16">
      <c r="B434" s="100"/>
      <c r="C434" s="100"/>
      <c r="D434" s="100"/>
      <c r="E434" s="101"/>
      <c r="F434" s="101"/>
      <c r="G434" s="101"/>
      <c r="H434" s="101"/>
      <c r="I434" s="101"/>
      <c r="J434" s="101"/>
      <c r="K434" s="101"/>
      <c r="L434" s="101"/>
      <c r="M434" s="101"/>
      <c r="N434" s="101"/>
      <c r="O434" s="101"/>
      <c r="P434" s="101"/>
    </row>
    <row r="435" spans="2:16">
      <c r="B435" s="100"/>
      <c r="C435" s="100"/>
      <c r="D435" s="100"/>
      <c r="E435" s="101"/>
      <c r="F435" s="101"/>
      <c r="G435" s="101"/>
      <c r="H435" s="101"/>
      <c r="I435" s="101"/>
      <c r="J435" s="101"/>
      <c r="K435" s="101"/>
      <c r="L435" s="101"/>
      <c r="M435" s="101"/>
      <c r="N435" s="101"/>
      <c r="O435" s="101"/>
      <c r="P435" s="101"/>
    </row>
    <row r="436" spans="2:16">
      <c r="B436" s="100"/>
      <c r="C436" s="100"/>
      <c r="D436" s="100"/>
      <c r="E436" s="101"/>
      <c r="F436" s="101"/>
      <c r="G436" s="101"/>
      <c r="H436" s="101"/>
      <c r="I436" s="101"/>
      <c r="J436" s="101"/>
      <c r="K436" s="101"/>
      <c r="L436" s="101"/>
      <c r="M436" s="101"/>
      <c r="N436" s="101"/>
      <c r="O436" s="101"/>
      <c r="P436" s="101"/>
    </row>
    <row r="437" spans="2:16">
      <c r="B437" s="100"/>
      <c r="C437" s="100"/>
      <c r="D437" s="100"/>
      <c r="E437" s="101"/>
      <c r="F437" s="101"/>
      <c r="G437" s="101"/>
      <c r="H437" s="101"/>
      <c r="I437" s="101"/>
      <c r="J437" s="101"/>
      <c r="K437" s="101"/>
      <c r="L437" s="101"/>
      <c r="M437" s="101"/>
      <c r="N437" s="101"/>
      <c r="O437" s="101"/>
      <c r="P437" s="101"/>
    </row>
    <row r="438" spans="2:16">
      <c r="B438" s="100"/>
      <c r="C438" s="100"/>
      <c r="D438" s="100"/>
      <c r="E438" s="101"/>
      <c r="F438" s="101"/>
      <c r="G438" s="101"/>
      <c r="H438" s="101"/>
      <c r="I438" s="101"/>
      <c r="J438" s="101"/>
      <c r="K438" s="101"/>
      <c r="L438" s="101"/>
      <c r="M438" s="101"/>
      <c r="N438" s="101"/>
      <c r="O438" s="101"/>
      <c r="P438" s="101"/>
    </row>
    <row r="439" spans="2:16">
      <c r="B439" s="100"/>
      <c r="C439" s="100"/>
      <c r="D439" s="100"/>
      <c r="E439" s="101"/>
      <c r="F439" s="101"/>
      <c r="G439" s="101"/>
      <c r="H439" s="101"/>
      <c r="I439" s="101"/>
      <c r="J439" s="101"/>
      <c r="K439" s="101"/>
      <c r="L439" s="101"/>
      <c r="M439" s="101"/>
      <c r="N439" s="101"/>
      <c r="O439" s="101"/>
      <c r="P439" s="101"/>
    </row>
    <row r="440" spans="2:16">
      <c r="B440" s="100"/>
      <c r="C440" s="100"/>
      <c r="D440" s="100"/>
      <c r="E440" s="101"/>
      <c r="F440" s="101"/>
      <c r="G440" s="101"/>
      <c r="H440" s="101"/>
      <c r="I440" s="101"/>
      <c r="J440" s="101"/>
      <c r="K440" s="101"/>
      <c r="L440" s="101"/>
      <c r="M440" s="101"/>
      <c r="N440" s="101"/>
      <c r="O440" s="101"/>
      <c r="P440" s="101"/>
    </row>
    <row r="441" spans="2:16">
      <c r="B441" s="100"/>
      <c r="C441" s="100"/>
      <c r="D441" s="100"/>
      <c r="E441" s="101"/>
      <c r="F441" s="101"/>
      <c r="G441" s="101"/>
      <c r="H441" s="101"/>
      <c r="I441" s="101"/>
      <c r="J441" s="101"/>
      <c r="K441" s="101"/>
      <c r="L441" s="101"/>
      <c r="M441" s="101"/>
      <c r="N441" s="101"/>
      <c r="O441" s="101"/>
      <c r="P441" s="101"/>
    </row>
    <row r="442" spans="2:16">
      <c r="B442" s="100"/>
      <c r="C442" s="100"/>
      <c r="D442" s="100"/>
      <c r="E442" s="101"/>
      <c r="F442" s="101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</row>
    <row r="443" spans="2:16">
      <c r="B443" s="100"/>
      <c r="C443" s="100"/>
      <c r="D443" s="100"/>
      <c r="E443" s="101"/>
      <c r="F443" s="101"/>
      <c r="G443" s="101"/>
      <c r="H443" s="101"/>
      <c r="I443" s="101"/>
      <c r="J443" s="101"/>
      <c r="K443" s="101"/>
      <c r="L443" s="101"/>
      <c r="M443" s="101"/>
      <c r="N443" s="101"/>
      <c r="O443" s="101"/>
      <c r="P443" s="101"/>
    </row>
    <row r="444" spans="2:16">
      <c r="B444" s="100"/>
      <c r="C444" s="100"/>
      <c r="D444" s="100"/>
      <c r="E444" s="101"/>
      <c r="F444" s="101"/>
      <c r="G444" s="101"/>
      <c r="H444" s="101"/>
      <c r="I444" s="101"/>
      <c r="J444" s="101"/>
      <c r="K444" s="101"/>
      <c r="L444" s="101"/>
      <c r="M444" s="101"/>
      <c r="N444" s="101"/>
      <c r="O444" s="101"/>
      <c r="P444" s="101"/>
    </row>
    <row r="445" spans="2:16">
      <c r="B445" s="100"/>
      <c r="C445" s="100"/>
      <c r="D445" s="100"/>
      <c r="E445" s="101"/>
      <c r="F445" s="101"/>
      <c r="G445" s="101"/>
      <c r="H445" s="101"/>
      <c r="I445" s="101"/>
      <c r="J445" s="101"/>
      <c r="K445" s="101"/>
      <c r="L445" s="101"/>
      <c r="M445" s="101"/>
      <c r="N445" s="101"/>
      <c r="O445" s="101"/>
      <c r="P445" s="101"/>
    </row>
    <row r="446" spans="2:16">
      <c r="B446" s="100"/>
      <c r="C446" s="100"/>
      <c r="D446" s="100"/>
      <c r="E446" s="101"/>
      <c r="F446" s="101"/>
      <c r="G446" s="101"/>
      <c r="H446" s="101"/>
      <c r="I446" s="101"/>
      <c r="J446" s="101"/>
      <c r="K446" s="101"/>
      <c r="L446" s="101"/>
      <c r="M446" s="101"/>
      <c r="N446" s="101"/>
      <c r="O446" s="101"/>
      <c r="P446" s="101"/>
    </row>
    <row r="447" spans="2:16">
      <c r="B447" s="100"/>
      <c r="C447" s="100"/>
      <c r="D447" s="100"/>
      <c r="E447" s="101"/>
      <c r="F447" s="101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</row>
    <row r="448" spans="2:16">
      <c r="B448" s="100"/>
      <c r="C448" s="100"/>
      <c r="D448" s="100"/>
      <c r="E448" s="101"/>
      <c r="F448" s="101"/>
      <c r="G448" s="101"/>
      <c r="H448" s="101"/>
      <c r="I448" s="101"/>
      <c r="J448" s="101"/>
      <c r="K448" s="101"/>
      <c r="L448" s="101"/>
      <c r="M448" s="101"/>
      <c r="N448" s="101"/>
      <c r="O448" s="101"/>
      <c r="P448" s="101"/>
    </row>
    <row r="449" spans="2:16">
      <c r="B449" s="100"/>
      <c r="C449" s="100"/>
      <c r="D449" s="100"/>
      <c r="E449" s="101"/>
      <c r="F449" s="101"/>
      <c r="G449" s="101"/>
      <c r="H449" s="101"/>
      <c r="I449" s="101"/>
      <c r="J449" s="101"/>
      <c r="K449" s="101"/>
      <c r="L449" s="101"/>
      <c r="M449" s="101"/>
      <c r="N449" s="101"/>
      <c r="O449" s="101"/>
      <c r="P449" s="101"/>
    </row>
    <row r="450" spans="2:16">
      <c r="B450" s="100"/>
      <c r="C450" s="100"/>
      <c r="D450" s="100"/>
      <c r="E450" s="101"/>
      <c r="F450" s="101"/>
      <c r="G450" s="101"/>
      <c r="H450" s="101"/>
      <c r="I450" s="101"/>
      <c r="J450" s="101"/>
      <c r="K450" s="101"/>
      <c r="L450" s="101"/>
      <c r="M450" s="101"/>
      <c r="N450" s="101"/>
      <c r="O450" s="101"/>
      <c r="P450" s="101"/>
    </row>
    <row r="451" spans="2:16">
      <c r="B451" s="100"/>
      <c r="C451" s="100"/>
      <c r="D451" s="100"/>
      <c r="E451" s="101"/>
      <c r="F451" s="101"/>
      <c r="G451" s="101"/>
      <c r="H451" s="101"/>
      <c r="I451" s="101"/>
      <c r="J451" s="101"/>
      <c r="K451" s="101"/>
      <c r="L451" s="101"/>
      <c r="M451" s="101"/>
      <c r="N451" s="101"/>
      <c r="O451" s="101"/>
      <c r="P451" s="101"/>
    </row>
    <row r="452" spans="2:16">
      <c r="B452" s="100"/>
      <c r="C452" s="100"/>
      <c r="D452" s="100"/>
      <c r="E452" s="101"/>
      <c r="F452" s="101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</row>
    <row r="453" spans="2:16">
      <c r="B453" s="100"/>
      <c r="C453" s="100"/>
      <c r="D453" s="100"/>
      <c r="E453" s="101"/>
      <c r="F453" s="101"/>
      <c r="G453" s="101"/>
      <c r="H453" s="101"/>
      <c r="I453" s="101"/>
      <c r="J453" s="101"/>
      <c r="K453" s="101"/>
      <c r="L453" s="101"/>
      <c r="M453" s="101"/>
      <c r="N453" s="101"/>
      <c r="O453" s="101"/>
      <c r="P453" s="101"/>
    </row>
    <row r="454" spans="2:16">
      <c r="B454" s="100"/>
      <c r="C454" s="100"/>
      <c r="D454" s="100"/>
      <c r="E454" s="101"/>
      <c r="F454" s="101"/>
      <c r="G454" s="101"/>
      <c r="H454" s="101"/>
      <c r="I454" s="101"/>
      <c r="J454" s="101"/>
      <c r="K454" s="101"/>
      <c r="L454" s="101"/>
      <c r="M454" s="101"/>
      <c r="N454" s="101"/>
      <c r="O454" s="101"/>
      <c r="P454" s="101"/>
    </row>
    <row r="455" spans="2:16">
      <c r="B455" s="100"/>
      <c r="C455" s="100"/>
      <c r="D455" s="100"/>
      <c r="E455" s="101"/>
      <c r="F455" s="101"/>
      <c r="G455" s="101"/>
      <c r="H455" s="101"/>
      <c r="I455" s="101"/>
      <c r="J455" s="101"/>
      <c r="K455" s="101"/>
      <c r="L455" s="101"/>
      <c r="M455" s="101"/>
      <c r="N455" s="101"/>
      <c r="O455" s="101"/>
      <c r="P455" s="101"/>
    </row>
    <row r="456" spans="2:16">
      <c r="B456" s="100"/>
      <c r="C456" s="100"/>
      <c r="D456" s="100"/>
      <c r="E456" s="101"/>
      <c r="F456" s="101"/>
      <c r="G456" s="101"/>
      <c r="H456" s="101"/>
      <c r="I456" s="101"/>
      <c r="J456" s="101"/>
      <c r="K456" s="101"/>
      <c r="L456" s="101"/>
      <c r="M456" s="101"/>
      <c r="N456" s="101"/>
      <c r="O456" s="101"/>
      <c r="P456" s="101"/>
    </row>
    <row r="457" spans="2:16">
      <c r="B457" s="100"/>
      <c r="C457" s="100"/>
      <c r="D457" s="100"/>
      <c r="E457" s="101"/>
      <c r="F457" s="101"/>
      <c r="G457" s="101"/>
      <c r="H457" s="101"/>
      <c r="I457" s="101"/>
      <c r="J457" s="101"/>
      <c r="K457" s="101"/>
      <c r="L457" s="101"/>
      <c r="M457" s="101"/>
      <c r="N457" s="101"/>
      <c r="O457" s="101"/>
      <c r="P457" s="101"/>
    </row>
    <row r="458" spans="2:16">
      <c r="B458" s="100"/>
      <c r="C458" s="100"/>
      <c r="D458" s="100"/>
      <c r="E458" s="101"/>
      <c r="F458" s="101"/>
      <c r="G458" s="101"/>
      <c r="H458" s="101"/>
      <c r="I458" s="101"/>
      <c r="J458" s="101"/>
      <c r="K458" s="101"/>
      <c r="L458" s="101"/>
      <c r="M458" s="101"/>
      <c r="N458" s="101"/>
      <c r="O458" s="101"/>
      <c r="P458" s="101"/>
    </row>
    <row r="459" spans="2:16">
      <c r="B459" s="100"/>
      <c r="C459" s="100"/>
      <c r="D459" s="100"/>
      <c r="E459" s="101"/>
      <c r="F459" s="101"/>
      <c r="G459" s="101"/>
      <c r="H459" s="101"/>
      <c r="I459" s="101"/>
      <c r="J459" s="101"/>
      <c r="K459" s="101"/>
      <c r="L459" s="101"/>
      <c r="M459" s="101"/>
      <c r="N459" s="101"/>
      <c r="O459" s="101"/>
      <c r="P459" s="101"/>
    </row>
    <row r="460" spans="2:16">
      <c r="B460" s="100"/>
      <c r="C460" s="100"/>
      <c r="D460" s="100"/>
      <c r="E460" s="101"/>
      <c r="F460" s="101"/>
      <c r="G460" s="101"/>
      <c r="H460" s="101"/>
      <c r="I460" s="101"/>
      <c r="J460" s="101"/>
      <c r="K460" s="101"/>
      <c r="L460" s="101"/>
      <c r="M460" s="101"/>
      <c r="N460" s="101"/>
      <c r="O460" s="101"/>
      <c r="P460" s="101"/>
    </row>
    <row r="461" spans="2:16">
      <c r="B461" s="100"/>
      <c r="C461" s="100"/>
      <c r="D461" s="100"/>
      <c r="E461" s="101"/>
      <c r="F461" s="101"/>
      <c r="G461" s="101"/>
      <c r="H461" s="101"/>
      <c r="I461" s="101"/>
      <c r="J461" s="101"/>
      <c r="K461" s="101"/>
      <c r="L461" s="101"/>
      <c r="M461" s="101"/>
      <c r="N461" s="101"/>
      <c r="O461" s="101"/>
      <c r="P461" s="101"/>
    </row>
    <row r="462" spans="2:16">
      <c r="B462" s="100"/>
      <c r="C462" s="100"/>
      <c r="D462" s="100"/>
      <c r="E462" s="101"/>
      <c r="F462" s="101"/>
      <c r="G462" s="101"/>
      <c r="H462" s="101"/>
      <c r="I462" s="101"/>
      <c r="J462" s="101"/>
      <c r="K462" s="101"/>
      <c r="L462" s="101"/>
      <c r="M462" s="101"/>
      <c r="N462" s="101"/>
      <c r="O462" s="101"/>
      <c r="P462" s="101"/>
    </row>
    <row r="463" spans="2:16">
      <c r="B463" s="100"/>
      <c r="C463" s="100"/>
      <c r="D463" s="100"/>
      <c r="E463" s="101"/>
      <c r="F463" s="101"/>
      <c r="G463" s="101"/>
      <c r="H463" s="101"/>
      <c r="I463" s="101"/>
      <c r="J463" s="101"/>
      <c r="K463" s="101"/>
      <c r="L463" s="101"/>
      <c r="M463" s="101"/>
      <c r="N463" s="101"/>
      <c r="O463" s="101"/>
      <c r="P463" s="101"/>
    </row>
  </sheetData>
  <sheetProtection sheet="1" objects="1" scenarios="1"/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B1:T713"/>
  <sheetViews>
    <sheetView rightToLeft="1" workbookViewId="0">
      <selection sqref="A1:XFD1048576"/>
    </sheetView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41.7109375" style="2" bestFit="1" customWidth="1"/>
    <col min="4" max="4" width="6.140625" style="2" bestFit="1" customWidth="1"/>
    <col min="5" max="5" width="5.42578125" style="2" bestFit="1" customWidth="1"/>
    <col min="6" max="6" width="6.5703125" style="2" bestFit="1" customWidth="1"/>
    <col min="7" max="7" width="6.140625" style="2" bestFit="1" customWidth="1"/>
    <col min="8" max="9" width="5.42578125" style="1" bestFit="1" customWidth="1"/>
    <col min="10" max="10" width="7.140625" style="1" bestFit="1" customWidth="1"/>
    <col min="11" max="12" width="6" style="1" bestFit="1" customWidth="1"/>
    <col min="13" max="13" width="6.7109375" style="1" bestFit="1" customWidth="1"/>
    <col min="14" max="14" width="7.5703125" style="1" bestFit="1" customWidth="1"/>
    <col min="15" max="15" width="8.140625" style="1" bestFit="1" customWidth="1"/>
    <col min="16" max="16" width="7.42578125" style="1" bestFit="1" customWidth="1"/>
    <col min="17" max="17" width="7.85546875" style="1" bestFit="1" customWidth="1"/>
    <col min="18" max="18" width="11.28515625" style="1" bestFit="1" customWidth="1"/>
    <col min="19" max="19" width="8.85546875" style="1" bestFit="1" customWidth="1"/>
    <col min="20" max="20" width="9.28515625" style="1" bestFit="1" customWidth="1"/>
    <col min="21" max="16384" width="9.140625" style="1"/>
  </cols>
  <sheetData>
    <row r="1" spans="2:20">
      <c r="B1" s="46" t="s">
        <v>140</v>
      </c>
      <c r="C1" s="46" t="s" vm="1">
        <v>218</v>
      </c>
    </row>
    <row r="2" spans="2:20">
      <c r="B2" s="46" t="s">
        <v>139</v>
      </c>
      <c r="C2" s="46" t="s">
        <v>219</v>
      </c>
    </row>
    <row r="3" spans="2:20">
      <c r="B3" s="46" t="s">
        <v>141</v>
      </c>
      <c r="C3" s="46" t="s">
        <v>2690</v>
      </c>
    </row>
    <row r="4" spans="2:20">
      <c r="B4" s="46" t="s">
        <v>142</v>
      </c>
      <c r="C4" s="46" t="s">
        <v>2691</v>
      </c>
    </row>
    <row r="6" spans="2:20" ht="26.25" customHeight="1">
      <c r="B6" s="162" t="s">
        <v>167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7"/>
    </row>
    <row r="7" spans="2:20" ht="26.25" customHeight="1">
      <c r="B7" s="162" t="s">
        <v>84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7"/>
    </row>
    <row r="8" spans="2:20" s="3" customFormat="1" ht="63">
      <c r="B8" s="36" t="s">
        <v>109</v>
      </c>
      <c r="C8" s="12" t="s">
        <v>44</v>
      </c>
      <c r="D8" s="12" t="s">
        <v>113</v>
      </c>
      <c r="E8" s="12" t="s">
        <v>183</v>
      </c>
      <c r="F8" s="12" t="s">
        <v>111</v>
      </c>
      <c r="G8" s="12" t="s">
        <v>63</v>
      </c>
      <c r="H8" s="12" t="s">
        <v>14</v>
      </c>
      <c r="I8" s="12" t="s">
        <v>64</v>
      </c>
      <c r="J8" s="12" t="s">
        <v>98</v>
      </c>
      <c r="K8" s="12" t="s">
        <v>17</v>
      </c>
      <c r="L8" s="12" t="s">
        <v>97</v>
      </c>
      <c r="M8" s="12" t="s">
        <v>16</v>
      </c>
      <c r="N8" s="12" t="s">
        <v>18</v>
      </c>
      <c r="O8" s="12" t="s">
        <v>194</v>
      </c>
      <c r="P8" s="12" t="s">
        <v>193</v>
      </c>
      <c r="Q8" s="12" t="s">
        <v>59</v>
      </c>
      <c r="R8" s="12" t="s">
        <v>57</v>
      </c>
      <c r="S8" s="12" t="s">
        <v>143</v>
      </c>
      <c r="T8" s="37" t="s">
        <v>145</v>
      </c>
    </row>
    <row r="9" spans="2:20" s="3" customFormat="1" ht="20.25" customHeight="1">
      <c r="B9" s="38"/>
      <c r="C9" s="15"/>
      <c r="D9" s="15"/>
      <c r="E9" s="15"/>
      <c r="F9" s="15"/>
      <c r="G9" s="15"/>
      <c r="H9" s="15"/>
      <c r="I9" s="15"/>
      <c r="J9" s="15" t="s">
        <v>21</v>
      </c>
      <c r="K9" s="15" t="s">
        <v>20</v>
      </c>
      <c r="L9" s="15"/>
      <c r="M9" s="15" t="s">
        <v>19</v>
      </c>
      <c r="N9" s="15" t="s">
        <v>19</v>
      </c>
      <c r="O9" s="15" t="s">
        <v>201</v>
      </c>
      <c r="P9" s="15"/>
      <c r="Q9" s="15" t="s">
        <v>197</v>
      </c>
      <c r="R9" s="15" t="s">
        <v>19</v>
      </c>
      <c r="S9" s="15" t="s">
        <v>19</v>
      </c>
      <c r="T9" s="59" t="s">
        <v>19</v>
      </c>
    </row>
    <row r="10" spans="2:20" s="4" customFormat="1" ht="18" customHeight="1">
      <c r="B10" s="39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107</v>
      </c>
      <c r="R10" s="18" t="s">
        <v>108</v>
      </c>
      <c r="S10" s="43" t="s">
        <v>146</v>
      </c>
      <c r="T10" s="58" t="s">
        <v>184</v>
      </c>
    </row>
    <row r="11" spans="2:20" s="4" customFormat="1" ht="18" customHeight="1">
      <c r="B11" s="113" t="s">
        <v>2692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114">
        <v>0</v>
      </c>
      <c r="R11" s="94"/>
      <c r="S11" s="115">
        <v>0</v>
      </c>
      <c r="T11" s="115">
        <v>0</v>
      </c>
    </row>
    <row r="12" spans="2:20">
      <c r="B12" s="116" t="s">
        <v>209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</row>
    <row r="13" spans="2:20">
      <c r="B13" s="116" t="s">
        <v>106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</row>
    <row r="14" spans="2:20">
      <c r="B14" s="116" t="s">
        <v>192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</row>
    <row r="15" spans="2:20">
      <c r="B15" s="116" t="s">
        <v>200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</row>
    <row r="16" spans="2:20"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</row>
    <row r="17" spans="2:20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</row>
    <row r="18" spans="2:20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</row>
    <row r="19" spans="2:20"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</row>
    <row r="20" spans="2:20"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</row>
    <row r="21" spans="2:20"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</row>
    <row r="22" spans="2:20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</row>
    <row r="23" spans="2:20"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</row>
    <row r="24" spans="2:20"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</row>
    <row r="25" spans="2:20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</row>
    <row r="26" spans="2:20"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</row>
    <row r="27" spans="2:20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</row>
    <row r="28" spans="2:20"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</row>
    <row r="29" spans="2:20"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</row>
    <row r="30" spans="2:20"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</row>
    <row r="31" spans="2:20"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</row>
    <row r="32" spans="2:20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</row>
    <row r="33" spans="2:20"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</row>
    <row r="34" spans="2:20"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</row>
    <row r="35" spans="2:20"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</row>
    <row r="36" spans="2:20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</row>
    <row r="37" spans="2:20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</row>
    <row r="38" spans="2:20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</row>
    <row r="39" spans="2:20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</row>
    <row r="40" spans="2:20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</row>
    <row r="41" spans="2:20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</row>
    <row r="42" spans="2:20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</row>
    <row r="43" spans="2:20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</row>
    <row r="44" spans="2:20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</row>
    <row r="45" spans="2:20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</row>
    <row r="46" spans="2:20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</row>
    <row r="47" spans="2:20"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</row>
    <row r="48" spans="2:20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</row>
    <row r="49" spans="2:20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</row>
    <row r="50" spans="2:20"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</row>
    <row r="51" spans="2:20"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</row>
    <row r="52" spans="2:20"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</row>
    <row r="53" spans="2:20"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</row>
    <row r="54" spans="2:20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</row>
    <row r="55" spans="2:20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</row>
    <row r="56" spans="2:20"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</row>
    <row r="57" spans="2:20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</row>
    <row r="58" spans="2:20"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</row>
    <row r="59" spans="2:20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</row>
    <row r="60" spans="2:20"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</row>
    <row r="61" spans="2:20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</row>
    <row r="62" spans="2:20"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</row>
    <row r="63" spans="2:20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</row>
    <row r="64" spans="2:20"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</row>
    <row r="65" spans="2:20"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</row>
    <row r="66" spans="2:20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</row>
    <row r="67" spans="2:20"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</row>
    <row r="68" spans="2:20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</row>
    <row r="69" spans="2:20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</row>
    <row r="70" spans="2:20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</row>
    <row r="71" spans="2:20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</row>
    <row r="72" spans="2:20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</row>
    <row r="73" spans="2:20"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</row>
    <row r="74" spans="2:20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</row>
    <row r="75" spans="2:20"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</row>
    <row r="76" spans="2:20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</row>
    <row r="77" spans="2:20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</row>
    <row r="78" spans="2:20"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</row>
    <row r="79" spans="2:20"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</row>
    <row r="80" spans="2:20"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</row>
    <row r="81" spans="2:20"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</row>
    <row r="82" spans="2:20"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</row>
    <row r="83" spans="2:20"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</row>
    <row r="84" spans="2:20"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</row>
    <row r="85" spans="2:20"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</row>
    <row r="86" spans="2:20"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</row>
    <row r="87" spans="2:20"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</row>
    <row r="88" spans="2:20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</row>
    <row r="89" spans="2:20"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</row>
    <row r="90" spans="2:20"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</row>
    <row r="91" spans="2:20"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</row>
    <row r="92" spans="2:20"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</row>
    <row r="93" spans="2:20"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</row>
    <row r="94" spans="2:20"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</row>
    <row r="95" spans="2:20"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</row>
    <row r="96" spans="2:20"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</row>
    <row r="97" spans="2:20"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</row>
    <row r="98" spans="2:20"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</row>
    <row r="99" spans="2:20"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</row>
    <row r="100" spans="2:20"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</row>
    <row r="101" spans="2:20"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</row>
    <row r="102" spans="2:20"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</row>
    <row r="103" spans="2:20"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</row>
    <row r="104" spans="2:20"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</row>
    <row r="105" spans="2:20"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</row>
    <row r="106" spans="2:20"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</row>
    <row r="107" spans="2:20"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</row>
    <row r="108" spans="2:20"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</row>
    <row r="109" spans="2:20"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</row>
    <row r="110" spans="2:20"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</row>
    <row r="111" spans="2:20">
      <c r="C111" s="1"/>
      <c r="D111" s="1"/>
      <c r="E111" s="1"/>
      <c r="F111" s="1"/>
      <c r="G111" s="1"/>
    </row>
    <row r="112" spans="2:20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41"/>
      <c r="C697" s="1"/>
      <c r="D697" s="1"/>
      <c r="E697" s="1"/>
      <c r="F697" s="1"/>
      <c r="G697" s="1"/>
    </row>
    <row r="698" spans="2:7">
      <c r="B698" s="4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sheetProtection sheet="1" objects="1" scenarios="1"/>
  <mergeCells count="2">
    <mergeCell ref="B7:T7"/>
    <mergeCell ref="B6:T6"/>
  </mergeCells>
  <phoneticPr fontId="3" type="noConversion"/>
  <dataValidations count="3">
    <dataValidation allowBlank="1" showInputMessage="1" showErrorMessage="1" sqref="A1 B31:B33 B14:B15" xr:uid="{00000000-0002-0000-0300-000001000000}"/>
    <dataValidation type="list" allowBlank="1" showInputMessage="1" showErrorMessage="1" sqref="E205:E712" xr:uid="{00000000-0002-0000-0300-000000000000}">
      <formula1>#REF!</formula1>
    </dataValidation>
    <dataValidation type="list" allowBlank="1" showInputMessage="1" showErrorMessage="1" sqref="I12:I32 I34:I487 G12:G32 G34:G705 L12:L487 E12:E32 E34:E204" xr:uid="{00000000-0002-0000-0300-000002000000}">
      <formula1>#REF!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U829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2.140625" style="2" bestFit="1" customWidth="1"/>
    <col min="3" max="3" width="41.7109375" style="2" bestFit="1" customWidth="1"/>
    <col min="4" max="4" width="6.42578125" style="2" bestFit="1" customWidth="1"/>
    <col min="5" max="5" width="8" style="2" bestFit="1" customWidth="1"/>
    <col min="6" max="6" width="11.7109375" style="2" bestFit="1" customWidth="1"/>
    <col min="7" max="7" width="44.7109375" style="1" bestFit="1" customWidth="1"/>
    <col min="8" max="8" width="7.28515625" style="1" bestFit="1" customWidth="1"/>
    <col min="9" max="9" width="11.140625" style="1" bestFit="1" customWidth="1"/>
    <col min="10" max="10" width="7.140625" style="1" bestFit="1" customWidth="1"/>
    <col min="11" max="11" width="6.140625" style="1" bestFit="1" customWidth="1"/>
    <col min="12" max="12" width="12.28515625" style="1" bestFit="1" customWidth="1"/>
    <col min="13" max="13" width="6.85546875" style="1" bestFit="1" customWidth="1"/>
    <col min="14" max="14" width="9.140625" style="1" bestFit="1" customWidth="1"/>
    <col min="15" max="15" width="11.28515625" style="1" bestFit="1" customWidth="1"/>
    <col min="16" max="16" width="11.85546875" style="1" bestFit="1" customWidth="1"/>
    <col min="17" max="17" width="8.85546875" style="1" bestFit="1" customWidth="1"/>
    <col min="18" max="18" width="10.140625" style="1" bestFit="1" customWidth="1"/>
    <col min="19" max="19" width="11.28515625" style="1" bestFit="1" customWidth="1"/>
    <col min="20" max="20" width="11.85546875" style="1" bestFit="1" customWidth="1"/>
    <col min="21" max="21" width="8.42578125" style="1" bestFit="1" customWidth="1"/>
    <col min="22" max="16384" width="9.140625" style="1"/>
  </cols>
  <sheetData>
    <row r="1" spans="2:21">
      <c r="B1" s="46" t="s">
        <v>140</v>
      </c>
      <c r="C1" s="46" t="s" vm="1">
        <v>218</v>
      </c>
    </row>
    <row r="2" spans="2:21">
      <c r="B2" s="46" t="s">
        <v>139</v>
      </c>
      <c r="C2" s="46" t="s">
        <v>219</v>
      </c>
    </row>
    <row r="3" spans="2:21">
      <c r="B3" s="46" t="s">
        <v>141</v>
      </c>
      <c r="C3" s="46" t="s">
        <v>2690</v>
      </c>
    </row>
    <row r="4" spans="2:21">
      <c r="B4" s="46" t="s">
        <v>142</v>
      </c>
      <c r="C4" s="46" t="s">
        <v>2691</v>
      </c>
    </row>
    <row r="6" spans="2:21" ht="26.25" customHeight="1">
      <c r="B6" s="156" t="s">
        <v>167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8"/>
    </row>
    <row r="7" spans="2:21" ht="26.25" customHeight="1">
      <c r="B7" s="156" t="s">
        <v>85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8"/>
    </row>
    <row r="8" spans="2:21" s="3" customFormat="1" ht="78.75">
      <c r="B8" s="21" t="s">
        <v>109</v>
      </c>
      <c r="C8" s="29" t="s">
        <v>44</v>
      </c>
      <c r="D8" s="29" t="s">
        <v>113</v>
      </c>
      <c r="E8" s="29" t="s">
        <v>183</v>
      </c>
      <c r="F8" s="29" t="s">
        <v>111</v>
      </c>
      <c r="G8" s="29" t="s">
        <v>63</v>
      </c>
      <c r="H8" s="29" t="s">
        <v>14</v>
      </c>
      <c r="I8" s="29" t="s">
        <v>64</v>
      </c>
      <c r="J8" s="29" t="s">
        <v>98</v>
      </c>
      <c r="K8" s="29" t="s">
        <v>17</v>
      </c>
      <c r="L8" s="29" t="s">
        <v>97</v>
      </c>
      <c r="M8" s="29" t="s">
        <v>16</v>
      </c>
      <c r="N8" s="29" t="s">
        <v>18</v>
      </c>
      <c r="O8" s="12" t="s">
        <v>194</v>
      </c>
      <c r="P8" s="29" t="s">
        <v>193</v>
      </c>
      <c r="Q8" s="29" t="s">
        <v>208</v>
      </c>
      <c r="R8" s="29" t="s">
        <v>59</v>
      </c>
      <c r="S8" s="12" t="s">
        <v>57</v>
      </c>
      <c r="T8" s="29" t="s">
        <v>143</v>
      </c>
      <c r="U8" s="13" t="s">
        <v>145</v>
      </c>
    </row>
    <row r="9" spans="2:21" s="3" customFormat="1">
      <c r="B9" s="14"/>
      <c r="C9" s="15"/>
      <c r="D9" s="15"/>
      <c r="E9" s="15"/>
      <c r="F9" s="15"/>
      <c r="G9" s="15"/>
      <c r="H9" s="31"/>
      <c r="I9" s="31"/>
      <c r="J9" s="31" t="s">
        <v>21</v>
      </c>
      <c r="K9" s="31" t="s">
        <v>20</v>
      </c>
      <c r="L9" s="31"/>
      <c r="M9" s="31" t="s">
        <v>19</v>
      </c>
      <c r="N9" s="31" t="s">
        <v>19</v>
      </c>
      <c r="O9" s="31" t="s">
        <v>201</v>
      </c>
      <c r="P9" s="31"/>
      <c r="Q9" s="15" t="s">
        <v>197</v>
      </c>
      <c r="R9" s="31" t="s">
        <v>197</v>
      </c>
      <c r="S9" s="15" t="s">
        <v>19</v>
      </c>
      <c r="T9" s="31" t="s">
        <v>197</v>
      </c>
      <c r="U9" s="16" t="s">
        <v>19</v>
      </c>
    </row>
    <row r="10" spans="2:21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33" t="s">
        <v>13</v>
      </c>
      <c r="Q10" s="40" t="s">
        <v>107</v>
      </c>
      <c r="R10" s="18" t="s">
        <v>108</v>
      </c>
      <c r="S10" s="18" t="s">
        <v>146</v>
      </c>
      <c r="T10" s="18" t="s">
        <v>184</v>
      </c>
      <c r="U10" s="19" t="s">
        <v>203</v>
      </c>
    </row>
    <row r="11" spans="2:21" s="4" customFormat="1" ht="18" customHeight="1">
      <c r="B11" s="81" t="s">
        <v>32</v>
      </c>
      <c r="C11" s="81"/>
      <c r="D11" s="82"/>
      <c r="E11" s="82"/>
      <c r="F11" s="81"/>
      <c r="G11" s="82"/>
      <c r="H11" s="81"/>
      <c r="I11" s="81"/>
      <c r="J11" s="104"/>
      <c r="K11" s="84">
        <v>4.6541983396961495</v>
      </c>
      <c r="L11" s="82"/>
      <c r="M11" s="83"/>
      <c r="N11" s="83">
        <v>5.0052998350187491E-2</v>
      </c>
      <c r="O11" s="84"/>
      <c r="P11" s="105"/>
      <c r="Q11" s="84">
        <v>11.584812659999999</v>
      </c>
      <c r="R11" s="84">
        <f>R12+R280</f>
        <v>19930.228315844997</v>
      </c>
      <c r="S11" s="85"/>
      <c r="T11" s="85">
        <f>IFERROR(R11/$R$11,0)</f>
        <v>1</v>
      </c>
      <c r="U11" s="85">
        <f>R11/'סכום נכסי הקרן'!$C$42</f>
        <v>0.16453421796673706</v>
      </c>
    </row>
    <row r="12" spans="2:21">
      <c r="B12" s="86" t="s">
        <v>189</v>
      </c>
      <c r="C12" s="87"/>
      <c r="D12" s="88"/>
      <c r="E12" s="88"/>
      <c r="F12" s="87"/>
      <c r="G12" s="88"/>
      <c r="H12" s="87"/>
      <c r="I12" s="87"/>
      <c r="J12" s="106"/>
      <c r="K12" s="90">
        <v>4.3187371543241015</v>
      </c>
      <c r="L12" s="88"/>
      <c r="M12" s="89"/>
      <c r="N12" s="89">
        <v>3.9096987155995945E-2</v>
      </c>
      <c r="O12" s="90"/>
      <c r="P12" s="107"/>
      <c r="Q12" s="90">
        <v>11.584812659999999</v>
      </c>
      <c r="R12" s="90">
        <f>R13+R181+R270</f>
        <v>12629.203951531999</v>
      </c>
      <c r="S12" s="91"/>
      <c r="T12" s="91">
        <f t="shared" ref="T12:T75" si="0">IFERROR(R12/$R$11,0)</f>
        <v>0.63367081156272997</v>
      </c>
      <c r="U12" s="91">
        <f>R12/'סכום נכסי הקרן'!$C$42</f>
        <v>0.10426053142882137</v>
      </c>
    </row>
    <row r="13" spans="2:21">
      <c r="B13" s="92" t="s">
        <v>31</v>
      </c>
      <c r="C13" s="87"/>
      <c r="D13" s="88"/>
      <c r="E13" s="88"/>
      <c r="F13" s="87"/>
      <c r="G13" s="88"/>
      <c r="H13" s="87"/>
      <c r="I13" s="87"/>
      <c r="J13" s="106"/>
      <c r="K13" s="90">
        <v>4.3682757079871459</v>
      </c>
      <c r="L13" s="88"/>
      <c r="M13" s="89"/>
      <c r="N13" s="89">
        <v>3.3415490868273834E-2</v>
      </c>
      <c r="O13" s="90"/>
      <c r="P13" s="107"/>
      <c r="Q13" s="90">
        <v>10.578084253</v>
      </c>
      <c r="R13" s="90">
        <f>SUM(R14:R179)</f>
        <v>10470.239153511</v>
      </c>
      <c r="S13" s="91"/>
      <c r="T13" s="91">
        <f t="shared" si="0"/>
        <v>0.52534466678371738</v>
      </c>
      <c r="U13" s="91">
        <f>R13/'סכום נכסי הקרן'!$C$42</f>
        <v>8.6437173912255014E-2</v>
      </c>
    </row>
    <row r="14" spans="2:21">
      <c r="B14" s="93" t="s">
        <v>277</v>
      </c>
      <c r="C14" s="94" t="s">
        <v>278</v>
      </c>
      <c r="D14" s="95" t="s">
        <v>114</v>
      </c>
      <c r="E14" s="95" t="s">
        <v>279</v>
      </c>
      <c r="F14" s="94" t="s">
        <v>280</v>
      </c>
      <c r="G14" s="95" t="s">
        <v>281</v>
      </c>
      <c r="H14" s="94" t="s">
        <v>282</v>
      </c>
      <c r="I14" s="94" t="s">
        <v>283</v>
      </c>
      <c r="J14" s="108"/>
      <c r="K14" s="97">
        <v>4.26</v>
      </c>
      <c r="L14" s="95" t="s">
        <v>127</v>
      </c>
      <c r="M14" s="96">
        <v>5.0000000000000001E-4</v>
      </c>
      <c r="N14" s="96">
        <v>2.0491329479768786E-2</v>
      </c>
      <c r="O14" s="97">
        <v>3.4600000000000001E-4</v>
      </c>
      <c r="P14" s="109">
        <v>99.48</v>
      </c>
      <c r="Q14" s="97"/>
      <c r="R14" s="97">
        <v>3.46E-7</v>
      </c>
      <c r="S14" s="98">
        <v>2.9306692465703789E-13</v>
      </c>
      <c r="T14" s="98">
        <f t="shared" si="0"/>
        <v>1.7360563788670796E-11</v>
      </c>
      <c r="U14" s="98">
        <f>R14/'סכום נכסי הקרן'!$C$42</f>
        <v>2.8564067864306034E-12</v>
      </c>
    </row>
    <row r="15" spans="2:21">
      <c r="B15" s="93" t="s">
        <v>284</v>
      </c>
      <c r="C15" s="94" t="s">
        <v>285</v>
      </c>
      <c r="D15" s="95" t="s">
        <v>114</v>
      </c>
      <c r="E15" s="95" t="s">
        <v>279</v>
      </c>
      <c r="F15" s="94" t="s">
        <v>286</v>
      </c>
      <c r="G15" s="95" t="s">
        <v>287</v>
      </c>
      <c r="H15" s="94" t="s">
        <v>288</v>
      </c>
      <c r="I15" s="94" t="s">
        <v>125</v>
      </c>
      <c r="J15" s="108"/>
      <c r="K15" s="97">
        <v>2.4499999999837678</v>
      </c>
      <c r="L15" s="95" t="s">
        <v>127</v>
      </c>
      <c r="M15" s="96">
        <v>1E-3</v>
      </c>
      <c r="N15" s="96">
        <v>1.709999999993507E-2</v>
      </c>
      <c r="O15" s="97">
        <v>59099.777473000002</v>
      </c>
      <c r="P15" s="109">
        <v>104.24</v>
      </c>
      <c r="Q15" s="97"/>
      <c r="R15" s="97">
        <v>61.60560864</v>
      </c>
      <c r="S15" s="98">
        <v>3.9399851648666669E-5</v>
      </c>
      <c r="T15" s="98">
        <f t="shared" si="0"/>
        <v>3.091063868597135E-3</v>
      </c>
      <c r="U15" s="98">
        <f>R15/'סכום נכסי הקרן'!$C$42</f>
        <v>5.0858577630486651E-4</v>
      </c>
    </row>
    <row r="16" spans="2:21">
      <c r="B16" s="93" t="s">
        <v>289</v>
      </c>
      <c r="C16" s="94" t="s">
        <v>290</v>
      </c>
      <c r="D16" s="95" t="s">
        <v>114</v>
      </c>
      <c r="E16" s="95" t="s">
        <v>279</v>
      </c>
      <c r="F16" s="94" t="s">
        <v>291</v>
      </c>
      <c r="G16" s="95" t="s">
        <v>287</v>
      </c>
      <c r="H16" s="94" t="s">
        <v>288</v>
      </c>
      <c r="I16" s="94" t="s">
        <v>125</v>
      </c>
      <c r="J16" s="108"/>
      <c r="K16" s="97">
        <v>4.7299999998438933</v>
      </c>
      <c r="L16" s="95" t="s">
        <v>127</v>
      </c>
      <c r="M16" s="96">
        <v>2E-3</v>
      </c>
      <c r="N16" s="96">
        <v>1.8599999999253401E-2</v>
      </c>
      <c r="O16" s="97">
        <v>5995.9417309999999</v>
      </c>
      <c r="P16" s="109">
        <v>98.29</v>
      </c>
      <c r="Q16" s="97"/>
      <c r="R16" s="97">
        <v>5.8934111040000001</v>
      </c>
      <c r="S16" s="98">
        <v>2.1958703250529428E-6</v>
      </c>
      <c r="T16" s="98">
        <f t="shared" si="0"/>
        <v>2.9570213700535488E-4</v>
      </c>
      <c r="U16" s="98">
        <f>R16/'סכום נכסי הקרן'!$C$42</f>
        <v>4.8653119863268999E-5</v>
      </c>
    </row>
    <row r="17" spans="2:21">
      <c r="B17" s="93" t="s">
        <v>292</v>
      </c>
      <c r="C17" s="94" t="s">
        <v>293</v>
      </c>
      <c r="D17" s="95" t="s">
        <v>114</v>
      </c>
      <c r="E17" s="95" t="s">
        <v>279</v>
      </c>
      <c r="F17" s="94" t="s">
        <v>294</v>
      </c>
      <c r="G17" s="95" t="s">
        <v>287</v>
      </c>
      <c r="H17" s="94" t="s">
        <v>288</v>
      </c>
      <c r="I17" s="94" t="s">
        <v>125</v>
      </c>
      <c r="J17" s="108"/>
      <c r="K17" s="97">
        <v>2.2099997689149125</v>
      </c>
      <c r="L17" s="95" t="s">
        <v>127</v>
      </c>
      <c r="M17" s="96">
        <v>8.3000000000000001E-3</v>
      </c>
      <c r="N17" s="96">
        <v>1.8702084734364494E-2</v>
      </c>
      <c r="O17" s="97">
        <v>1.3829999999999997E-3</v>
      </c>
      <c r="P17" s="109">
        <v>107.19</v>
      </c>
      <c r="Q17" s="97"/>
      <c r="R17" s="97">
        <v>1.4870000000000001E-6</v>
      </c>
      <c r="S17" s="98">
        <v>4.546506520932996E-13</v>
      </c>
      <c r="T17" s="98">
        <f t="shared" si="0"/>
        <v>7.4610284259403114E-11</v>
      </c>
      <c r="U17" s="98">
        <f>R17/'סכום נכסי הקרן'!$C$42</f>
        <v>1.2275944772896843E-11</v>
      </c>
    </row>
    <row r="18" spans="2:21">
      <c r="B18" s="93" t="s">
        <v>295</v>
      </c>
      <c r="C18" s="94" t="s">
        <v>296</v>
      </c>
      <c r="D18" s="95" t="s">
        <v>114</v>
      </c>
      <c r="E18" s="95" t="s">
        <v>279</v>
      </c>
      <c r="F18" s="94" t="s">
        <v>297</v>
      </c>
      <c r="G18" s="95" t="s">
        <v>287</v>
      </c>
      <c r="H18" s="94" t="s">
        <v>288</v>
      </c>
      <c r="I18" s="94" t="s">
        <v>125</v>
      </c>
      <c r="J18" s="108"/>
      <c r="K18" s="97">
        <v>1.4899999999983713</v>
      </c>
      <c r="L18" s="95" t="s">
        <v>127</v>
      </c>
      <c r="M18" s="96">
        <v>8.6E-3</v>
      </c>
      <c r="N18" s="96">
        <v>1.6799999999967428E-2</v>
      </c>
      <c r="O18" s="97">
        <v>112442.79947799999</v>
      </c>
      <c r="P18" s="109">
        <v>109.2</v>
      </c>
      <c r="Q18" s="97"/>
      <c r="R18" s="97">
        <v>122.78753887999997</v>
      </c>
      <c r="S18" s="98">
        <v>4.495282728333608E-5</v>
      </c>
      <c r="T18" s="98">
        <f t="shared" si="0"/>
        <v>6.1608696565899857E-3</v>
      </c>
      <c r="U18" s="98">
        <f>R18/'סכום נכסי הקרן'!$C$42</f>
        <v>1.0136738709420332E-3</v>
      </c>
    </row>
    <row r="19" spans="2:21">
      <c r="B19" s="93" t="s">
        <v>298</v>
      </c>
      <c r="C19" s="94" t="s">
        <v>299</v>
      </c>
      <c r="D19" s="95" t="s">
        <v>114</v>
      </c>
      <c r="E19" s="95" t="s">
        <v>279</v>
      </c>
      <c r="F19" s="94" t="s">
        <v>297</v>
      </c>
      <c r="G19" s="95" t="s">
        <v>287</v>
      </c>
      <c r="H19" s="94" t="s">
        <v>288</v>
      </c>
      <c r="I19" s="94" t="s">
        <v>125</v>
      </c>
      <c r="J19" s="108"/>
      <c r="K19" s="97">
        <v>3.2099999999991944</v>
      </c>
      <c r="L19" s="95" t="s">
        <v>127</v>
      </c>
      <c r="M19" s="96">
        <v>3.8E-3</v>
      </c>
      <c r="N19" s="96">
        <v>1.8400000000015175E-2</v>
      </c>
      <c r="O19" s="97">
        <v>205161.358075</v>
      </c>
      <c r="P19" s="109">
        <v>102.81</v>
      </c>
      <c r="Q19" s="97"/>
      <c r="R19" s="97">
        <v>210.92638707699999</v>
      </c>
      <c r="S19" s="98">
        <v>6.8387119358333338E-5</v>
      </c>
      <c r="T19" s="98">
        <f t="shared" si="0"/>
        <v>1.0583239877352964E-2</v>
      </c>
      <c r="U19" s="98">
        <f>R19/'סכום נכסי הקרן'!$C$42</f>
        <v>1.7413050967746563E-3</v>
      </c>
    </row>
    <row r="20" spans="2:21">
      <c r="B20" s="93" t="s">
        <v>300</v>
      </c>
      <c r="C20" s="94" t="s">
        <v>301</v>
      </c>
      <c r="D20" s="95" t="s">
        <v>114</v>
      </c>
      <c r="E20" s="95" t="s">
        <v>279</v>
      </c>
      <c r="F20" s="94" t="s">
        <v>297</v>
      </c>
      <c r="G20" s="95" t="s">
        <v>287</v>
      </c>
      <c r="H20" s="94" t="s">
        <v>288</v>
      </c>
      <c r="I20" s="94" t="s">
        <v>125</v>
      </c>
      <c r="J20" s="108"/>
      <c r="K20" s="97">
        <v>7.1999999999287363</v>
      </c>
      <c r="L20" s="95" t="s">
        <v>127</v>
      </c>
      <c r="M20" s="96">
        <v>2E-3</v>
      </c>
      <c r="N20" s="96">
        <v>2.059999999970985E-2</v>
      </c>
      <c r="O20" s="97">
        <v>41051.172403999997</v>
      </c>
      <c r="P20" s="109">
        <v>95.71</v>
      </c>
      <c r="Q20" s="97"/>
      <c r="R20" s="97">
        <v>39.290078919000003</v>
      </c>
      <c r="S20" s="98">
        <v>4.283248999803842E-5</v>
      </c>
      <c r="T20" s="98">
        <f t="shared" si="0"/>
        <v>1.9713812755352868E-3</v>
      </c>
      <c r="U20" s="98">
        <f>R20/'סכום נכסי הקרן'!$C$42</f>
        <v>3.24359676484467E-4</v>
      </c>
    </row>
    <row r="21" spans="2:21">
      <c r="B21" s="93" t="s">
        <v>302</v>
      </c>
      <c r="C21" s="94" t="s">
        <v>303</v>
      </c>
      <c r="D21" s="95" t="s">
        <v>114</v>
      </c>
      <c r="E21" s="95" t="s">
        <v>279</v>
      </c>
      <c r="F21" s="94" t="s">
        <v>304</v>
      </c>
      <c r="G21" s="95" t="s">
        <v>123</v>
      </c>
      <c r="H21" s="94" t="s">
        <v>282</v>
      </c>
      <c r="I21" s="94" t="s">
        <v>283</v>
      </c>
      <c r="J21" s="108"/>
      <c r="K21" s="97">
        <v>12.699999999995716</v>
      </c>
      <c r="L21" s="95" t="s">
        <v>127</v>
      </c>
      <c r="M21" s="96">
        <v>2.07E-2</v>
      </c>
      <c r="N21" s="96">
        <v>2.449999999998393E-2</v>
      </c>
      <c r="O21" s="97">
        <v>181119.61003600003</v>
      </c>
      <c r="P21" s="109">
        <v>103.05</v>
      </c>
      <c r="Q21" s="97"/>
      <c r="R21" s="97">
        <v>186.64376083399998</v>
      </c>
      <c r="S21" s="98">
        <v>6.4552883103447846E-5</v>
      </c>
      <c r="T21" s="98">
        <f t="shared" si="0"/>
        <v>9.3648581379077236E-3</v>
      </c>
      <c r="U21" s="98">
        <f>R21/'סכום נכסי הקרן'!$C$42</f>
        <v>1.5408396100900809E-3</v>
      </c>
    </row>
    <row r="22" spans="2:21">
      <c r="B22" s="93" t="s">
        <v>305</v>
      </c>
      <c r="C22" s="94" t="s">
        <v>306</v>
      </c>
      <c r="D22" s="95" t="s">
        <v>114</v>
      </c>
      <c r="E22" s="95" t="s">
        <v>279</v>
      </c>
      <c r="F22" s="94" t="s">
        <v>307</v>
      </c>
      <c r="G22" s="95" t="s">
        <v>287</v>
      </c>
      <c r="H22" s="94" t="s">
        <v>282</v>
      </c>
      <c r="I22" s="94" t="s">
        <v>283</v>
      </c>
      <c r="J22" s="108"/>
      <c r="K22" s="97">
        <v>0.33999999993723745</v>
      </c>
      <c r="L22" s="95" t="s">
        <v>127</v>
      </c>
      <c r="M22" s="96">
        <v>3.5499999999999997E-2</v>
      </c>
      <c r="N22" s="96">
        <v>1.0700000000313813E-2</v>
      </c>
      <c r="O22" s="97">
        <v>6566.0143340000013</v>
      </c>
      <c r="P22" s="109">
        <v>121.33</v>
      </c>
      <c r="Q22" s="97"/>
      <c r="R22" s="97">
        <v>7.9665448250000006</v>
      </c>
      <c r="S22" s="98">
        <v>9.2124363887636888E-5</v>
      </c>
      <c r="T22" s="98">
        <f t="shared" si="0"/>
        <v>3.997217040743287E-4</v>
      </c>
      <c r="U22" s="98">
        <f>R22/'סכום נכסי הקרן'!$C$42</f>
        <v>6.5767897984201167E-5</v>
      </c>
    </row>
    <row r="23" spans="2:21">
      <c r="B23" s="93" t="s">
        <v>308</v>
      </c>
      <c r="C23" s="94" t="s">
        <v>309</v>
      </c>
      <c r="D23" s="95" t="s">
        <v>114</v>
      </c>
      <c r="E23" s="95" t="s">
        <v>279</v>
      </c>
      <c r="F23" s="94" t="s">
        <v>307</v>
      </c>
      <c r="G23" s="95" t="s">
        <v>287</v>
      </c>
      <c r="H23" s="94" t="s">
        <v>282</v>
      </c>
      <c r="I23" s="94" t="s">
        <v>283</v>
      </c>
      <c r="J23" s="108"/>
      <c r="K23" s="97">
        <v>3.7100030252937959</v>
      </c>
      <c r="L23" s="95" t="s">
        <v>127</v>
      </c>
      <c r="M23" s="96">
        <v>1.4999999999999999E-2</v>
      </c>
      <c r="N23" s="96">
        <v>1.9598025387870241E-2</v>
      </c>
      <c r="O23" s="97">
        <v>1.3209999999999999E-3</v>
      </c>
      <c r="P23" s="109">
        <v>107.4</v>
      </c>
      <c r="Q23" s="97"/>
      <c r="R23" s="97">
        <v>1.418E-6</v>
      </c>
      <c r="S23" s="98">
        <v>4.0577821294513223E-12</v>
      </c>
      <c r="T23" s="98">
        <f t="shared" si="0"/>
        <v>7.1148206509639268E-11</v>
      </c>
      <c r="U23" s="98">
        <f>R23/'סכום נכסי הקרן'!$C$42</f>
        <v>1.1706314517799409E-11</v>
      </c>
    </row>
    <row r="24" spans="2:21">
      <c r="B24" s="93" t="s">
        <v>310</v>
      </c>
      <c r="C24" s="94" t="s">
        <v>311</v>
      </c>
      <c r="D24" s="95" t="s">
        <v>114</v>
      </c>
      <c r="E24" s="95" t="s">
        <v>279</v>
      </c>
      <c r="F24" s="94" t="s">
        <v>312</v>
      </c>
      <c r="G24" s="95" t="s">
        <v>313</v>
      </c>
      <c r="H24" s="94" t="s">
        <v>288</v>
      </c>
      <c r="I24" s="94" t="s">
        <v>125</v>
      </c>
      <c r="J24" s="108"/>
      <c r="K24" s="97">
        <v>2.6299999999201895</v>
      </c>
      <c r="L24" s="95" t="s">
        <v>127</v>
      </c>
      <c r="M24" s="96">
        <v>8.3000000000000001E-3</v>
      </c>
      <c r="N24" s="96">
        <v>1.8899999999617716E-2</v>
      </c>
      <c r="O24" s="97">
        <v>13908.850144</v>
      </c>
      <c r="P24" s="109">
        <v>107.2</v>
      </c>
      <c r="Q24" s="97"/>
      <c r="R24" s="97">
        <v>14.910288012999999</v>
      </c>
      <c r="S24" s="98">
        <v>1.0091456135394279E-5</v>
      </c>
      <c r="T24" s="98">
        <f t="shared" si="0"/>
        <v>7.4812429525184974E-4</v>
      </c>
      <c r="U24" s="98">
        <f>R24/'סכום נכסי הקרן'!$C$42</f>
        <v>1.230920458611794E-4</v>
      </c>
    </row>
    <row r="25" spans="2:21">
      <c r="B25" s="93" t="s">
        <v>314</v>
      </c>
      <c r="C25" s="94" t="s">
        <v>315</v>
      </c>
      <c r="D25" s="95" t="s">
        <v>114</v>
      </c>
      <c r="E25" s="95" t="s">
        <v>279</v>
      </c>
      <c r="F25" s="94" t="s">
        <v>312</v>
      </c>
      <c r="G25" s="95" t="s">
        <v>313</v>
      </c>
      <c r="H25" s="94" t="s">
        <v>288</v>
      </c>
      <c r="I25" s="94" t="s">
        <v>125</v>
      </c>
      <c r="J25" s="108"/>
      <c r="K25" s="97">
        <v>6.3599999999578198</v>
      </c>
      <c r="L25" s="95" t="s">
        <v>127</v>
      </c>
      <c r="M25" s="96">
        <v>1.6500000000000001E-2</v>
      </c>
      <c r="N25" s="96">
        <v>2.3199999999900748E-2</v>
      </c>
      <c r="O25" s="97">
        <v>76130.649642999997</v>
      </c>
      <c r="P25" s="109">
        <v>105.88</v>
      </c>
      <c r="Q25" s="97"/>
      <c r="R25" s="97">
        <v>80.607131515000006</v>
      </c>
      <c r="S25" s="98">
        <v>3.5984962187515359E-5</v>
      </c>
      <c r="T25" s="98">
        <f t="shared" si="0"/>
        <v>4.0444660360922932E-3</v>
      </c>
      <c r="U25" s="98">
        <f>R25/'סכום נכסי הקרן'!$C$42</f>
        <v>6.6545305634147444E-4</v>
      </c>
    </row>
    <row r="26" spans="2:21">
      <c r="B26" s="93" t="s">
        <v>316</v>
      </c>
      <c r="C26" s="94" t="s">
        <v>317</v>
      </c>
      <c r="D26" s="95" t="s">
        <v>114</v>
      </c>
      <c r="E26" s="95" t="s">
        <v>279</v>
      </c>
      <c r="F26" s="94" t="s">
        <v>318</v>
      </c>
      <c r="G26" s="95" t="s">
        <v>287</v>
      </c>
      <c r="H26" s="94" t="s">
        <v>288</v>
      </c>
      <c r="I26" s="94" t="s">
        <v>125</v>
      </c>
      <c r="J26" s="108"/>
      <c r="K26" s="97">
        <v>4.569999999904927</v>
      </c>
      <c r="L26" s="95" t="s">
        <v>127</v>
      </c>
      <c r="M26" s="96">
        <v>1E-3</v>
      </c>
      <c r="N26" s="96">
        <v>1.8999999999586639E-2</v>
      </c>
      <c r="O26" s="97">
        <v>22230.614206999995</v>
      </c>
      <c r="P26" s="109">
        <v>97.94</v>
      </c>
      <c r="Q26" s="97"/>
      <c r="R26" s="97">
        <v>21.772664751000001</v>
      </c>
      <c r="S26" s="98">
        <v>7.4903938965657394E-6</v>
      </c>
      <c r="T26" s="98">
        <f t="shared" si="0"/>
        <v>1.0924443215580336E-3</v>
      </c>
      <c r="U26" s="98">
        <f>R26/'סכום נכסי הקרן'!$C$42</f>
        <v>1.7974447211975371E-4</v>
      </c>
    </row>
    <row r="27" spans="2:21">
      <c r="B27" s="93" t="s">
        <v>319</v>
      </c>
      <c r="C27" s="94" t="s">
        <v>320</v>
      </c>
      <c r="D27" s="95" t="s">
        <v>114</v>
      </c>
      <c r="E27" s="95" t="s">
        <v>279</v>
      </c>
      <c r="F27" s="94" t="s">
        <v>321</v>
      </c>
      <c r="G27" s="95" t="s">
        <v>287</v>
      </c>
      <c r="H27" s="94" t="s">
        <v>288</v>
      </c>
      <c r="I27" s="94" t="s">
        <v>125</v>
      </c>
      <c r="J27" s="108"/>
      <c r="K27" s="97">
        <v>0.35999986796021649</v>
      </c>
      <c r="L27" s="95" t="s">
        <v>127</v>
      </c>
      <c r="M27" s="96">
        <v>0.05</v>
      </c>
      <c r="N27" s="96">
        <v>1.1000278629144608E-2</v>
      </c>
      <c r="O27" s="97">
        <v>3.0980000000000001E-3</v>
      </c>
      <c r="P27" s="109">
        <v>114.9</v>
      </c>
      <c r="Q27" s="97"/>
      <c r="R27" s="97">
        <v>3.5890000000000003E-6</v>
      </c>
      <c r="S27" s="98">
        <v>2.9489658509345147E-12</v>
      </c>
      <c r="T27" s="98">
        <f t="shared" si="0"/>
        <v>1.8007821802757079E-10</v>
      </c>
      <c r="U27" s="98">
        <f>R27/'סכום נכסי הקרן'!$C$42</f>
        <v>2.9629028776009927E-11</v>
      </c>
    </row>
    <row r="28" spans="2:21">
      <c r="B28" s="93" t="s">
        <v>322</v>
      </c>
      <c r="C28" s="94" t="s">
        <v>323</v>
      </c>
      <c r="D28" s="95" t="s">
        <v>114</v>
      </c>
      <c r="E28" s="95" t="s">
        <v>279</v>
      </c>
      <c r="F28" s="94" t="s">
        <v>321</v>
      </c>
      <c r="G28" s="95" t="s">
        <v>287</v>
      </c>
      <c r="H28" s="94" t="s">
        <v>288</v>
      </c>
      <c r="I28" s="94" t="s">
        <v>125</v>
      </c>
      <c r="J28" s="108"/>
      <c r="K28" s="97">
        <v>2.5099999999037901</v>
      </c>
      <c r="L28" s="95" t="s">
        <v>127</v>
      </c>
      <c r="M28" s="96">
        <v>6.0000000000000001E-3</v>
      </c>
      <c r="N28" s="96">
        <v>1.8300000000320695E-2</v>
      </c>
      <c r="O28" s="97">
        <v>5816.9990839999991</v>
      </c>
      <c r="P28" s="109">
        <v>107.21</v>
      </c>
      <c r="Q28" s="97"/>
      <c r="R28" s="97">
        <v>6.2364046599999998</v>
      </c>
      <c r="S28" s="98">
        <v>4.3589777042721446E-6</v>
      </c>
      <c r="T28" s="98">
        <f t="shared" si="0"/>
        <v>3.1291185234651387E-4</v>
      </c>
      <c r="U28" s="98">
        <f>R28/'סכום נכסי הקרן'!$C$42</f>
        <v>5.1484706918356762E-5</v>
      </c>
    </row>
    <row r="29" spans="2:21">
      <c r="B29" s="93" t="s">
        <v>324</v>
      </c>
      <c r="C29" s="94" t="s">
        <v>325</v>
      </c>
      <c r="D29" s="95" t="s">
        <v>114</v>
      </c>
      <c r="E29" s="95" t="s">
        <v>279</v>
      </c>
      <c r="F29" s="94" t="s">
        <v>321</v>
      </c>
      <c r="G29" s="95" t="s">
        <v>287</v>
      </c>
      <c r="H29" s="94" t="s">
        <v>288</v>
      </c>
      <c r="I29" s="94" t="s">
        <v>125</v>
      </c>
      <c r="J29" s="108"/>
      <c r="K29" s="97">
        <v>3.9999999998312052</v>
      </c>
      <c r="L29" s="95" t="s">
        <v>127</v>
      </c>
      <c r="M29" s="96">
        <v>1.7500000000000002E-2</v>
      </c>
      <c r="N29" s="96">
        <v>1.8999999999493613E-2</v>
      </c>
      <c r="O29" s="97">
        <v>10941.646549999999</v>
      </c>
      <c r="P29" s="109">
        <v>108.29</v>
      </c>
      <c r="Q29" s="97"/>
      <c r="R29" s="97">
        <v>11.848709463999999</v>
      </c>
      <c r="S29" s="98">
        <v>3.3137067417044133E-6</v>
      </c>
      <c r="T29" s="98">
        <f t="shared" si="0"/>
        <v>5.9450946954681886E-4</v>
      </c>
      <c r="U29" s="98">
        <f>R29/'סכום נכסי הקרן'!$C$42</f>
        <v>9.781715064570552E-5</v>
      </c>
    </row>
    <row r="30" spans="2:21">
      <c r="B30" s="93" t="s">
        <v>326</v>
      </c>
      <c r="C30" s="94" t="s">
        <v>327</v>
      </c>
      <c r="D30" s="95" t="s">
        <v>114</v>
      </c>
      <c r="E30" s="95" t="s">
        <v>279</v>
      </c>
      <c r="F30" s="94" t="s">
        <v>328</v>
      </c>
      <c r="G30" s="95" t="s">
        <v>329</v>
      </c>
      <c r="H30" s="94" t="s">
        <v>330</v>
      </c>
      <c r="I30" s="94" t="s">
        <v>125</v>
      </c>
      <c r="J30" s="108"/>
      <c r="K30" s="97">
        <v>4.5799999999958549</v>
      </c>
      <c r="L30" s="95" t="s">
        <v>127</v>
      </c>
      <c r="M30" s="96">
        <v>3.85E-2</v>
      </c>
      <c r="N30" s="96">
        <v>2.149999999994678E-2</v>
      </c>
      <c r="O30" s="97">
        <v>148005.07815099999</v>
      </c>
      <c r="P30" s="109">
        <v>120.6</v>
      </c>
      <c r="Q30" s="97"/>
      <c r="R30" s="97">
        <v>178.49412295299999</v>
      </c>
      <c r="S30" s="98">
        <v>5.6698201836163124E-5</v>
      </c>
      <c r="T30" s="98">
        <f t="shared" si="0"/>
        <v>8.955949732452036E-3</v>
      </c>
      <c r="U30" s="98">
        <f>R30/'סכום נכסי הקרן'!$C$42</f>
        <v>1.4735601853784037E-3</v>
      </c>
    </row>
    <row r="31" spans="2:21">
      <c r="B31" s="93" t="s">
        <v>331</v>
      </c>
      <c r="C31" s="94" t="s">
        <v>332</v>
      </c>
      <c r="D31" s="95" t="s">
        <v>114</v>
      </c>
      <c r="E31" s="95" t="s">
        <v>279</v>
      </c>
      <c r="F31" s="94" t="s">
        <v>328</v>
      </c>
      <c r="G31" s="95" t="s">
        <v>329</v>
      </c>
      <c r="H31" s="94" t="s">
        <v>330</v>
      </c>
      <c r="I31" s="94" t="s">
        <v>125</v>
      </c>
      <c r="J31" s="108"/>
      <c r="K31" s="97">
        <v>2.3200000000046925</v>
      </c>
      <c r="L31" s="95" t="s">
        <v>127</v>
      </c>
      <c r="M31" s="96">
        <v>4.4999999999999998E-2</v>
      </c>
      <c r="N31" s="96">
        <v>1.9300000000033055E-2</v>
      </c>
      <c r="O31" s="97">
        <v>159470.581607</v>
      </c>
      <c r="P31" s="109">
        <v>117.6</v>
      </c>
      <c r="Q31" s="97"/>
      <c r="R31" s="97">
        <v>187.537408266</v>
      </c>
      <c r="S31" s="98">
        <v>5.3955323151375844E-5</v>
      </c>
      <c r="T31" s="98">
        <f t="shared" si="0"/>
        <v>9.4096969334216494E-3</v>
      </c>
      <c r="U31" s="98">
        <f>R31/'סכום נכסי הקרן'!$C$42</f>
        <v>1.548217126244535E-3</v>
      </c>
    </row>
    <row r="32" spans="2:21">
      <c r="B32" s="93" t="s">
        <v>333</v>
      </c>
      <c r="C32" s="94" t="s">
        <v>334</v>
      </c>
      <c r="D32" s="95" t="s">
        <v>114</v>
      </c>
      <c r="E32" s="95" t="s">
        <v>279</v>
      </c>
      <c r="F32" s="94" t="s">
        <v>328</v>
      </c>
      <c r="G32" s="95" t="s">
        <v>329</v>
      </c>
      <c r="H32" s="94" t="s">
        <v>330</v>
      </c>
      <c r="I32" s="94" t="s">
        <v>125</v>
      </c>
      <c r="J32" s="108"/>
      <c r="K32" s="97">
        <v>7.0900000000080698</v>
      </c>
      <c r="L32" s="95" t="s">
        <v>127</v>
      </c>
      <c r="M32" s="96">
        <v>2.3900000000000001E-2</v>
      </c>
      <c r="N32" s="96">
        <v>2.420000000002381E-2</v>
      </c>
      <c r="O32" s="97">
        <v>208844.876322</v>
      </c>
      <c r="P32" s="109">
        <v>108.57</v>
      </c>
      <c r="Q32" s="97"/>
      <c r="R32" s="97">
        <v>226.74287031300003</v>
      </c>
      <c r="S32" s="98">
        <v>5.3699390283424545E-5</v>
      </c>
      <c r="T32" s="98">
        <f t="shared" si="0"/>
        <v>1.1376832554032216E-2</v>
      </c>
      <c r="U32" s="98">
        <f>R32/'סכום נכסי הקרן'!$C$42</f>
        <v>1.8718782472162065E-3</v>
      </c>
    </row>
    <row r="33" spans="2:21">
      <c r="B33" s="93" t="s">
        <v>335</v>
      </c>
      <c r="C33" s="94" t="s">
        <v>336</v>
      </c>
      <c r="D33" s="95" t="s">
        <v>114</v>
      </c>
      <c r="E33" s="95" t="s">
        <v>279</v>
      </c>
      <c r="F33" s="94" t="s">
        <v>328</v>
      </c>
      <c r="G33" s="95" t="s">
        <v>329</v>
      </c>
      <c r="H33" s="94" t="s">
        <v>330</v>
      </c>
      <c r="I33" s="94" t="s">
        <v>125</v>
      </c>
      <c r="J33" s="108"/>
      <c r="K33" s="97">
        <v>4.2100000000002797</v>
      </c>
      <c r="L33" s="95" t="s">
        <v>127</v>
      </c>
      <c r="M33" s="96">
        <v>0.01</v>
      </c>
      <c r="N33" s="96">
        <v>1.9099999999918935E-2</v>
      </c>
      <c r="O33" s="97">
        <v>34364.568615999997</v>
      </c>
      <c r="P33" s="109">
        <v>104.1</v>
      </c>
      <c r="Q33" s="97"/>
      <c r="R33" s="97">
        <v>35.773514718999998</v>
      </c>
      <c r="S33" s="98">
        <v>2.8595652986791659E-5</v>
      </c>
      <c r="T33" s="98">
        <f t="shared" si="0"/>
        <v>1.794937526659402E-3</v>
      </c>
      <c r="U33" s="98">
        <f>R33/'סכום נכסי הקרן'!$C$42</f>
        <v>2.9532864224805398E-4</v>
      </c>
    </row>
    <row r="34" spans="2:21">
      <c r="B34" s="93" t="s">
        <v>337</v>
      </c>
      <c r="C34" s="94" t="s">
        <v>338</v>
      </c>
      <c r="D34" s="95" t="s">
        <v>114</v>
      </c>
      <c r="E34" s="95" t="s">
        <v>279</v>
      </c>
      <c r="F34" s="94" t="s">
        <v>328</v>
      </c>
      <c r="G34" s="95" t="s">
        <v>329</v>
      </c>
      <c r="H34" s="94" t="s">
        <v>330</v>
      </c>
      <c r="I34" s="94" t="s">
        <v>125</v>
      </c>
      <c r="J34" s="108"/>
      <c r="K34" s="97">
        <v>11.989999999988573</v>
      </c>
      <c r="L34" s="95" t="s">
        <v>127</v>
      </c>
      <c r="M34" s="96">
        <v>1.2500000000000001E-2</v>
      </c>
      <c r="N34" s="96">
        <v>2.5700000000015683E-2</v>
      </c>
      <c r="O34" s="97">
        <v>96143.884042999998</v>
      </c>
      <c r="P34" s="109">
        <v>92.85</v>
      </c>
      <c r="Q34" s="97"/>
      <c r="R34" s="97">
        <v>89.269592797999991</v>
      </c>
      <c r="S34" s="98">
        <v>2.2401402289538661E-5</v>
      </c>
      <c r="T34" s="98">
        <f t="shared" si="0"/>
        <v>4.4791053761801909E-3</v>
      </c>
      <c r="U34" s="98">
        <f>R34/'סכום נכסי הקרן'!$C$42</f>
        <v>7.3696610026041524E-4</v>
      </c>
    </row>
    <row r="35" spans="2:21">
      <c r="B35" s="93" t="s">
        <v>339</v>
      </c>
      <c r="C35" s="94" t="s">
        <v>340</v>
      </c>
      <c r="D35" s="95" t="s">
        <v>114</v>
      </c>
      <c r="E35" s="95" t="s">
        <v>279</v>
      </c>
      <c r="F35" s="94" t="s">
        <v>341</v>
      </c>
      <c r="G35" s="95" t="s">
        <v>123</v>
      </c>
      <c r="H35" s="94" t="s">
        <v>330</v>
      </c>
      <c r="I35" s="94" t="s">
        <v>125</v>
      </c>
      <c r="J35" s="108"/>
      <c r="K35" s="97">
        <v>6.6200000001085426</v>
      </c>
      <c r="L35" s="95" t="s">
        <v>127</v>
      </c>
      <c r="M35" s="96">
        <v>2.6499999999999999E-2</v>
      </c>
      <c r="N35" s="96">
        <v>2.3100000000542714E-2</v>
      </c>
      <c r="O35" s="97">
        <v>21548.990526000001</v>
      </c>
      <c r="P35" s="109">
        <v>112.87</v>
      </c>
      <c r="Q35" s="97"/>
      <c r="R35" s="97">
        <v>24.322346027999998</v>
      </c>
      <c r="S35" s="98">
        <v>1.4288034993133695E-5</v>
      </c>
      <c r="T35" s="98">
        <f t="shared" si="0"/>
        <v>1.2203746812405136E-3</v>
      </c>
      <c r="U35" s="98">
        <f>R35/'סכום נכסי הקרן'!$C$42</f>
        <v>2.0079339380431395E-4</v>
      </c>
    </row>
    <row r="36" spans="2:21">
      <c r="B36" s="93" t="s">
        <v>342</v>
      </c>
      <c r="C36" s="94" t="s">
        <v>343</v>
      </c>
      <c r="D36" s="95" t="s">
        <v>114</v>
      </c>
      <c r="E36" s="95" t="s">
        <v>279</v>
      </c>
      <c r="F36" s="94" t="s">
        <v>344</v>
      </c>
      <c r="G36" s="95" t="s">
        <v>313</v>
      </c>
      <c r="H36" s="94" t="s">
        <v>345</v>
      </c>
      <c r="I36" s="94" t="s">
        <v>283</v>
      </c>
      <c r="J36" s="108"/>
      <c r="K36" s="97">
        <v>1.4999999999685019</v>
      </c>
      <c r="L36" s="95" t="s">
        <v>127</v>
      </c>
      <c r="M36" s="96">
        <v>6.5000000000000006E-3</v>
      </c>
      <c r="N36" s="96">
        <v>1.7399999999634624E-2</v>
      </c>
      <c r="O36" s="97">
        <v>9784.6568750000006</v>
      </c>
      <c r="P36" s="109">
        <v>107.22</v>
      </c>
      <c r="Q36" s="97">
        <v>5.3828409160000001</v>
      </c>
      <c r="R36" s="97">
        <v>15.873950016999999</v>
      </c>
      <c r="S36" s="98">
        <v>4.861099088754147E-5</v>
      </c>
      <c r="T36" s="98">
        <f t="shared" si="0"/>
        <v>7.9647607470607039E-4</v>
      </c>
      <c r="U36" s="98">
        <f>R36/'סכום נכסי הקרן'!$C$42</f>
        <v>1.3104756808097974E-4</v>
      </c>
    </row>
    <row r="37" spans="2:21">
      <c r="B37" s="93" t="s">
        <v>346</v>
      </c>
      <c r="C37" s="94" t="s">
        <v>347</v>
      </c>
      <c r="D37" s="95" t="s">
        <v>114</v>
      </c>
      <c r="E37" s="95" t="s">
        <v>279</v>
      </c>
      <c r="F37" s="94" t="s">
        <v>344</v>
      </c>
      <c r="G37" s="95" t="s">
        <v>313</v>
      </c>
      <c r="H37" s="94" t="s">
        <v>330</v>
      </c>
      <c r="I37" s="94" t="s">
        <v>125</v>
      </c>
      <c r="J37" s="108"/>
      <c r="K37" s="97">
        <v>3.5800000000013106</v>
      </c>
      <c r="L37" s="95" t="s">
        <v>127</v>
      </c>
      <c r="M37" s="96">
        <v>1.34E-2</v>
      </c>
      <c r="N37" s="96">
        <v>2.7700000000003281E-2</v>
      </c>
      <c r="O37" s="97">
        <v>289929.043121</v>
      </c>
      <c r="P37" s="109">
        <v>105.29</v>
      </c>
      <c r="Q37" s="97"/>
      <c r="R37" s="97">
        <v>305.26628237</v>
      </c>
      <c r="S37" s="98">
        <v>8.7503803018584888E-5</v>
      </c>
      <c r="T37" s="98">
        <f t="shared" si="0"/>
        <v>1.53167478832797E-2</v>
      </c>
      <c r="U37" s="98">
        <f>R37/'סכום נכסי הקרן'!$C$42</f>
        <v>2.5201291347691007E-3</v>
      </c>
    </row>
    <row r="38" spans="2:21">
      <c r="B38" s="93" t="s">
        <v>348</v>
      </c>
      <c r="C38" s="94" t="s">
        <v>349</v>
      </c>
      <c r="D38" s="95" t="s">
        <v>114</v>
      </c>
      <c r="E38" s="95" t="s">
        <v>279</v>
      </c>
      <c r="F38" s="94" t="s">
        <v>344</v>
      </c>
      <c r="G38" s="95" t="s">
        <v>313</v>
      </c>
      <c r="H38" s="94" t="s">
        <v>330</v>
      </c>
      <c r="I38" s="94" t="s">
        <v>125</v>
      </c>
      <c r="J38" s="108"/>
      <c r="K38" s="97">
        <v>3.4999999999999996</v>
      </c>
      <c r="L38" s="95" t="s">
        <v>127</v>
      </c>
      <c r="M38" s="96">
        <v>1.77E-2</v>
      </c>
      <c r="N38" s="96">
        <v>2.7700000000013748E-2</v>
      </c>
      <c r="O38" s="97">
        <v>165052.28083</v>
      </c>
      <c r="P38" s="109">
        <v>105.78</v>
      </c>
      <c r="Q38" s="97"/>
      <c r="R38" s="97">
        <v>174.59230168800002</v>
      </c>
      <c r="S38" s="98">
        <v>5.501492055524437E-5</v>
      </c>
      <c r="T38" s="98">
        <f t="shared" si="0"/>
        <v>8.7601756949866483E-3</v>
      </c>
      <c r="U38" s="98">
        <f>R38/'סכום נכסי הקרן'!$C$42</f>
        <v>1.4413486572258454E-3</v>
      </c>
    </row>
    <row r="39" spans="2:21">
      <c r="B39" s="93" t="s">
        <v>350</v>
      </c>
      <c r="C39" s="94" t="s">
        <v>351</v>
      </c>
      <c r="D39" s="95" t="s">
        <v>114</v>
      </c>
      <c r="E39" s="95" t="s">
        <v>279</v>
      </c>
      <c r="F39" s="94" t="s">
        <v>344</v>
      </c>
      <c r="G39" s="95" t="s">
        <v>313</v>
      </c>
      <c r="H39" s="94" t="s">
        <v>330</v>
      </c>
      <c r="I39" s="94" t="s">
        <v>125</v>
      </c>
      <c r="J39" s="108"/>
      <c r="K39" s="97">
        <v>6.759999999999577</v>
      </c>
      <c r="L39" s="95" t="s">
        <v>127</v>
      </c>
      <c r="M39" s="96">
        <v>2.4799999999999999E-2</v>
      </c>
      <c r="N39" s="96">
        <v>2.8900000000011295E-2</v>
      </c>
      <c r="O39" s="97">
        <v>265289.990177</v>
      </c>
      <c r="P39" s="109">
        <v>106.81</v>
      </c>
      <c r="Q39" s="97"/>
      <c r="R39" s="97">
        <v>283.35624291199997</v>
      </c>
      <c r="S39" s="98">
        <v>8.052535906225243E-5</v>
      </c>
      <c r="T39" s="98">
        <f t="shared" si="0"/>
        <v>1.4217410780323332E-2</v>
      </c>
      <c r="U39" s="98">
        <f>R39/'סכום נכסי הקרן'!$C$42</f>
        <v>2.3392505642523564E-3</v>
      </c>
    </row>
    <row r="40" spans="2:21">
      <c r="B40" s="93" t="s">
        <v>352</v>
      </c>
      <c r="C40" s="94" t="s">
        <v>353</v>
      </c>
      <c r="D40" s="95" t="s">
        <v>114</v>
      </c>
      <c r="E40" s="95" t="s">
        <v>279</v>
      </c>
      <c r="F40" s="94" t="s">
        <v>344</v>
      </c>
      <c r="G40" s="95" t="s">
        <v>313</v>
      </c>
      <c r="H40" s="94" t="s">
        <v>345</v>
      </c>
      <c r="I40" s="94" t="s">
        <v>283</v>
      </c>
      <c r="J40" s="108"/>
      <c r="K40" s="97">
        <v>8.1700000000060555</v>
      </c>
      <c r="L40" s="95" t="s">
        <v>127</v>
      </c>
      <c r="M40" s="96">
        <v>9.0000000000000011E-3</v>
      </c>
      <c r="N40" s="96">
        <v>2.970000000007714E-2</v>
      </c>
      <c r="O40" s="97">
        <v>132486.30759099999</v>
      </c>
      <c r="P40" s="109">
        <v>91</v>
      </c>
      <c r="Q40" s="97"/>
      <c r="R40" s="97">
        <v>120.562540731</v>
      </c>
      <c r="S40" s="98">
        <v>6.9597912367435106E-5</v>
      </c>
      <c r="T40" s="98">
        <f t="shared" si="0"/>
        <v>6.0492302857940647E-3</v>
      </c>
      <c r="U40" s="98">
        <f>R40/'סכום נכסי הקרן'!$C$42</f>
        <v>9.9530537437382788E-4</v>
      </c>
    </row>
    <row r="41" spans="2:21">
      <c r="B41" s="93" t="s">
        <v>354</v>
      </c>
      <c r="C41" s="94" t="s">
        <v>355</v>
      </c>
      <c r="D41" s="95" t="s">
        <v>114</v>
      </c>
      <c r="E41" s="95" t="s">
        <v>279</v>
      </c>
      <c r="F41" s="94" t="s">
        <v>344</v>
      </c>
      <c r="G41" s="95" t="s">
        <v>313</v>
      </c>
      <c r="H41" s="94" t="s">
        <v>345</v>
      </c>
      <c r="I41" s="94" t="s">
        <v>283</v>
      </c>
      <c r="J41" s="108"/>
      <c r="K41" s="97">
        <v>11.589999999991594</v>
      </c>
      <c r="L41" s="95" t="s">
        <v>127</v>
      </c>
      <c r="M41" s="96">
        <v>1.6899999999999998E-2</v>
      </c>
      <c r="N41" s="96">
        <v>3.1799999999974349E-2</v>
      </c>
      <c r="O41" s="97">
        <v>154249.23093300001</v>
      </c>
      <c r="P41" s="109">
        <v>91.02</v>
      </c>
      <c r="Q41" s="97"/>
      <c r="R41" s="97">
        <v>140.39764270200001</v>
      </c>
      <c r="S41" s="98">
        <v>5.7600603057234938E-5</v>
      </c>
      <c r="T41" s="98">
        <f t="shared" si="0"/>
        <v>7.0444573176505262E-3</v>
      </c>
      <c r="U41" s="98">
        <f>R41/'סכום נכסי הקרן'!$C$42</f>
        <v>1.1590542757596875E-3</v>
      </c>
    </row>
    <row r="42" spans="2:21">
      <c r="B42" s="93" t="s">
        <v>356</v>
      </c>
      <c r="C42" s="94" t="s">
        <v>357</v>
      </c>
      <c r="D42" s="95" t="s">
        <v>114</v>
      </c>
      <c r="E42" s="95" t="s">
        <v>279</v>
      </c>
      <c r="F42" s="94" t="s">
        <v>321</v>
      </c>
      <c r="G42" s="95" t="s">
        <v>287</v>
      </c>
      <c r="H42" s="94" t="s">
        <v>330</v>
      </c>
      <c r="I42" s="94" t="s">
        <v>125</v>
      </c>
      <c r="J42" s="108"/>
      <c r="K42" s="97">
        <v>0.16000000001273168</v>
      </c>
      <c r="L42" s="95" t="s">
        <v>127</v>
      </c>
      <c r="M42" s="96">
        <v>4.2000000000000003E-2</v>
      </c>
      <c r="N42" s="96">
        <v>1.0800000000063658E-2</v>
      </c>
      <c r="O42" s="97">
        <v>5435.1194820000001</v>
      </c>
      <c r="P42" s="109">
        <v>115.61</v>
      </c>
      <c r="Q42" s="97"/>
      <c r="R42" s="97">
        <v>6.2835416119999996</v>
      </c>
      <c r="S42" s="98">
        <v>1.6342357674513963E-5</v>
      </c>
      <c r="T42" s="98">
        <f t="shared" si="0"/>
        <v>3.1527695079159917E-4</v>
      </c>
      <c r="U42" s="98">
        <f>R42/'סכום נכסי הקרן'!$C$42</f>
        <v>5.1873846541433215E-5</v>
      </c>
    </row>
    <row r="43" spans="2:21">
      <c r="B43" s="93" t="s">
        <v>358</v>
      </c>
      <c r="C43" s="94" t="s">
        <v>359</v>
      </c>
      <c r="D43" s="95" t="s">
        <v>114</v>
      </c>
      <c r="E43" s="95" t="s">
        <v>279</v>
      </c>
      <c r="F43" s="94" t="s">
        <v>360</v>
      </c>
      <c r="G43" s="95" t="s">
        <v>313</v>
      </c>
      <c r="H43" s="94" t="s">
        <v>361</v>
      </c>
      <c r="I43" s="94" t="s">
        <v>125</v>
      </c>
      <c r="J43" s="108"/>
      <c r="K43" s="97">
        <v>2.4100000000031256</v>
      </c>
      <c r="L43" s="95" t="s">
        <v>127</v>
      </c>
      <c r="M43" s="96">
        <v>3.2000000000000001E-2</v>
      </c>
      <c r="N43" s="96">
        <v>2.6200000000005684E-2</v>
      </c>
      <c r="O43" s="97">
        <v>124742.461472</v>
      </c>
      <c r="P43" s="109">
        <v>112.84</v>
      </c>
      <c r="Q43" s="97"/>
      <c r="R43" s="97">
        <v>140.75940251599999</v>
      </c>
      <c r="S43" s="98">
        <v>7.1136815895918973E-5</v>
      </c>
      <c r="T43" s="98">
        <f t="shared" si="0"/>
        <v>7.0626086307347003E-3</v>
      </c>
      <c r="U43" s="98">
        <f>R43/'סכום נכסי הקרן'!$C$42</f>
        <v>1.1620407878630615E-3</v>
      </c>
    </row>
    <row r="44" spans="2:21">
      <c r="B44" s="93" t="s">
        <v>362</v>
      </c>
      <c r="C44" s="94" t="s">
        <v>363</v>
      </c>
      <c r="D44" s="95" t="s">
        <v>114</v>
      </c>
      <c r="E44" s="95" t="s">
        <v>279</v>
      </c>
      <c r="F44" s="94" t="s">
        <v>360</v>
      </c>
      <c r="G44" s="95" t="s">
        <v>313</v>
      </c>
      <c r="H44" s="94" t="s">
        <v>361</v>
      </c>
      <c r="I44" s="94" t="s">
        <v>125</v>
      </c>
      <c r="J44" s="108"/>
      <c r="K44" s="97">
        <v>4.7499999999924007</v>
      </c>
      <c r="L44" s="95" t="s">
        <v>127</v>
      </c>
      <c r="M44" s="96">
        <v>1.1399999999999999E-2</v>
      </c>
      <c r="N44" s="96">
        <v>2.8199999999997973E-2</v>
      </c>
      <c r="O44" s="97">
        <v>98893.627024000001</v>
      </c>
      <c r="P44" s="109">
        <v>99.8</v>
      </c>
      <c r="Q44" s="97"/>
      <c r="R44" s="97">
        <v>98.695838660999996</v>
      </c>
      <c r="S44" s="98">
        <v>4.1851180065197253E-5</v>
      </c>
      <c r="T44" s="98">
        <f t="shared" si="0"/>
        <v>4.9520676380076642E-3</v>
      </c>
      <c r="U44" s="98">
        <f>R44/'סכום נכסי הקרן'!$C$42</f>
        <v>8.1478457613797775E-4</v>
      </c>
    </row>
    <row r="45" spans="2:21">
      <c r="B45" s="93" t="s">
        <v>364</v>
      </c>
      <c r="C45" s="94" t="s">
        <v>365</v>
      </c>
      <c r="D45" s="95" t="s">
        <v>114</v>
      </c>
      <c r="E45" s="95" t="s">
        <v>279</v>
      </c>
      <c r="F45" s="94" t="s">
        <v>360</v>
      </c>
      <c r="G45" s="95" t="s">
        <v>313</v>
      </c>
      <c r="H45" s="94" t="s">
        <v>361</v>
      </c>
      <c r="I45" s="94" t="s">
        <v>125</v>
      </c>
      <c r="J45" s="108"/>
      <c r="K45" s="97">
        <v>6.9999999999840359</v>
      </c>
      <c r="L45" s="95" t="s">
        <v>127</v>
      </c>
      <c r="M45" s="96">
        <v>9.1999999999999998E-3</v>
      </c>
      <c r="N45" s="96">
        <v>3.1199999999894631E-2</v>
      </c>
      <c r="O45" s="97">
        <v>133246.59946600001</v>
      </c>
      <c r="P45" s="109">
        <v>94.02</v>
      </c>
      <c r="Q45" s="97"/>
      <c r="R45" s="97">
        <v>125.27845431099999</v>
      </c>
      <c r="S45" s="98">
        <v>6.657297056725116E-5</v>
      </c>
      <c r="T45" s="98">
        <f t="shared" si="0"/>
        <v>6.2858514376075009E-3</v>
      </c>
      <c r="U45" s="98">
        <f>R45/'סכום נכסי הקרן'!$C$42</f>
        <v>1.0342376505418399E-3</v>
      </c>
    </row>
    <row r="46" spans="2:21">
      <c r="B46" s="93" t="s">
        <v>366</v>
      </c>
      <c r="C46" s="94" t="s">
        <v>367</v>
      </c>
      <c r="D46" s="95" t="s">
        <v>114</v>
      </c>
      <c r="E46" s="95" t="s">
        <v>279</v>
      </c>
      <c r="F46" s="94" t="s">
        <v>368</v>
      </c>
      <c r="G46" s="95" t="s">
        <v>313</v>
      </c>
      <c r="H46" s="94" t="s">
        <v>369</v>
      </c>
      <c r="I46" s="94" t="s">
        <v>283</v>
      </c>
      <c r="J46" s="108"/>
      <c r="K46" s="97">
        <v>3.120000000008738</v>
      </c>
      <c r="L46" s="95" t="s">
        <v>127</v>
      </c>
      <c r="M46" s="96">
        <v>2.3399999999999997E-2</v>
      </c>
      <c r="N46" s="96">
        <v>2.7499999999999997E-2</v>
      </c>
      <c r="O46" s="97">
        <v>80829.808302999998</v>
      </c>
      <c r="P46" s="109">
        <v>107.6</v>
      </c>
      <c r="Q46" s="97"/>
      <c r="R46" s="97">
        <v>86.972876352</v>
      </c>
      <c r="S46" s="98">
        <v>3.1220451133676479E-5</v>
      </c>
      <c r="T46" s="98">
        <f t="shared" si="0"/>
        <v>4.3638675369742017E-3</v>
      </c>
      <c r="U46" s="98">
        <f>R46/'סכום נכסי הקרן'!$C$42</f>
        <v>7.1800553250648126E-4</v>
      </c>
    </row>
    <row r="47" spans="2:21">
      <c r="B47" s="93" t="s">
        <v>370</v>
      </c>
      <c r="C47" s="94" t="s">
        <v>371</v>
      </c>
      <c r="D47" s="95" t="s">
        <v>114</v>
      </c>
      <c r="E47" s="95" t="s">
        <v>279</v>
      </c>
      <c r="F47" s="94" t="s">
        <v>368</v>
      </c>
      <c r="G47" s="95" t="s">
        <v>313</v>
      </c>
      <c r="H47" s="94" t="s">
        <v>369</v>
      </c>
      <c r="I47" s="94" t="s">
        <v>283</v>
      </c>
      <c r="J47" s="108"/>
      <c r="K47" s="97">
        <v>5.9400000000024189</v>
      </c>
      <c r="L47" s="95" t="s">
        <v>127</v>
      </c>
      <c r="M47" s="96">
        <v>6.5000000000000006E-3</v>
      </c>
      <c r="N47" s="96">
        <v>2.8999999999982724E-2</v>
      </c>
      <c r="O47" s="97">
        <v>183324.48804999999</v>
      </c>
      <c r="P47" s="109">
        <v>94.73</v>
      </c>
      <c r="Q47" s="97"/>
      <c r="R47" s="97">
        <v>173.66329055700001</v>
      </c>
      <c r="S47" s="98">
        <v>8.0089118137779993E-5</v>
      </c>
      <c r="T47" s="98">
        <f t="shared" si="0"/>
        <v>8.7135625244660966E-3</v>
      </c>
      <c r="U47" s="98">
        <f>R47/'סכום נכסי הקרן'!$C$42</f>
        <v>1.4336791956672964E-3</v>
      </c>
    </row>
    <row r="48" spans="2:21">
      <c r="B48" s="93" t="s">
        <v>372</v>
      </c>
      <c r="C48" s="94" t="s">
        <v>373</v>
      </c>
      <c r="D48" s="95" t="s">
        <v>114</v>
      </c>
      <c r="E48" s="95" t="s">
        <v>279</v>
      </c>
      <c r="F48" s="94" t="s">
        <v>374</v>
      </c>
      <c r="G48" s="95" t="s">
        <v>313</v>
      </c>
      <c r="H48" s="94" t="s">
        <v>361</v>
      </c>
      <c r="I48" s="94" t="s">
        <v>125</v>
      </c>
      <c r="J48" s="108"/>
      <c r="K48" s="97">
        <v>2.5400000000517147</v>
      </c>
      <c r="L48" s="95" t="s">
        <v>127</v>
      </c>
      <c r="M48" s="96">
        <v>1.34E-2</v>
      </c>
      <c r="N48" s="96">
        <v>2.680000000030705E-2</v>
      </c>
      <c r="O48" s="97">
        <v>23106.089852000001</v>
      </c>
      <c r="P48" s="109">
        <v>107.12</v>
      </c>
      <c r="Q48" s="97"/>
      <c r="R48" s="97">
        <v>24.751242568000002</v>
      </c>
      <c r="S48" s="98">
        <v>4.0240703907592961E-5</v>
      </c>
      <c r="T48" s="98">
        <f t="shared" si="0"/>
        <v>1.2418945822272485E-3</v>
      </c>
      <c r="U48" s="98">
        <f>R48/'סכום נכסי הקרן'!$C$42</f>
        <v>2.0433415388388797E-4</v>
      </c>
    </row>
    <row r="49" spans="2:21">
      <c r="B49" s="93" t="s">
        <v>375</v>
      </c>
      <c r="C49" s="94" t="s">
        <v>376</v>
      </c>
      <c r="D49" s="95" t="s">
        <v>114</v>
      </c>
      <c r="E49" s="95" t="s">
        <v>279</v>
      </c>
      <c r="F49" s="94" t="s">
        <v>374</v>
      </c>
      <c r="G49" s="95" t="s">
        <v>313</v>
      </c>
      <c r="H49" s="94" t="s">
        <v>369</v>
      </c>
      <c r="I49" s="94" t="s">
        <v>283</v>
      </c>
      <c r="J49" s="108"/>
      <c r="K49" s="97">
        <v>4.0500000000319387</v>
      </c>
      <c r="L49" s="95" t="s">
        <v>127</v>
      </c>
      <c r="M49" s="96">
        <v>1.8200000000000001E-2</v>
      </c>
      <c r="N49" s="96">
        <v>2.7500000000204736E-2</v>
      </c>
      <c r="O49" s="97">
        <v>57701.113705000003</v>
      </c>
      <c r="P49" s="109">
        <v>105.81</v>
      </c>
      <c r="Q49" s="97"/>
      <c r="R49" s="97">
        <v>61.053545261000004</v>
      </c>
      <c r="S49" s="98">
        <v>1.5248708695824524E-4</v>
      </c>
      <c r="T49" s="98">
        <f t="shared" si="0"/>
        <v>3.063364066555174E-3</v>
      </c>
      <c r="U49" s="98">
        <f>R49/'סכום נכסי הקרן'!$C$42</f>
        <v>5.04028211038059E-4</v>
      </c>
    </row>
    <row r="50" spans="2:21">
      <c r="B50" s="93" t="s">
        <v>377</v>
      </c>
      <c r="C50" s="94" t="s">
        <v>378</v>
      </c>
      <c r="D50" s="95" t="s">
        <v>114</v>
      </c>
      <c r="E50" s="95" t="s">
        <v>279</v>
      </c>
      <c r="F50" s="94" t="s">
        <v>374</v>
      </c>
      <c r="G50" s="95" t="s">
        <v>313</v>
      </c>
      <c r="H50" s="94" t="s">
        <v>369</v>
      </c>
      <c r="I50" s="94" t="s">
        <v>283</v>
      </c>
      <c r="J50" s="108"/>
      <c r="K50" s="97">
        <v>5.13</v>
      </c>
      <c r="L50" s="95" t="s">
        <v>127</v>
      </c>
      <c r="M50" s="96">
        <v>7.8000000000000005E-3</v>
      </c>
      <c r="N50" s="96">
        <v>2.6915739268680447E-2</v>
      </c>
      <c r="O50" s="97">
        <v>6.3599999999999985E-4</v>
      </c>
      <c r="P50" s="109">
        <v>98.09</v>
      </c>
      <c r="Q50" s="97"/>
      <c r="R50" s="97">
        <v>6.2900000000000003E-7</v>
      </c>
      <c r="S50" s="98">
        <v>1.615853658536585E-12</v>
      </c>
      <c r="T50" s="98">
        <f t="shared" si="0"/>
        <v>3.1560100066687661E-11</v>
      </c>
      <c r="U50" s="98">
        <f>R50/'סכום נכסי הקרן'!$C$42</f>
        <v>5.1927163834244206E-12</v>
      </c>
    </row>
    <row r="51" spans="2:21">
      <c r="B51" s="93" t="s">
        <v>379</v>
      </c>
      <c r="C51" s="94" t="s">
        <v>380</v>
      </c>
      <c r="D51" s="95" t="s">
        <v>114</v>
      </c>
      <c r="E51" s="95" t="s">
        <v>279</v>
      </c>
      <c r="F51" s="94" t="s">
        <v>374</v>
      </c>
      <c r="G51" s="95" t="s">
        <v>313</v>
      </c>
      <c r="H51" s="94" t="s">
        <v>369</v>
      </c>
      <c r="I51" s="94" t="s">
        <v>283</v>
      </c>
      <c r="J51" s="108"/>
      <c r="K51" s="97">
        <v>2.5199999999889666</v>
      </c>
      <c r="L51" s="95" t="s">
        <v>127</v>
      </c>
      <c r="M51" s="96">
        <v>2E-3</v>
      </c>
      <c r="N51" s="96">
        <v>2.3599999999711428E-2</v>
      </c>
      <c r="O51" s="97">
        <v>46069.004999999997</v>
      </c>
      <c r="P51" s="109">
        <v>102.3</v>
      </c>
      <c r="Q51" s="97"/>
      <c r="R51" s="97">
        <v>47.128592626</v>
      </c>
      <c r="S51" s="98">
        <v>1.3960304545454545E-4</v>
      </c>
      <c r="T51" s="98">
        <f t="shared" si="0"/>
        <v>2.3646790131617141E-3</v>
      </c>
      <c r="U51" s="98">
        <f>R51/'סכום נכסי הקרן'!$C$42</f>
        <v>3.8907061217291814E-4</v>
      </c>
    </row>
    <row r="52" spans="2:21">
      <c r="B52" s="93" t="s">
        <v>381</v>
      </c>
      <c r="C52" s="94" t="s">
        <v>382</v>
      </c>
      <c r="D52" s="95" t="s">
        <v>114</v>
      </c>
      <c r="E52" s="95" t="s">
        <v>279</v>
      </c>
      <c r="F52" s="94" t="s">
        <v>383</v>
      </c>
      <c r="G52" s="95" t="s">
        <v>313</v>
      </c>
      <c r="H52" s="94" t="s">
        <v>361</v>
      </c>
      <c r="I52" s="94" t="s">
        <v>125</v>
      </c>
      <c r="J52" s="108"/>
      <c r="K52" s="97">
        <v>1.9299999999801092</v>
      </c>
      <c r="L52" s="95" t="s">
        <v>127</v>
      </c>
      <c r="M52" s="96">
        <v>4.7500000000000001E-2</v>
      </c>
      <c r="N52" s="96">
        <v>2.5399999999684751E-2</v>
      </c>
      <c r="O52" s="97">
        <v>38642.037757999999</v>
      </c>
      <c r="P52" s="109">
        <v>137.91</v>
      </c>
      <c r="Q52" s="97"/>
      <c r="R52" s="97">
        <v>53.291234142</v>
      </c>
      <c r="S52" s="98">
        <v>3.844819587265697E-5</v>
      </c>
      <c r="T52" s="98">
        <f t="shared" si="0"/>
        <v>2.673889796818445E-3</v>
      </c>
      <c r="U52" s="98">
        <f>R52/'סכום נכסי הקרן'!$C$42</f>
        <v>4.3994636664876032E-4</v>
      </c>
    </row>
    <row r="53" spans="2:21">
      <c r="B53" s="93" t="s">
        <v>384</v>
      </c>
      <c r="C53" s="94" t="s">
        <v>385</v>
      </c>
      <c r="D53" s="95" t="s">
        <v>114</v>
      </c>
      <c r="E53" s="95" t="s">
        <v>279</v>
      </c>
      <c r="F53" s="94" t="s">
        <v>383</v>
      </c>
      <c r="G53" s="95" t="s">
        <v>313</v>
      </c>
      <c r="H53" s="94" t="s">
        <v>361</v>
      </c>
      <c r="I53" s="94" t="s">
        <v>125</v>
      </c>
      <c r="J53" s="108"/>
      <c r="K53" s="97">
        <v>4.1600000000345458</v>
      </c>
      <c r="L53" s="95" t="s">
        <v>127</v>
      </c>
      <c r="M53" s="96">
        <v>5.0000000000000001E-3</v>
      </c>
      <c r="N53" s="96">
        <v>2.9100000000300472E-2</v>
      </c>
      <c r="O53" s="97">
        <v>56470.934421999991</v>
      </c>
      <c r="P53" s="109">
        <v>98.42</v>
      </c>
      <c r="Q53" s="97"/>
      <c r="R53" s="97">
        <v>55.578691463000006</v>
      </c>
      <c r="S53" s="98">
        <v>2.7628193508549977E-5</v>
      </c>
      <c r="T53" s="98">
        <f t="shared" si="0"/>
        <v>2.7886630590585682E-3</v>
      </c>
      <c r="U53" s="98">
        <f>R53/'סכום נכסי הקרן'!$C$42</f>
        <v>4.5883049559493019E-4</v>
      </c>
    </row>
    <row r="54" spans="2:21">
      <c r="B54" s="93" t="s">
        <v>386</v>
      </c>
      <c r="C54" s="94" t="s">
        <v>387</v>
      </c>
      <c r="D54" s="95" t="s">
        <v>114</v>
      </c>
      <c r="E54" s="95" t="s">
        <v>279</v>
      </c>
      <c r="F54" s="94" t="s">
        <v>383</v>
      </c>
      <c r="G54" s="95" t="s">
        <v>313</v>
      </c>
      <c r="H54" s="94" t="s">
        <v>361</v>
      </c>
      <c r="I54" s="94" t="s">
        <v>125</v>
      </c>
      <c r="J54" s="108"/>
      <c r="K54" s="97">
        <v>6.6000000000015202</v>
      </c>
      <c r="L54" s="95" t="s">
        <v>127</v>
      </c>
      <c r="M54" s="96">
        <v>5.8999999999999999E-3</v>
      </c>
      <c r="N54" s="96">
        <v>3.0900000000002276E-2</v>
      </c>
      <c r="O54" s="97">
        <v>146252.352785</v>
      </c>
      <c r="P54" s="109">
        <v>89.97</v>
      </c>
      <c r="Q54" s="97"/>
      <c r="R54" s="97">
        <v>131.58324513299999</v>
      </c>
      <c r="S54" s="98">
        <v>1.3302985076792234E-4</v>
      </c>
      <c r="T54" s="98">
        <f t="shared" si="0"/>
        <v>6.6021945683576661E-3</v>
      </c>
      <c r="U54" s="98">
        <f>R54/'סכום נכסי הקרן'!$C$42</f>
        <v>1.0862869201689676E-3</v>
      </c>
    </row>
    <row r="55" spans="2:21">
      <c r="B55" s="93" t="s">
        <v>388</v>
      </c>
      <c r="C55" s="94" t="s">
        <v>389</v>
      </c>
      <c r="D55" s="95" t="s">
        <v>114</v>
      </c>
      <c r="E55" s="95" t="s">
        <v>279</v>
      </c>
      <c r="F55" s="94" t="s">
        <v>390</v>
      </c>
      <c r="G55" s="95" t="s">
        <v>313</v>
      </c>
      <c r="H55" s="94" t="s">
        <v>361</v>
      </c>
      <c r="I55" s="94" t="s">
        <v>125</v>
      </c>
      <c r="J55" s="108"/>
      <c r="K55" s="97">
        <v>3.2900000000228573</v>
      </c>
      <c r="L55" s="95" t="s">
        <v>127</v>
      </c>
      <c r="M55" s="96">
        <v>1.5800000000000002E-2</v>
      </c>
      <c r="N55" s="96">
        <v>2.3900000000183753E-2</v>
      </c>
      <c r="O55" s="97">
        <v>62048.341843000002</v>
      </c>
      <c r="P55" s="109">
        <v>107.88</v>
      </c>
      <c r="Q55" s="97"/>
      <c r="R55" s="97">
        <v>66.937752942999992</v>
      </c>
      <c r="S55" s="98">
        <v>1.2386559210996178E-4</v>
      </c>
      <c r="T55" s="98">
        <f t="shared" si="0"/>
        <v>3.3586044214949065E-3</v>
      </c>
      <c r="U55" s="98">
        <f>R55/'סכום נכסי הקרן'!$C$42</f>
        <v>5.5260535195028983E-4</v>
      </c>
    </row>
    <row r="56" spans="2:21">
      <c r="B56" s="93" t="s">
        <v>391</v>
      </c>
      <c r="C56" s="94" t="s">
        <v>392</v>
      </c>
      <c r="D56" s="95" t="s">
        <v>114</v>
      </c>
      <c r="E56" s="95" t="s">
        <v>279</v>
      </c>
      <c r="F56" s="94" t="s">
        <v>390</v>
      </c>
      <c r="G56" s="95" t="s">
        <v>313</v>
      </c>
      <c r="H56" s="94" t="s">
        <v>361</v>
      </c>
      <c r="I56" s="94" t="s">
        <v>125</v>
      </c>
      <c r="J56" s="108"/>
      <c r="K56" s="97">
        <v>5.9699999999754185</v>
      </c>
      <c r="L56" s="95" t="s">
        <v>127</v>
      </c>
      <c r="M56" s="96">
        <v>8.3999999999999995E-3</v>
      </c>
      <c r="N56" s="96">
        <v>2.6799999999813973E-2</v>
      </c>
      <c r="O56" s="97">
        <v>46369.731969999993</v>
      </c>
      <c r="P56" s="109">
        <v>97.38</v>
      </c>
      <c r="Q56" s="97"/>
      <c r="R56" s="97">
        <v>45.154844463000003</v>
      </c>
      <c r="S56" s="98">
        <v>1.0399132534200492E-4</v>
      </c>
      <c r="T56" s="98">
        <f t="shared" si="0"/>
        <v>2.2656461204260689E-3</v>
      </c>
      <c r="U56" s="98">
        <f>R56/'סכום נכסי הקרן'!$C$42</f>
        <v>3.7277631261367503E-4</v>
      </c>
    </row>
    <row r="57" spans="2:21">
      <c r="B57" s="93" t="s">
        <v>393</v>
      </c>
      <c r="C57" s="94" t="s">
        <v>394</v>
      </c>
      <c r="D57" s="95" t="s">
        <v>114</v>
      </c>
      <c r="E57" s="95" t="s">
        <v>279</v>
      </c>
      <c r="F57" s="94" t="s">
        <v>294</v>
      </c>
      <c r="G57" s="95" t="s">
        <v>287</v>
      </c>
      <c r="H57" s="94" t="s">
        <v>369</v>
      </c>
      <c r="I57" s="94" t="s">
        <v>283</v>
      </c>
      <c r="J57" s="108"/>
      <c r="K57" s="97">
        <v>0.33000000000359425</v>
      </c>
      <c r="L57" s="95" t="s">
        <v>127</v>
      </c>
      <c r="M57" s="96">
        <v>1.6399999999999998E-2</v>
      </c>
      <c r="N57" s="96">
        <v>4.4100000000097561E-2</v>
      </c>
      <c r="O57" s="97">
        <v>1.7982839999999998</v>
      </c>
      <c r="P57" s="109">
        <v>5415000</v>
      </c>
      <c r="Q57" s="97"/>
      <c r="R57" s="97">
        <v>97.377110805000001</v>
      </c>
      <c r="S57" s="98">
        <v>1.4648778103616811E-4</v>
      </c>
      <c r="T57" s="98">
        <f t="shared" si="0"/>
        <v>4.8859004152793832E-3</v>
      </c>
      <c r="U57" s="98">
        <f>R57/'סכום נכסי הקרן'!$C$42</f>
        <v>8.0389780389134924E-4</v>
      </c>
    </row>
    <row r="58" spans="2:21">
      <c r="B58" s="93" t="s">
        <v>395</v>
      </c>
      <c r="C58" s="94" t="s">
        <v>396</v>
      </c>
      <c r="D58" s="95" t="s">
        <v>114</v>
      </c>
      <c r="E58" s="95" t="s">
        <v>279</v>
      </c>
      <c r="F58" s="94" t="s">
        <v>294</v>
      </c>
      <c r="G58" s="95" t="s">
        <v>287</v>
      </c>
      <c r="H58" s="94" t="s">
        <v>369</v>
      </c>
      <c r="I58" s="94" t="s">
        <v>283</v>
      </c>
      <c r="J58" s="108"/>
      <c r="K58" s="97">
        <v>4.9399999999536703</v>
      </c>
      <c r="L58" s="95" t="s">
        <v>127</v>
      </c>
      <c r="M58" s="96">
        <v>2.7799999999999998E-2</v>
      </c>
      <c r="N58" s="96">
        <v>4.2199999999619854E-2</v>
      </c>
      <c r="O58" s="97">
        <v>0.65816200000000014</v>
      </c>
      <c r="P58" s="109">
        <v>5116000</v>
      </c>
      <c r="Q58" s="97"/>
      <c r="R58" s="97">
        <v>33.671555873999999</v>
      </c>
      <c r="S58" s="98">
        <v>1.5737972262075566E-4</v>
      </c>
      <c r="T58" s="98">
        <f t="shared" si="0"/>
        <v>1.6894716578449995E-3</v>
      </c>
      <c r="U58" s="98">
        <f>R58/'סכום נכסי הקרן'!$C$42</f>
        <v>2.7797589800049376E-4</v>
      </c>
    </row>
    <row r="59" spans="2:21">
      <c r="B59" s="93" t="s">
        <v>397</v>
      </c>
      <c r="C59" s="94" t="s">
        <v>398</v>
      </c>
      <c r="D59" s="95" t="s">
        <v>114</v>
      </c>
      <c r="E59" s="95" t="s">
        <v>279</v>
      </c>
      <c r="F59" s="94" t="s">
        <v>294</v>
      </c>
      <c r="G59" s="95" t="s">
        <v>287</v>
      </c>
      <c r="H59" s="94" t="s">
        <v>369</v>
      </c>
      <c r="I59" s="94" t="s">
        <v>283</v>
      </c>
      <c r="J59" s="108"/>
      <c r="K59" s="97">
        <v>1.8899999999924491</v>
      </c>
      <c r="L59" s="95" t="s">
        <v>127</v>
      </c>
      <c r="M59" s="96">
        <v>2.4199999999999999E-2</v>
      </c>
      <c r="N59" s="96">
        <v>3.759999999988857E-2</v>
      </c>
      <c r="O59" s="97">
        <v>2.5607419999999994</v>
      </c>
      <c r="P59" s="109">
        <v>5327000</v>
      </c>
      <c r="Q59" s="97"/>
      <c r="R59" s="97">
        <v>136.41069922700001</v>
      </c>
      <c r="S59" s="98">
        <v>8.8843701210838543E-5</v>
      </c>
      <c r="T59" s="98">
        <f t="shared" si="0"/>
        <v>6.8444122699061263E-3</v>
      </c>
      <c r="U59" s="98">
        <f>R59/'סכום נכסי הקרן'!$C$42</f>
        <v>1.1261400202709441E-3</v>
      </c>
    </row>
    <row r="60" spans="2:21">
      <c r="B60" s="93" t="s">
        <v>399</v>
      </c>
      <c r="C60" s="94" t="s">
        <v>400</v>
      </c>
      <c r="D60" s="95" t="s">
        <v>114</v>
      </c>
      <c r="E60" s="95" t="s">
        <v>279</v>
      </c>
      <c r="F60" s="94" t="s">
        <v>294</v>
      </c>
      <c r="G60" s="95" t="s">
        <v>287</v>
      </c>
      <c r="H60" s="94" t="s">
        <v>369</v>
      </c>
      <c r="I60" s="94" t="s">
        <v>283</v>
      </c>
      <c r="J60" s="108"/>
      <c r="K60" s="97">
        <v>1.4799999999905069</v>
      </c>
      <c r="L60" s="95" t="s">
        <v>127</v>
      </c>
      <c r="M60" s="96">
        <v>1.95E-2</v>
      </c>
      <c r="N60" s="96">
        <v>3.5499999999834726E-2</v>
      </c>
      <c r="O60" s="97">
        <v>2.2277740000000001</v>
      </c>
      <c r="P60" s="109">
        <v>5296001</v>
      </c>
      <c r="Q60" s="97"/>
      <c r="R60" s="97">
        <v>117.98293076899999</v>
      </c>
      <c r="S60" s="98">
        <v>8.9760828397598613E-5</v>
      </c>
      <c r="T60" s="98">
        <f t="shared" si="0"/>
        <v>5.9197982531490022E-3</v>
      </c>
      <c r="U60" s="98">
        <f>R60/'סכום נכסי הקרן'!$C$42</f>
        <v>9.7400937610272716E-4</v>
      </c>
    </row>
    <row r="61" spans="2:21">
      <c r="B61" s="93" t="s">
        <v>401</v>
      </c>
      <c r="C61" s="94" t="s">
        <v>402</v>
      </c>
      <c r="D61" s="95" t="s">
        <v>114</v>
      </c>
      <c r="E61" s="95" t="s">
        <v>279</v>
      </c>
      <c r="F61" s="94" t="s">
        <v>294</v>
      </c>
      <c r="G61" s="95" t="s">
        <v>287</v>
      </c>
      <c r="H61" s="94" t="s">
        <v>361</v>
      </c>
      <c r="I61" s="94" t="s">
        <v>125</v>
      </c>
      <c r="J61" s="108"/>
      <c r="K61" s="97">
        <v>4.8399999999934842</v>
      </c>
      <c r="L61" s="95" t="s">
        <v>127</v>
      </c>
      <c r="M61" s="96">
        <v>1.4999999999999999E-2</v>
      </c>
      <c r="N61" s="96">
        <v>3.7099999999932812E-2</v>
      </c>
      <c r="O61" s="97">
        <v>2.0729500000000001</v>
      </c>
      <c r="P61" s="109">
        <v>4738966</v>
      </c>
      <c r="Q61" s="97"/>
      <c r="R61" s="97">
        <v>98.236412146000006</v>
      </c>
      <c r="S61" s="98">
        <v>7.3828264121376163E-5</v>
      </c>
      <c r="T61" s="98">
        <f t="shared" si="0"/>
        <v>4.9290158943086351E-3</v>
      </c>
      <c r="U61" s="98">
        <f>R61/'סכום נכסי הקרן'!$C$42</f>
        <v>8.1099177551568829E-4</v>
      </c>
    </row>
    <row r="62" spans="2:21">
      <c r="B62" s="93" t="s">
        <v>403</v>
      </c>
      <c r="C62" s="94" t="s">
        <v>404</v>
      </c>
      <c r="D62" s="95" t="s">
        <v>114</v>
      </c>
      <c r="E62" s="95" t="s">
        <v>279</v>
      </c>
      <c r="F62" s="94" t="s">
        <v>405</v>
      </c>
      <c r="G62" s="95" t="s">
        <v>313</v>
      </c>
      <c r="H62" s="94" t="s">
        <v>361</v>
      </c>
      <c r="I62" s="94" t="s">
        <v>125</v>
      </c>
      <c r="J62" s="108"/>
      <c r="K62" s="97">
        <v>2.5999999999260899</v>
      </c>
      <c r="L62" s="95" t="s">
        <v>127</v>
      </c>
      <c r="M62" s="96">
        <v>3.7000000000000005E-2</v>
      </c>
      <c r="N62" s="96">
        <v>2.679999999940872E-2</v>
      </c>
      <c r="O62" s="97">
        <v>4788.9117299999998</v>
      </c>
      <c r="P62" s="109">
        <v>113.01</v>
      </c>
      <c r="Q62" s="97"/>
      <c r="R62" s="97">
        <v>5.4119492989999998</v>
      </c>
      <c r="S62" s="98">
        <v>1.0615672400438364E-5</v>
      </c>
      <c r="T62" s="98">
        <f t="shared" si="0"/>
        <v>2.7154477175243266E-4</v>
      </c>
      <c r="U62" s="98">
        <f>R62/'סכום נכסי הקרן'!$C$42</f>
        <v>4.4678406663242619E-5</v>
      </c>
    </row>
    <row r="63" spans="2:21">
      <c r="B63" s="93" t="s">
        <v>406</v>
      </c>
      <c r="C63" s="94" t="s">
        <v>407</v>
      </c>
      <c r="D63" s="95" t="s">
        <v>114</v>
      </c>
      <c r="E63" s="95" t="s">
        <v>279</v>
      </c>
      <c r="F63" s="94" t="s">
        <v>405</v>
      </c>
      <c r="G63" s="95" t="s">
        <v>313</v>
      </c>
      <c r="H63" s="94" t="s">
        <v>361</v>
      </c>
      <c r="I63" s="94" t="s">
        <v>125</v>
      </c>
      <c r="J63" s="108"/>
      <c r="K63" s="97">
        <v>4.5299999998489362</v>
      </c>
      <c r="L63" s="95" t="s">
        <v>127</v>
      </c>
      <c r="M63" s="96">
        <v>2.81E-2</v>
      </c>
      <c r="N63" s="96">
        <v>2.8299999999885746E-2</v>
      </c>
      <c r="O63" s="97">
        <v>7093.6140439999999</v>
      </c>
      <c r="P63" s="109">
        <v>111.05</v>
      </c>
      <c r="Q63" s="97"/>
      <c r="R63" s="97">
        <v>7.8774586230000008</v>
      </c>
      <c r="S63" s="98">
        <v>7.4714702007569195E-6</v>
      </c>
      <c r="T63" s="98">
        <f t="shared" si="0"/>
        <v>3.9525180033874661E-4</v>
      </c>
      <c r="U63" s="98">
        <f>R63/'סכום נכסי הקרן'!$C$42</f>
        <v>6.5032445868680569E-5</v>
      </c>
    </row>
    <row r="64" spans="2:21">
      <c r="B64" s="93" t="s">
        <v>408</v>
      </c>
      <c r="C64" s="94" t="s">
        <v>409</v>
      </c>
      <c r="D64" s="95" t="s">
        <v>114</v>
      </c>
      <c r="E64" s="95" t="s">
        <v>279</v>
      </c>
      <c r="F64" s="94" t="s">
        <v>405</v>
      </c>
      <c r="G64" s="95" t="s">
        <v>313</v>
      </c>
      <c r="H64" s="94" t="s">
        <v>369</v>
      </c>
      <c r="I64" s="94" t="s">
        <v>283</v>
      </c>
      <c r="J64" s="108"/>
      <c r="K64" s="97">
        <v>3.0100000000209661</v>
      </c>
      <c r="L64" s="95" t="s">
        <v>127</v>
      </c>
      <c r="M64" s="96">
        <v>2.4E-2</v>
      </c>
      <c r="N64" s="96">
        <v>2.630000000010483E-2</v>
      </c>
      <c r="O64" s="97">
        <v>10510.685812</v>
      </c>
      <c r="P64" s="109">
        <v>108.91</v>
      </c>
      <c r="Q64" s="97"/>
      <c r="R64" s="97">
        <v>11.447187676</v>
      </c>
      <c r="S64" s="98">
        <v>1.7048276732487254E-5</v>
      </c>
      <c r="T64" s="98">
        <f t="shared" si="0"/>
        <v>5.7436309783261336E-4</v>
      </c>
      <c r="U64" s="98">
        <f>R64/'סכום נכסי הקרן'!$C$42</f>
        <v>9.4502383130841517E-5</v>
      </c>
    </row>
    <row r="65" spans="2:21">
      <c r="B65" s="93" t="s">
        <v>410</v>
      </c>
      <c r="C65" s="94" t="s">
        <v>411</v>
      </c>
      <c r="D65" s="95" t="s">
        <v>114</v>
      </c>
      <c r="E65" s="95" t="s">
        <v>279</v>
      </c>
      <c r="F65" s="94" t="s">
        <v>405</v>
      </c>
      <c r="G65" s="95" t="s">
        <v>313</v>
      </c>
      <c r="H65" s="94" t="s">
        <v>361</v>
      </c>
      <c r="I65" s="94" t="s">
        <v>125</v>
      </c>
      <c r="J65" s="108"/>
      <c r="K65" s="97">
        <v>4.1300000000396118</v>
      </c>
      <c r="L65" s="95" t="s">
        <v>127</v>
      </c>
      <c r="M65" s="96">
        <v>2.6000000000000002E-2</v>
      </c>
      <c r="N65" s="96">
        <v>2.8400000000306243E-2</v>
      </c>
      <c r="O65" s="97">
        <v>55001.591863000001</v>
      </c>
      <c r="P65" s="109">
        <v>109.24</v>
      </c>
      <c r="Q65" s="97"/>
      <c r="R65" s="97">
        <v>60.083739774000001</v>
      </c>
      <c r="S65" s="98">
        <v>1.0684891818212901E-4</v>
      </c>
      <c r="T65" s="98">
        <f t="shared" si="0"/>
        <v>3.0147040375966003E-3</v>
      </c>
      <c r="U65" s="98">
        <f>R65/'סכום נכסי הקרן'!$C$42</f>
        <v>4.9602197122712132E-4</v>
      </c>
    </row>
    <row r="66" spans="2:21">
      <c r="B66" s="93" t="s">
        <v>412</v>
      </c>
      <c r="C66" s="94" t="s">
        <v>413</v>
      </c>
      <c r="D66" s="95" t="s">
        <v>114</v>
      </c>
      <c r="E66" s="95" t="s">
        <v>279</v>
      </c>
      <c r="F66" s="94" t="s">
        <v>405</v>
      </c>
      <c r="G66" s="95" t="s">
        <v>313</v>
      </c>
      <c r="H66" s="94" t="s">
        <v>361</v>
      </c>
      <c r="I66" s="94" t="s">
        <v>125</v>
      </c>
      <c r="J66" s="108"/>
      <c r="K66" s="97">
        <v>6.9100000000123147</v>
      </c>
      <c r="L66" s="95" t="s">
        <v>127</v>
      </c>
      <c r="M66" s="96">
        <v>3.4999999999999996E-3</v>
      </c>
      <c r="N66" s="96">
        <v>3.0100000000036809E-2</v>
      </c>
      <c r="O66" s="97">
        <v>248418.50368099997</v>
      </c>
      <c r="P66" s="109">
        <v>88.59</v>
      </c>
      <c r="Q66" s="97"/>
      <c r="R66" s="97">
        <v>220.073964319</v>
      </c>
      <c r="S66" s="98">
        <v>1.1344051400662234E-4</v>
      </c>
      <c r="T66" s="98">
        <f t="shared" si="0"/>
        <v>1.1042219930016358E-2</v>
      </c>
      <c r="U66" s="98">
        <f>R66/'סכום נכסי הקרן'!$C$42</f>
        <v>1.8168230208019597E-3</v>
      </c>
    </row>
    <row r="67" spans="2:21">
      <c r="B67" s="93" t="s">
        <v>414</v>
      </c>
      <c r="C67" s="94" t="s">
        <v>415</v>
      </c>
      <c r="D67" s="95" t="s">
        <v>114</v>
      </c>
      <c r="E67" s="95" t="s">
        <v>279</v>
      </c>
      <c r="F67" s="94" t="s">
        <v>416</v>
      </c>
      <c r="G67" s="95" t="s">
        <v>313</v>
      </c>
      <c r="H67" s="94" t="s">
        <v>369</v>
      </c>
      <c r="I67" s="94" t="s">
        <v>283</v>
      </c>
      <c r="J67" s="108"/>
      <c r="K67" s="97">
        <v>0.52999999999689684</v>
      </c>
      <c r="L67" s="95" t="s">
        <v>127</v>
      </c>
      <c r="M67" s="96">
        <v>4.9000000000000002E-2</v>
      </c>
      <c r="N67" s="96">
        <v>1.9899999999751762E-2</v>
      </c>
      <c r="O67" s="97">
        <v>11052.704062000001</v>
      </c>
      <c r="P67" s="109">
        <v>113.88</v>
      </c>
      <c r="Q67" s="97">
        <v>0.304151856</v>
      </c>
      <c r="R67" s="97">
        <v>12.890971068000002</v>
      </c>
      <c r="S67" s="98">
        <v>8.3101379156679241E-5</v>
      </c>
      <c r="T67" s="98">
        <f t="shared" si="0"/>
        <v>6.468049870633634E-4</v>
      </c>
      <c r="U67" s="98">
        <f>R67/'סכום נכסי הקרן'!$C$42</f>
        <v>1.0642155272345598E-4</v>
      </c>
    </row>
    <row r="68" spans="2:21">
      <c r="B68" s="93" t="s">
        <v>417</v>
      </c>
      <c r="C68" s="94" t="s">
        <v>418</v>
      </c>
      <c r="D68" s="95" t="s">
        <v>114</v>
      </c>
      <c r="E68" s="95" t="s">
        <v>279</v>
      </c>
      <c r="F68" s="94" t="s">
        <v>416</v>
      </c>
      <c r="G68" s="95" t="s">
        <v>313</v>
      </c>
      <c r="H68" s="94" t="s">
        <v>369</v>
      </c>
      <c r="I68" s="94" t="s">
        <v>283</v>
      </c>
      <c r="J68" s="108"/>
      <c r="K68" s="97">
        <v>3.6900000000110911</v>
      </c>
      <c r="L68" s="95" t="s">
        <v>127</v>
      </c>
      <c r="M68" s="96">
        <v>2.35E-2</v>
      </c>
      <c r="N68" s="96">
        <v>2.6400000000110908E-2</v>
      </c>
      <c r="O68" s="97">
        <v>96813.440184999999</v>
      </c>
      <c r="P68" s="109">
        <v>109.18</v>
      </c>
      <c r="Q68" s="97">
        <v>2.4961961270000002</v>
      </c>
      <c r="R68" s="97">
        <v>108.19711011999999</v>
      </c>
      <c r="S68" s="98">
        <v>1.3337391050964435E-4</v>
      </c>
      <c r="T68" s="98">
        <f t="shared" si="0"/>
        <v>5.4287943121043309E-3</v>
      </c>
      <c r="U68" s="98">
        <f>R68/'סכום נכסי הקרן'!$C$42</f>
        <v>8.9322242664435629E-4</v>
      </c>
    </row>
    <row r="69" spans="2:21">
      <c r="B69" s="93" t="s">
        <v>419</v>
      </c>
      <c r="C69" s="94" t="s">
        <v>420</v>
      </c>
      <c r="D69" s="95" t="s">
        <v>114</v>
      </c>
      <c r="E69" s="95" t="s">
        <v>279</v>
      </c>
      <c r="F69" s="94" t="s">
        <v>416</v>
      </c>
      <c r="G69" s="95" t="s">
        <v>313</v>
      </c>
      <c r="H69" s="94" t="s">
        <v>369</v>
      </c>
      <c r="I69" s="94" t="s">
        <v>283</v>
      </c>
      <c r="J69" s="108"/>
      <c r="K69" s="97">
        <v>2.1799999999891169</v>
      </c>
      <c r="L69" s="95" t="s">
        <v>127</v>
      </c>
      <c r="M69" s="96">
        <v>1.7600000000000001E-2</v>
      </c>
      <c r="N69" s="96">
        <v>2.4099999999949769E-2</v>
      </c>
      <c r="O69" s="97">
        <v>87149.596560999998</v>
      </c>
      <c r="P69" s="109">
        <v>109.65</v>
      </c>
      <c r="Q69" s="97"/>
      <c r="R69" s="97">
        <v>95.559529728000001</v>
      </c>
      <c r="S69" s="98">
        <v>6.4484032998787826E-5</v>
      </c>
      <c r="T69" s="98">
        <f t="shared" si="0"/>
        <v>4.7947032123073045E-3</v>
      </c>
      <c r="U69" s="98">
        <f>R69/'סכום נכסי הקרן'!$C$42</f>
        <v>7.8889274341958438E-4</v>
      </c>
    </row>
    <row r="70" spans="2:21">
      <c r="B70" s="93" t="s">
        <v>421</v>
      </c>
      <c r="C70" s="94" t="s">
        <v>422</v>
      </c>
      <c r="D70" s="95" t="s">
        <v>114</v>
      </c>
      <c r="E70" s="95" t="s">
        <v>279</v>
      </c>
      <c r="F70" s="94" t="s">
        <v>416</v>
      </c>
      <c r="G70" s="95" t="s">
        <v>313</v>
      </c>
      <c r="H70" s="94" t="s">
        <v>369</v>
      </c>
      <c r="I70" s="94" t="s">
        <v>283</v>
      </c>
      <c r="J70" s="108"/>
      <c r="K70" s="97">
        <v>0.16000029208921304</v>
      </c>
      <c r="L70" s="95" t="s">
        <v>127</v>
      </c>
      <c r="M70" s="96">
        <v>5.8499999999999996E-2</v>
      </c>
      <c r="N70" s="96">
        <v>1.5201517306780463E-2</v>
      </c>
      <c r="O70" s="97">
        <v>1.7360000000000001E-3</v>
      </c>
      <c r="P70" s="109">
        <v>121.19</v>
      </c>
      <c r="Q70" s="97"/>
      <c r="R70" s="97">
        <v>2.1090000000000001E-6</v>
      </c>
      <c r="S70" s="98">
        <v>1.4543377651204968E-11</v>
      </c>
      <c r="T70" s="98">
        <f t="shared" si="0"/>
        <v>1.0581915904712921E-10</v>
      </c>
      <c r="U70" s="98">
        <f>R70/'סכום נכסי הקרן'!$C$42</f>
        <v>1.7410872579717174E-11</v>
      </c>
    </row>
    <row r="71" spans="2:21">
      <c r="B71" s="93" t="s">
        <v>423</v>
      </c>
      <c r="C71" s="94" t="s">
        <v>424</v>
      </c>
      <c r="D71" s="95" t="s">
        <v>114</v>
      </c>
      <c r="E71" s="95" t="s">
        <v>279</v>
      </c>
      <c r="F71" s="94" t="s">
        <v>416</v>
      </c>
      <c r="G71" s="95" t="s">
        <v>313</v>
      </c>
      <c r="H71" s="94" t="s">
        <v>369</v>
      </c>
      <c r="I71" s="94" t="s">
        <v>283</v>
      </c>
      <c r="J71" s="108"/>
      <c r="K71" s="97">
        <v>2.8499999999991492</v>
      </c>
      <c r="L71" s="95" t="s">
        <v>127</v>
      </c>
      <c r="M71" s="96">
        <v>2.1499999999999998E-2</v>
      </c>
      <c r="N71" s="96">
        <v>2.6099999999926803E-2</v>
      </c>
      <c r="O71" s="97">
        <v>106262.780832</v>
      </c>
      <c r="P71" s="109">
        <v>110.57</v>
      </c>
      <c r="Q71" s="97"/>
      <c r="R71" s="97">
        <v>117.494762126</v>
      </c>
      <c r="S71" s="98">
        <v>8.6008300279853859E-5</v>
      </c>
      <c r="T71" s="98">
        <f t="shared" si="0"/>
        <v>5.8953043720321513E-3</v>
      </c>
      <c r="U71" s="98">
        <f>R71/'סכום נכסי הקרן'!$C$42</f>
        <v>9.6997929452819593E-4</v>
      </c>
    </row>
    <row r="72" spans="2:21">
      <c r="B72" s="93" t="s">
        <v>425</v>
      </c>
      <c r="C72" s="94" t="s">
        <v>426</v>
      </c>
      <c r="D72" s="95" t="s">
        <v>114</v>
      </c>
      <c r="E72" s="95" t="s">
        <v>279</v>
      </c>
      <c r="F72" s="94" t="s">
        <v>416</v>
      </c>
      <c r="G72" s="95" t="s">
        <v>313</v>
      </c>
      <c r="H72" s="94" t="s">
        <v>369</v>
      </c>
      <c r="I72" s="94" t="s">
        <v>283</v>
      </c>
      <c r="J72" s="108"/>
      <c r="K72" s="97">
        <v>4.4000000000077559</v>
      </c>
      <c r="L72" s="95" t="s">
        <v>127</v>
      </c>
      <c r="M72" s="96">
        <v>2.2499999999999999E-2</v>
      </c>
      <c r="N72" s="96">
        <v>2.9300000000047826E-2</v>
      </c>
      <c r="O72" s="97">
        <v>143484.57294899999</v>
      </c>
      <c r="P72" s="109">
        <v>107.83</v>
      </c>
      <c r="Q72" s="97"/>
      <c r="R72" s="97">
        <v>154.71941118200002</v>
      </c>
      <c r="S72" s="98">
        <v>1.3564266748308069E-4</v>
      </c>
      <c r="T72" s="98">
        <f t="shared" si="0"/>
        <v>7.7630526218806272E-3</v>
      </c>
      <c r="U72" s="98">
        <f>R72/'סכום נכסי הקרן'!$C$42</f>
        <v>1.2772877921757566E-3</v>
      </c>
    </row>
    <row r="73" spans="2:21">
      <c r="B73" s="93" t="s">
        <v>427</v>
      </c>
      <c r="C73" s="94" t="s">
        <v>428</v>
      </c>
      <c r="D73" s="95" t="s">
        <v>114</v>
      </c>
      <c r="E73" s="95" t="s">
        <v>279</v>
      </c>
      <c r="F73" s="94" t="s">
        <v>416</v>
      </c>
      <c r="G73" s="95" t="s">
        <v>313</v>
      </c>
      <c r="H73" s="94" t="s">
        <v>369</v>
      </c>
      <c r="I73" s="94" t="s">
        <v>283</v>
      </c>
      <c r="J73" s="108"/>
      <c r="K73" s="97">
        <v>4.8600000000201549</v>
      </c>
      <c r="L73" s="95" t="s">
        <v>127</v>
      </c>
      <c r="M73" s="96">
        <v>6.5000000000000006E-3</v>
      </c>
      <c r="N73" s="96">
        <v>2.6000000000164523E-2</v>
      </c>
      <c r="O73" s="97">
        <v>49012.161668000001</v>
      </c>
      <c r="P73" s="109">
        <v>99.21</v>
      </c>
      <c r="Q73" s="97"/>
      <c r="R73" s="97">
        <v>48.62496840699999</v>
      </c>
      <c r="S73" s="98">
        <v>9.6286354634841126E-5</v>
      </c>
      <c r="T73" s="98">
        <f t="shared" si="0"/>
        <v>2.4397597276064322E-3</v>
      </c>
      <c r="U73" s="98">
        <f>R73/'סכום נכסי הקרן'!$C$42</f>
        <v>4.0142395880846376E-4</v>
      </c>
    </row>
    <row r="74" spans="2:21">
      <c r="B74" s="93" t="s">
        <v>429</v>
      </c>
      <c r="C74" s="94" t="s">
        <v>430</v>
      </c>
      <c r="D74" s="95" t="s">
        <v>114</v>
      </c>
      <c r="E74" s="95" t="s">
        <v>279</v>
      </c>
      <c r="F74" s="94" t="s">
        <v>416</v>
      </c>
      <c r="G74" s="95" t="s">
        <v>313</v>
      </c>
      <c r="H74" s="94" t="s">
        <v>369</v>
      </c>
      <c r="I74" s="94" t="s">
        <v>283</v>
      </c>
      <c r="J74" s="108"/>
      <c r="K74" s="97">
        <v>5.5699999970713492</v>
      </c>
      <c r="L74" s="95" t="s">
        <v>127</v>
      </c>
      <c r="M74" s="96">
        <v>1.43E-2</v>
      </c>
      <c r="N74" s="96">
        <v>2.8099999984730964E-2</v>
      </c>
      <c r="O74" s="97">
        <v>787.73838099999989</v>
      </c>
      <c r="P74" s="109">
        <v>101.43</v>
      </c>
      <c r="Q74" s="97"/>
      <c r="R74" s="97">
        <v>0.79900306200000015</v>
      </c>
      <c r="S74" s="98">
        <v>1.9373791957697983E-6</v>
      </c>
      <c r="T74" s="98">
        <f t="shared" si="0"/>
        <v>4.0090010477440141E-5</v>
      </c>
      <c r="U74" s="98">
        <f>R74/'סכום נכסי הקרן'!$C$42</f>
        <v>6.5961785221839089E-6</v>
      </c>
    </row>
    <row r="75" spans="2:21">
      <c r="B75" s="93" t="s">
        <v>431</v>
      </c>
      <c r="C75" s="94" t="s">
        <v>432</v>
      </c>
      <c r="D75" s="95" t="s">
        <v>114</v>
      </c>
      <c r="E75" s="95" t="s">
        <v>279</v>
      </c>
      <c r="F75" s="94" t="s">
        <v>416</v>
      </c>
      <c r="G75" s="95" t="s">
        <v>313</v>
      </c>
      <c r="H75" s="94" t="s">
        <v>369</v>
      </c>
      <c r="I75" s="94" t="s">
        <v>283</v>
      </c>
      <c r="J75" s="108"/>
      <c r="K75" s="97">
        <v>6.3299999999822552</v>
      </c>
      <c r="L75" s="95" t="s">
        <v>127</v>
      </c>
      <c r="M75" s="96">
        <v>2.5000000000000001E-3</v>
      </c>
      <c r="N75" s="96">
        <v>2.899999999989562E-2</v>
      </c>
      <c r="O75" s="97">
        <v>116303.045604</v>
      </c>
      <c r="P75" s="109">
        <v>90.61</v>
      </c>
      <c r="Q75" s="97"/>
      <c r="R75" s="97">
        <v>105.382187039</v>
      </c>
      <c r="S75" s="98">
        <v>8.7721205159321751E-5</v>
      </c>
      <c r="T75" s="98">
        <f t="shared" si="0"/>
        <v>5.2875554343358271E-3</v>
      </c>
      <c r="U75" s="98">
        <f>R75/'סכום נכסי הקרן'!$C$42</f>
        <v>8.699837983442161E-4</v>
      </c>
    </row>
    <row r="76" spans="2:21">
      <c r="B76" s="93" t="s">
        <v>433</v>
      </c>
      <c r="C76" s="94" t="s">
        <v>434</v>
      </c>
      <c r="D76" s="95" t="s">
        <v>114</v>
      </c>
      <c r="E76" s="95" t="s">
        <v>279</v>
      </c>
      <c r="F76" s="94" t="s">
        <v>416</v>
      </c>
      <c r="G76" s="95" t="s">
        <v>313</v>
      </c>
      <c r="H76" s="94" t="s">
        <v>369</v>
      </c>
      <c r="I76" s="94" t="s">
        <v>283</v>
      </c>
      <c r="J76" s="108"/>
      <c r="K76" s="97">
        <v>7.1600000000169324</v>
      </c>
      <c r="L76" s="95" t="s">
        <v>127</v>
      </c>
      <c r="M76" s="96">
        <v>3.61E-2</v>
      </c>
      <c r="N76" s="96">
        <v>3.4000000000058386E-2</v>
      </c>
      <c r="O76" s="97">
        <v>67373.587511999998</v>
      </c>
      <c r="P76" s="109">
        <v>101.69</v>
      </c>
      <c r="Q76" s="97"/>
      <c r="R76" s="97">
        <v>68.512202523999989</v>
      </c>
      <c r="S76" s="98">
        <v>1.4664507667494497E-4</v>
      </c>
      <c r="T76" s="98">
        <f t="shared" ref="T76:T139" si="1">IFERROR(R76/$R$11,0)</f>
        <v>3.4376024919659945E-3</v>
      </c>
      <c r="U76" s="98">
        <f>R76/'סכום נכסי הקרן'!$C$42</f>
        <v>5.6560323769613147E-4</v>
      </c>
    </row>
    <row r="77" spans="2:21">
      <c r="B77" s="93" t="s">
        <v>435</v>
      </c>
      <c r="C77" s="94" t="s">
        <v>436</v>
      </c>
      <c r="D77" s="95" t="s">
        <v>114</v>
      </c>
      <c r="E77" s="95" t="s">
        <v>279</v>
      </c>
      <c r="F77" s="94" t="s">
        <v>321</v>
      </c>
      <c r="G77" s="95" t="s">
        <v>287</v>
      </c>
      <c r="H77" s="94" t="s">
        <v>361</v>
      </c>
      <c r="I77" s="94" t="s">
        <v>125</v>
      </c>
      <c r="J77" s="108"/>
      <c r="K77" s="97">
        <v>7.9999999998888613E-2</v>
      </c>
      <c r="L77" s="95" t="s">
        <v>127</v>
      </c>
      <c r="M77" s="96">
        <v>1.4199999999999999E-2</v>
      </c>
      <c r="N77" s="96">
        <v>4.4099999999943046E-2</v>
      </c>
      <c r="O77" s="97">
        <v>2.5911879999999998</v>
      </c>
      <c r="P77" s="109">
        <v>5556000</v>
      </c>
      <c r="Q77" s="97"/>
      <c r="R77" s="97">
        <v>143.96640590199999</v>
      </c>
      <c r="S77" s="98">
        <v>1.2226621997829472E-4</v>
      </c>
      <c r="T77" s="98">
        <f t="shared" si="1"/>
        <v>7.2235201534316257E-3</v>
      </c>
      <c r="U77" s="98">
        <f>R77/'סכום נכסי הקרן'!$C$42</f>
        <v>1.1885162394118371E-3</v>
      </c>
    </row>
    <row r="78" spans="2:21">
      <c r="B78" s="93" t="s">
        <v>437</v>
      </c>
      <c r="C78" s="94" t="s">
        <v>438</v>
      </c>
      <c r="D78" s="95" t="s">
        <v>114</v>
      </c>
      <c r="E78" s="95" t="s">
        <v>279</v>
      </c>
      <c r="F78" s="94" t="s">
        <v>321</v>
      </c>
      <c r="G78" s="95" t="s">
        <v>287</v>
      </c>
      <c r="H78" s="94" t="s">
        <v>361</v>
      </c>
      <c r="I78" s="94" t="s">
        <v>125</v>
      </c>
      <c r="J78" s="108"/>
      <c r="K78" s="97">
        <v>0.7499999999977327</v>
      </c>
      <c r="L78" s="95" t="s">
        <v>127</v>
      </c>
      <c r="M78" s="96">
        <v>1.5900000000000001E-2</v>
      </c>
      <c r="N78" s="96">
        <v>1.9900000000057136E-2</v>
      </c>
      <c r="O78" s="97">
        <v>2.0217740000000002</v>
      </c>
      <c r="P78" s="109">
        <v>5453667</v>
      </c>
      <c r="Q78" s="97"/>
      <c r="R78" s="97">
        <v>110.260844663</v>
      </c>
      <c r="S78" s="98">
        <v>1.3505504342017368E-4</v>
      </c>
      <c r="T78" s="98">
        <f t="shared" si="1"/>
        <v>5.5323422750425824E-3</v>
      </c>
      <c r="U78" s="98">
        <f>R78/'סכום נכסי הקרן'!$C$42</f>
        <v>9.1025960974845015E-4</v>
      </c>
    </row>
    <row r="79" spans="2:21">
      <c r="B79" s="93" t="s">
        <v>439</v>
      </c>
      <c r="C79" s="94" t="s">
        <v>440</v>
      </c>
      <c r="D79" s="95" t="s">
        <v>114</v>
      </c>
      <c r="E79" s="95" t="s">
        <v>279</v>
      </c>
      <c r="F79" s="94" t="s">
        <v>321</v>
      </c>
      <c r="G79" s="95" t="s">
        <v>287</v>
      </c>
      <c r="H79" s="94" t="s">
        <v>361</v>
      </c>
      <c r="I79" s="94" t="s">
        <v>125</v>
      </c>
      <c r="J79" s="108"/>
      <c r="K79" s="97">
        <v>2.980000000005357</v>
      </c>
      <c r="L79" s="95" t="s">
        <v>127</v>
      </c>
      <c r="M79" s="96">
        <v>2.5899999999999999E-2</v>
      </c>
      <c r="N79" s="96">
        <v>3.8400000000079204E-2</v>
      </c>
      <c r="O79" s="97">
        <v>3.2014130000000001</v>
      </c>
      <c r="P79" s="109">
        <v>5363461</v>
      </c>
      <c r="Q79" s="97"/>
      <c r="R79" s="97">
        <v>171.70651904600004</v>
      </c>
      <c r="S79" s="98">
        <v>1.5156052644037306E-4</v>
      </c>
      <c r="T79" s="98">
        <f t="shared" si="1"/>
        <v>8.6153814359210996E-3</v>
      </c>
      <c r="U79" s="98">
        <f>R79/'סכום נכסי הקרן'!$C$42</f>
        <v>1.4175250470444224E-3</v>
      </c>
    </row>
    <row r="80" spans="2:21">
      <c r="B80" s="93" t="s">
        <v>441</v>
      </c>
      <c r="C80" s="94" t="s">
        <v>442</v>
      </c>
      <c r="D80" s="95" t="s">
        <v>114</v>
      </c>
      <c r="E80" s="95" t="s">
        <v>279</v>
      </c>
      <c r="F80" s="94" t="s">
        <v>321</v>
      </c>
      <c r="G80" s="95" t="s">
        <v>287</v>
      </c>
      <c r="H80" s="94" t="s">
        <v>361</v>
      </c>
      <c r="I80" s="94" t="s">
        <v>125</v>
      </c>
      <c r="J80" s="108"/>
      <c r="K80" s="97">
        <v>1.9900000000079121</v>
      </c>
      <c r="L80" s="95" t="s">
        <v>127</v>
      </c>
      <c r="M80" s="96">
        <v>2.0199999999999999E-2</v>
      </c>
      <c r="N80" s="96">
        <v>3.2600000000140662E-2</v>
      </c>
      <c r="O80" s="97">
        <v>1.676499</v>
      </c>
      <c r="P80" s="109">
        <v>5317749</v>
      </c>
      <c r="Q80" s="97">
        <v>1.8452136069999998</v>
      </c>
      <c r="R80" s="97">
        <v>90.997199371999997</v>
      </c>
      <c r="S80" s="98">
        <v>7.9662580185317172E-5</v>
      </c>
      <c r="T80" s="98">
        <f t="shared" si="1"/>
        <v>4.5657881048786131E-3</v>
      </c>
      <c r="U80" s="98">
        <f>R80/'סכום נכסי הקרן'!$C$42</f>
        <v>7.5122837523803297E-4</v>
      </c>
    </row>
    <row r="81" spans="2:21">
      <c r="B81" s="93" t="s">
        <v>443</v>
      </c>
      <c r="C81" s="94" t="s">
        <v>444</v>
      </c>
      <c r="D81" s="95" t="s">
        <v>114</v>
      </c>
      <c r="E81" s="95" t="s">
        <v>279</v>
      </c>
      <c r="F81" s="94" t="s">
        <v>318</v>
      </c>
      <c r="G81" s="95" t="s">
        <v>287</v>
      </c>
      <c r="H81" s="94" t="s">
        <v>361</v>
      </c>
      <c r="I81" s="94" t="s">
        <v>125</v>
      </c>
      <c r="J81" s="108"/>
      <c r="K81" s="97">
        <v>3.2100000000037046</v>
      </c>
      <c r="L81" s="95" t="s">
        <v>127</v>
      </c>
      <c r="M81" s="96">
        <v>2.9700000000000001E-2</v>
      </c>
      <c r="N81" s="96">
        <v>3.4900000000174618E-2</v>
      </c>
      <c r="O81" s="97">
        <v>0.69249499999999997</v>
      </c>
      <c r="P81" s="109">
        <v>5458000</v>
      </c>
      <c r="Q81" s="97"/>
      <c r="R81" s="97">
        <v>37.796375066000003</v>
      </c>
      <c r="S81" s="98">
        <v>4.9463928571428568E-5</v>
      </c>
      <c r="T81" s="98">
        <f t="shared" si="1"/>
        <v>1.8964346251844491E-3</v>
      </c>
      <c r="U81" s="98">
        <f>R81/'סכום נכסי הקרן'!$C$42</f>
        <v>3.1202838797976545E-4</v>
      </c>
    </row>
    <row r="82" spans="2:21">
      <c r="B82" s="93" t="s">
        <v>445</v>
      </c>
      <c r="C82" s="94" t="s">
        <v>446</v>
      </c>
      <c r="D82" s="95" t="s">
        <v>114</v>
      </c>
      <c r="E82" s="95" t="s">
        <v>279</v>
      </c>
      <c r="F82" s="94" t="s">
        <v>318</v>
      </c>
      <c r="G82" s="95" t="s">
        <v>287</v>
      </c>
      <c r="H82" s="94" t="s">
        <v>361</v>
      </c>
      <c r="I82" s="94" t="s">
        <v>125</v>
      </c>
      <c r="J82" s="108"/>
      <c r="K82" s="97">
        <v>4.8700000000078374</v>
      </c>
      <c r="L82" s="95" t="s">
        <v>127</v>
      </c>
      <c r="M82" s="96">
        <v>8.3999999999999995E-3</v>
      </c>
      <c r="N82" s="96">
        <v>3.9400000000156754E-2</v>
      </c>
      <c r="O82" s="97">
        <v>0.83760199999999996</v>
      </c>
      <c r="P82" s="109">
        <v>4570000</v>
      </c>
      <c r="Q82" s="97"/>
      <c r="R82" s="97">
        <v>38.278388809999996</v>
      </c>
      <c r="S82" s="98">
        <v>1.05318999119829E-4</v>
      </c>
      <c r="T82" s="98">
        <f t="shared" si="1"/>
        <v>1.9206196839986916E-3</v>
      </c>
      <c r="U82" s="98">
        <f>R82/'סכום נכסי הקרן'!$C$42</f>
        <v>3.1600765771824639E-4</v>
      </c>
    </row>
    <row r="83" spans="2:21">
      <c r="B83" s="93" t="s">
        <v>447</v>
      </c>
      <c r="C83" s="94" t="s">
        <v>448</v>
      </c>
      <c r="D83" s="95" t="s">
        <v>114</v>
      </c>
      <c r="E83" s="95" t="s">
        <v>279</v>
      </c>
      <c r="F83" s="94" t="s">
        <v>318</v>
      </c>
      <c r="G83" s="95" t="s">
        <v>287</v>
      </c>
      <c r="H83" s="94" t="s">
        <v>361</v>
      </c>
      <c r="I83" s="94" t="s">
        <v>125</v>
      </c>
      <c r="J83" s="108"/>
      <c r="K83" s="97">
        <v>5.2299999999989026</v>
      </c>
      <c r="L83" s="95" t="s">
        <v>127</v>
      </c>
      <c r="M83" s="96">
        <v>3.0899999999999997E-2</v>
      </c>
      <c r="N83" s="96">
        <v>3.3899999999977067E-2</v>
      </c>
      <c r="O83" s="97">
        <v>1.992624</v>
      </c>
      <c r="P83" s="109">
        <v>5032053</v>
      </c>
      <c r="Q83" s="97"/>
      <c r="R83" s="97">
        <v>100.269872057</v>
      </c>
      <c r="S83" s="98">
        <v>1.0487494736842106E-4</v>
      </c>
      <c r="T83" s="98">
        <f t="shared" si="1"/>
        <v>5.031044826379792E-3</v>
      </c>
      <c r="U83" s="98">
        <f>R83/'סכום נכסי הקרן'!$C$42</f>
        <v>8.2777902606399748E-4</v>
      </c>
    </row>
    <row r="84" spans="2:21">
      <c r="B84" s="93" t="s">
        <v>449</v>
      </c>
      <c r="C84" s="94" t="s">
        <v>450</v>
      </c>
      <c r="D84" s="95" t="s">
        <v>114</v>
      </c>
      <c r="E84" s="95" t="s">
        <v>279</v>
      </c>
      <c r="F84" s="94" t="s">
        <v>451</v>
      </c>
      <c r="G84" s="95" t="s">
        <v>313</v>
      </c>
      <c r="H84" s="94" t="s">
        <v>369</v>
      </c>
      <c r="I84" s="94" t="s">
        <v>283</v>
      </c>
      <c r="J84" s="108"/>
      <c r="K84" s="97">
        <v>3.4400000000061626</v>
      </c>
      <c r="L84" s="95" t="s">
        <v>127</v>
      </c>
      <c r="M84" s="96">
        <v>1.4199999999999999E-2</v>
      </c>
      <c r="N84" s="96">
        <v>2.9200000000042668E-2</v>
      </c>
      <c r="O84" s="97">
        <v>80982.265541999994</v>
      </c>
      <c r="P84" s="109">
        <v>104.19</v>
      </c>
      <c r="Q84" s="97"/>
      <c r="R84" s="97">
        <v>84.375416117</v>
      </c>
      <c r="S84" s="98">
        <v>8.4111294257574628E-5</v>
      </c>
      <c r="T84" s="98">
        <f t="shared" si="1"/>
        <v>4.2335398661700009E-3</v>
      </c>
      <c r="U84" s="98">
        <f>R84/'סכום נכסי הקרן'!$C$42</f>
        <v>6.965621711112858E-4</v>
      </c>
    </row>
    <row r="85" spans="2:21">
      <c r="B85" s="93" t="s">
        <v>452</v>
      </c>
      <c r="C85" s="94" t="s">
        <v>453</v>
      </c>
      <c r="D85" s="95" t="s">
        <v>114</v>
      </c>
      <c r="E85" s="95" t="s">
        <v>279</v>
      </c>
      <c r="F85" s="94" t="s">
        <v>454</v>
      </c>
      <c r="G85" s="95" t="s">
        <v>313</v>
      </c>
      <c r="H85" s="94" t="s">
        <v>369</v>
      </c>
      <c r="I85" s="94" t="s">
        <v>283</v>
      </c>
      <c r="J85" s="108"/>
      <c r="K85" s="97">
        <v>0.96999999977498408</v>
      </c>
      <c r="L85" s="95" t="s">
        <v>127</v>
      </c>
      <c r="M85" s="96">
        <v>0.04</v>
      </c>
      <c r="N85" s="96">
        <v>1.8499999998532503E-2</v>
      </c>
      <c r="O85" s="97">
        <v>2759.8327179999997</v>
      </c>
      <c r="P85" s="109">
        <v>111.11</v>
      </c>
      <c r="Q85" s="97"/>
      <c r="R85" s="97">
        <v>3.0664500769999998</v>
      </c>
      <c r="S85" s="98">
        <v>1.6950016787675419E-5</v>
      </c>
      <c r="T85" s="98">
        <f t="shared" si="1"/>
        <v>1.5385925481656927E-4</v>
      </c>
      <c r="U85" s="98">
        <f>R85/'סכום נכסי הקרן'!$C$42</f>
        <v>2.5315112168189149E-5</v>
      </c>
    </row>
    <row r="86" spans="2:21">
      <c r="B86" s="93" t="s">
        <v>455</v>
      </c>
      <c r="C86" s="94" t="s">
        <v>456</v>
      </c>
      <c r="D86" s="95" t="s">
        <v>114</v>
      </c>
      <c r="E86" s="95" t="s">
        <v>279</v>
      </c>
      <c r="F86" s="94" t="s">
        <v>454</v>
      </c>
      <c r="G86" s="95" t="s">
        <v>313</v>
      </c>
      <c r="H86" s="94" t="s">
        <v>369</v>
      </c>
      <c r="I86" s="94" t="s">
        <v>283</v>
      </c>
      <c r="J86" s="108"/>
      <c r="K86" s="97">
        <v>3.300000000003338</v>
      </c>
      <c r="L86" s="95" t="s">
        <v>127</v>
      </c>
      <c r="M86" s="96">
        <v>0.04</v>
      </c>
      <c r="N86" s="96">
        <v>2.7000000000050067E-2</v>
      </c>
      <c r="O86" s="97">
        <v>104680.838692</v>
      </c>
      <c r="P86" s="109">
        <v>114.48</v>
      </c>
      <c r="Q86" s="97"/>
      <c r="R86" s="97">
        <v>119.83862250199999</v>
      </c>
      <c r="S86" s="98">
        <v>1.1247093197332699E-4</v>
      </c>
      <c r="T86" s="98">
        <f t="shared" si="1"/>
        <v>6.0129076598046541E-3</v>
      </c>
      <c r="U86" s="98">
        <f>R86/'סכום נכסי הקרן'!$C$42</f>
        <v>9.8932905951216185E-4</v>
      </c>
    </row>
    <row r="87" spans="2:21">
      <c r="B87" s="93" t="s">
        <v>457</v>
      </c>
      <c r="C87" s="94" t="s">
        <v>458</v>
      </c>
      <c r="D87" s="95" t="s">
        <v>114</v>
      </c>
      <c r="E87" s="95" t="s">
        <v>279</v>
      </c>
      <c r="F87" s="94" t="s">
        <v>454</v>
      </c>
      <c r="G87" s="95" t="s">
        <v>313</v>
      </c>
      <c r="H87" s="94" t="s">
        <v>369</v>
      </c>
      <c r="I87" s="94" t="s">
        <v>283</v>
      </c>
      <c r="J87" s="108"/>
      <c r="K87" s="97">
        <v>4.6599999999532526</v>
      </c>
      <c r="L87" s="95" t="s">
        <v>127</v>
      </c>
      <c r="M87" s="96">
        <v>3.5000000000000003E-2</v>
      </c>
      <c r="N87" s="96">
        <v>2.7899999999679296E-2</v>
      </c>
      <c r="O87" s="97">
        <v>32109.449205000001</v>
      </c>
      <c r="P87" s="109">
        <v>114.59</v>
      </c>
      <c r="Q87" s="97"/>
      <c r="R87" s="97">
        <v>36.794218241999999</v>
      </c>
      <c r="S87" s="98">
        <v>3.6002654219277525E-5</v>
      </c>
      <c r="T87" s="98">
        <f t="shared" si="1"/>
        <v>1.8461513666026463E-3</v>
      </c>
      <c r="U87" s="98">
        <f>R87/'סכום נכסי הקרן'!$C$42</f>
        <v>3.037550713521893E-4</v>
      </c>
    </row>
    <row r="88" spans="2:21">
      <c r="B88" s="93" t="s">
        <v>459</v>
      </c>
      <c r="C88" s="94" t="s">
        <v>460</v>
      </c>
      <c r="D88" s="95" t="s">
        <v>114</v>
      </c>
      <c r="E88" s="95" t="s">
        <v>279</v>
      </c>
      <c r="F88" s="94" t="s">
        <v>454</v>
      </c>
      <c r="G88" s="95" t="s">
        <v>313</v>
      </c>
      <c r="H88" s="94" t="s">
        <v>369</v>
      </c>
      <c r="I88" s="94" t="s">
        <v>283</v>
      </c>
      <c r="J88" s="108"/>
      <c r="K88" s="97">
        <v>6.9400000000556661</v>
      </c>
      <c r="L88" s="95" t="s">
        <v>127</v>
      </c>
      <c r="M88" s="96">
        <v>2.5000000000000001E-2</v>
      </c>
      <c r="N88" s="96">
        <v>2.8800000000142399E-2</v>
      </c>
      <c r="O88" s="97">
        <v>58108.198799999998</v>
      </c>
      <c r="P88" s="109">
        <v>106.35</v>
      </c>
      <c r="Q88" s="97"/>
      <c r="R88" s="97">
        <v>61.798065674</v>
      </c>
      <c r="S88" s="98">
        <v>9.3614491783068778E-5</v>
      </c>
      <c r="T88" s="98">
        <f t="shared" si="1"/>
        <v>3.1007204079478152E-3</v>
      </c>
      <c r="U88" s="98">
        <f>R88/'סכום נכסי הקרן'!$C$42</f>
        <v>5.1017460745519569E-4</v>
      </c>
    </row>
    <row r="89" spans="2:21">
      <c r="B89" s="93" t="s">
        <v>461</v>
      </c>
      <c r="C89" s="94" t="s">
        <v>462</v>
      </c>
      <c r="D89" s="95" t="s">
        <v>114</v>
      </c>
      <c r="E89" s="95" t="s">
        <v>279</v>
      </c>
      <c r="F89" s="94" t="s">
        <v>463</v>
      </c>
      <c r="G89" s="95" t="s">
        <v>464</v>
      </c>
      <c r="H89" s="94" t="s">
        <v>369</v>
      </c>
      <c r="I89" s="94" t="s">
        <v>283</v>
      </c>
      <c r="J89" s="108"/>
      <c r="K89" s="97">
        <v>2.85</v>
      </c>
      <c r="L89" s="95" t="s">
        <v>127</v>
      </c>
      <c r="M89" s="96">
        <v>4.2999999999999997E-2</v>
      </c>
      <c r="N89" s="96">
        <v>2.3957219251336901E-2</v>
      </c>
      <c r="O89" s="97">
        <v>1.66E-4</v>
      </c>
      <c r="P89" s="109">
        <v>117.08</v>
      </c>
      <c r="Q89" s="97"/>
      <c r="R89" s="97">
        <v>1.8699999999999999E-7</v>
      </c>
      <c r="S89" s="98">
        <v>2.7129075105765803E-13</v>
      </c>
      <c r="T89" s="98">
        <f t="shared" si="1"/>
        <v>9.3827324522584936E-12</v>
      </c>
      <c r="U89" s="98">
        <f>R89/'סכום נכסי הקרן'!$C$42</f>
        <v>1.5437805464234762E-12</v>
      </c>
    </row>
    <row r="90" spans="2:21">
      <c r="B90" s="93" t="s">
        <v>465</v>
      </c>
      <c r="C90" s="94" t="s">
        <v>466</v>
      </c>
      <c r="D90" s="95" t="s">
        <v>114</v>
      </c>
      <c r="E90" s="95" t="s">
        <v>279</v>
      </c>
      <c r="F90" s="94" t="s">
        <v>467</v>
      </c>
      <c r="G90" s="95" t="s">
        <v>123</v>
      </c>
      <c r="H90" s="94" t="s">
        <v>369</v>
      </c>
      <c r="I90" s="94" t="s">
        <v>283</v>
      </c>
      <c r="J90" s="108"/>
      <c r="K90" s="97">
        <v>2.9999999970490899E-2</v>
      </c>
      <c r="L90" s="95" t="s">
        <v>127</v>
      </c>
      <c r="M90" s="96">
        <v>2.1499999999999998E-2</v>
      </c>
      <c r="N90" s="96">
        <v>5.8299999994909681E-2</v>
      </c>
      <c r="O90" s="97">
        <v>4928.2453180000002</v>
      </c>
      <c r="P90" s="109">
        <v>110.02</v>
      </c>
      <c r="Q90" s="97"/>
      <c r="R90" s="97">
        <v>5.422055372</v>
      </c>
      <c r="S90" s="98">
        <v>8.4522500422934483E-5</v>
      </c>
      <c r="T90" s="98">
        <f t="shared" si="1"/>
        <v>2.7205184436795131E-4</v>
      </c>
      <c r="U90" s="98">
        <f>R90/'סכום נכסי הקרן'!$C$42</f>
        <v>4.4761837459489329E-5</v>
      </c>
    </row>
    <row r="91" spans="2:21">
      <c r="B91" s="93" t="s">
        <v>468</v>
      </c>
      <c r="C91" s="94" t="s">
        <v>469</v>
      </c>
      <c r="D91" s="95" t="s">
        <v>114</v>
      </c>
      <c r="E91" s="95" t="s">
        <v>279</v>
      </c>
      <c r="F91" s="94" t="s">
        <v>467</v>
      </c>
      <c r="G91" s="95" t="s">
        <v>123</v>
      </c>
      <c r="H91" s="94" t="s">
        <v>369</v>
      </c>
      <c r="I91" s="94" t="s">
        <v>283</v>
      </c>
      <c r="J91" s="108"/>
      <c r="K91" s="97">
        <v>1.6800000000032547</v>
      </c>
      <c r="L91" s="95" t="s">
        <v>127</v>
      </c>
      <c r="M91" s="96">
        <v>1.8000000000000002E-2</v>
      </c>
      <c r="N91" s="96">
        <v>2.8999999999857588E-2</v>
      </c>
      <c r="O91" s="97">
        <v>45679.353802999991</v>
      </c>
      <c r="P91" s="109">
        <v>107.61</v>
      </c>
      <c r="Q91" s="97"/>
      <c r="R91" s="97">
        <v>49.155552063000009</v>
      </c>
      <c r="S91" s="98">
        <v>4.3259081680174032E-5</v>
      </c>
      <c r="T91" s="98">
        <f t="shared" si="1"/>
        <v>2.4663817836908671E-3</v>
      </c>
      <c r="U91" s="98">
        <f>R91/'סכום נכסי הקרן'!$C$42</f>
        <v>4.0580419798698283E-4</v>
      </c>
    </row>
    <row r="92" spans="2:21">
      <c r="B92" s="93" t="s">
        <v>470</v>
      </c>
      <c r="C92" s="94" t="s">
        <v>471</v>
      </c>
      <c r="D92" s="95" t="s">
        <v>114</v>
      </c>
      <c r="E92" s="95" t="s">
        <v>279</v>
      </c>
      <c r="F92" s="94" t="s">
        <v>467</v>
      </c>
      <c r="G92" s="95" t="s">
        <v>123</v>
      </c>
      <c r="H92" s="94" t="s">
        <v>369</v>
      </c>
      <c r="I92" s="94" t="s">
        <v>283</v>
      </c>
      <c r="J92" s="108"/>
      <c r="K92" s="97">
        <v>4.1799999999713799</v>
      </c>
      <c r="L92" s="95" t="s">
        <v>127</v>
      </c>
      <c r="M92" s="96">
        <v>2.2000000000000002E-2</v>
      </c>
      <c r="N92" s="96">
        <v>2.7399999999743917E-2</v>
      </c>
      <c r="O92" s="97">
        <v>26895.829929</v>
      </c>
      <c r="P92" s="109">
        <v>98.73</v>
      </c>
      <c r="Q92" s="97"/>
      <c r="R92" s="97">
        <v>26.554253081999999</v>
      </c>
      <c r="S92" s="98">
        <v>9.265965086114747E-5</v>
      </c>
      <c r="T92" s="98">
        <f t="shared" si="1"/>
        <v>1.3323607066201418E-3</v>
      </c>
      <c r="U92" s="98">
        <f>R92/'סכום נכסי הקרן'!$C$42</f>
        <v>2.1921892691335423E-4</v>
      </c>
    </row>
    <row r="93" spans="2:21">
      <c r="B93" s="93" t="s">
        <v>472</v>
      </c>
      <c r="C93" s="94" t="s">
        <v>473</v>
      </c>
      <c r="D93" s="95" t="s">
        <v>114</v>
      </c>
      <c r="E93" s="95" t="s">
        <v>279</v>
      </c>
      <c r="F93" s="94" t="s">
        <v>474</v>
      </c>
      <c r="G93" s="95" t="s">
        <v>475</v>
      </c>
      <c r="H93" s="94" t="s">
        <v>476</v>
      </c>
      <c r="I93" s="94" t="s">
        <v>283</v>
      </c>
      <c r="J93" s="108"/>
      <c r="K93" s="97">
        <v>6.0299999999970355</v>
      </c>
      <c r="L93" s="95" t="s">
        <v>127</v>
      </c>
      <c r="M93" s="96">
        <v>5.1500000000000004E-2</v>
      </c>
      <c r="N93" s="96">
        <v>3.0000000000000006E-2</v>
      </c>
      <c r="O93" s="97">
        <v>162686.646694</v>
      </c>
      <c r="P93" s="109">
        <v>151.35</v>
      </c>
      <c r="Q93" s="97"/>
      <c r="R93" s="97">
        <v>246.22622929100001</v>
      </c>
      <c r="S93" s="98">
        <v>5.202027070703305E-5</v>
      </c>
      <c r="T93" s="98">
        <f t="shared" si="1"/>
        <v>1.2354410867197362E-2</v>
      </c>
      <c r="U93" s="98">
        <f>R93/'סכום נכסי הקרן'!$C$42</f>
        <v>2.0327233304740758E-3</v>
      </c>
    </row>
    <row r="94" spans="2:21">
      <c r="B94" s="93" t="s">
        <v>477</v>
      </c>
      <c r="C94" s="94" t="s">
        <v>478</v>
      </c>
      <c r="D94" s="95" t="s">
        <v>114</v>
      </c>
      <c r="E94" s="95" t="s">
        <v>279</v>
      </c>
      <c r="F94" s="94" t="s">
        <v>479</v>
      </c>
      <c r="G94" s="95" t="s">
        <v>150</v>
      </c>
      <c r="H94" s="94" t="s">
        <v>480</v>
      </c>
      <c r="I94" s="94" t="s">
        <v>125</v>
      </c>
      <c r="J94" s="108"/>
      <c r="K94" s="97">
        <v>1.629999999995037</v>
      </c>
      <c r="L94" s="95" t="s">
        <v>127</v>
      </c>
      <c r="M94" s="96">
        <v>2.2000000000000002E-2</v>
      </c>
      <c r="N94" s="96">
        <v>2.019999999990937E-2</v>
      </c>
      <c r="O94" s="97">
        <v>42014.043715000007</v>
      </c>
      <c r="P94" s="109">
        <v>110.3</v>
      </c>
      <c r="Q94" s="97"/>
      <c r="R94" s="97">
        <v>46.341491020999996</v>
      </c>
      <c r="S94" s="98">
        <v>5.2946725779283438E-5</v>
      </c>
      <c r="T94" s="98">
        <f t="shared" si="1"/>
        <v>2.3251861587635413E-3</v>
      </c>
      <c r="U94" s="98">
        <f>R94/'סכום נכסי הקרן'!$C$42</f>
        <v>3.8257268625924065E-4</v>
      </c>
    </row>
    <row r="95" spans="2:21">
      <c r="B95" s="93" t="s">
        <v>481</v>
      </c>
      <c r="C95" s="94" t="s">
        <v>482</v>
      </c>
      <c r="D95" s="95" t="s">
        <v>114</v>
      </c>
      <c r="E95" s="95" t="s">
        <v>279</v>
      </c>
      <c r="F95" s="94" t="s">
        <v>479</v>
      </c>
      <c r="G95" s="95" t="s">
        <v>150</v>
      </c>
      <c r="H95" s="94" t="s">
        <v>480</v>
      </c>
      <c r="I95" s="94" t="s">
        <v>125</v>
      </c>
      <c r="J95" s="108"/>
      <c r="K95" s="97">
        <v>4.9200000000623989</v>
      </c>
      <c r="L95" s="95" t="s">
        <v>127</v>
      </c>
      <c r="M95" s="96">
        <v>1.7000000000000001E-2</v>
      </c>
      <c r="N95" s="96">
        <v>2.3700000000243065E-2</v>
      </c>
      <c r="O95" s="97">
        <v>26359.842111999998</v>
      </c>
      <c r="P95" s="109">
        <v>104.57</v>
      </c>
      <c r="Q95" s="97"/>
      <c r="R95" s="97">
        <v>27.564487009</v>
      </c>
      <c r="S95" s="98">
        <v>2.0768209410355801E-5</v>
      </c>
      <c r="T95" s="98">
        <f t="shared" si="1"/>
        <v>1.3830492341668555E-3</v>
      </c>
      <c r="U95" s="98">
        <f>R95/'סכום נכסי הקרן'!$C$42</f>
        <v>2.2755892415313815E-4</v>
      </c>
    </row>
    <row r="96" spans="2:21">
      <c r="B96" s="93" t="s">
        <v>483</v>
      </c>
      <c r="C96" s="94" t="s">
        <v>484</v>
      </c>
      <c r="D96" s="95" t="s">
        <v>114</v>
      </c>
      <c r="E96" s="95" t="s">
        <v>279</v>
      </c>
      <c r="F96" s="94" t="s">
        <v>479</v>
      </c>
      <c r="G96" s="95" t="s">
        <v>150</v>
      </c>
      <c r="H96" s="94" t="s">
        <v>480</v>
      </c>
      <c r="I96" s="94" t="s">
        <v>125</v>
      </c>
      <c r="J96" s="108"/>
      <c r="K96" s="97">
        <v>9.7900000004014309</v>
      </c>
      <c r="L96" s="95" t="s">
        <v>127</v>
      </c>
      <c r="M96" s="96">
        <v>5.7999999999999996E-3</v>
      </c>
      <c r="N96" s="96">
        <v>2.750000000088812E-2</v>
      </c>
      <c r="O96" s="97">
        <v>13021.576596000001</v>
      </c>
      <c r="P96" s="109">
        <v>86.47</v>
      </c>
      <c r="Q96" s="97"/>
      <c r="R96" s="97">
        <v>11.259758112</v>
      </c>
      <c r="S96" s="98">
        <v>2.7221119936115461E-5</v>
      </c>
      <c r="T96" s="98">
        <f t="shared" si="1"/>
        <v>5.64958811989536E-4</v>
      </c>
      <c r="U96" s="98">
        <f>R96/'סכום נכסי הקרן'!$C$42</f>
        <v>9.2955056314115135E-5</v>
      </c>
    </row>
    <row r="97" spans="2:21">
      <c r="B97" s="93" t="s">
        <v>485</v>
      </c>
      <c r="C97" s="94" t="s">
        <v>486</v>
      </c>
      <c r="D97" s="95" t="s">
        <v>114</v>
      </c>
      <c r="E97" s="95" t="s">
        <v>279</v>
      </c>
      <c r="F97" s="94" t="s">
        <v>374</v>
      </c>
      <c r="G97" s="95" t="s">
        <v>313</v>
      </c>
      <c r="H97" s="94" t="s">
        <v>480</v>
      </c>
      <c r="I97" s="94" t="s">
        <v>125</v>
      </c>
      <c r="J97" s="108"/>
      <c r="K97" s="97">
        <v>1.0799999964660179</v>
      </c>
      <c r="L97" s="95" t="s">
        <v>127</v>
      </c>
      <c r="M97" s="96">
        <v>2.5000000000000001E-2</v>
      </c>
      <c r="N97" s="96">
        <v>2.8099999960502556E-2</v>
      </c>
      <c r="O97" s="97">
        <v>175.10010600000001</v>
      </c>
      <c r="P97" s="109">
        <v>109.89</v>
      </c>
      <c r="Q97" s="97"/>
      <c r="R97" s="97">
        <v>0.19241749599999999</v>
      </c>
      <c r="S97" s="98">
        <v>2.4790229831738098E-7</v>
      </c>
      <c r="T97" s="98">
        <f t="shared" si="1"/>
        <v>9.6545555299546466E-6</v>
      </c>
      <c r="U97" s="98">
        <f>R97/'סכום נכסי הקרן'!$C$42</f>
        <v>1.5885047439375243E-6</v>
      </c>
    </row>
    <row r="98" spans="2:21">
      <c r="B98" s="93" t="s">
        <v>487</v>
      </c>
      <c r="C98" s="94" t="s">
        <v>488</v>
      </c>
      <c r="D98" s="95" t="s">
        <v>114</v>
      </c>
      <c r="E98" s="95" t="s">
        <v>279</v>
      </c>
      <c r="F98" s="94" t="s">
        <v>374</v>
      </c>
      <c r="G98" s="95" t="s">
        <v>313</v>
      </c>
      <c r="H98" s="94" t="s">
        <v>480</v>
      </c>
      <c r="I98" s="94" t="s">
        <v>125</v>
      </c>
      <c r="J98" s="108"/>
      <c r="K98" s="97">
        <v>2.4199999999891331</v>
      </c>
      <c r="L98" s="95" t="s">
        <v>127</v>
      </c>
      <c r="M98" s="96">
        <v>1.95E-2</v>
      </c>
      <c r="N98" s="96">
        <v>3.4900000000054339E-2</v>
      </c>
      <c r="O98" s="97">
        <v>34519.657606000001</v>
      </c>
      <c r="P98" s="109">
        <v>106.63</v>
      </c>
      <c r="Q98" s="97"/>
      <c r="R98" s="97">
        <v>36.808310819999996</v>
      </c>
      <c r="S98" s="98">
        <v>6.0658963919859087E-5</v>
      </c>
      <c r="T98" s="98">
        <f t="shared" si="1"/>
        <v>1.8468584622654085E-3</v>
      </c>
      <c r="U98" s="98">
        <f>R98/'סכום נכסי הקרן'!$C$42</f>
        <v>3.0387141278408956E-4</v>
      </c>
    </row>
    <row r="99" spans="2:21">
      <c r="B99" s="93" t="s">
        <v>489</v>
      </c>
      <c r="C99" s="94" t="s">
        <v>490</v>
      </c>
      <c r="D99" s="95" t="s">
        <v>114</v>
      </c>
      <c r="E99" s="95" t="s">
        <v>279</v>
      </c>
      <c r="F99" s="94" t="s">
        <v>374</v>
      </c>
      <c r="G99" s="95" t="s">
        <v>313</v>
      </c>
      <c r="H99" s="94" t="s">
        <v>480</v>
      </c>
      <c r="I99" s="94" t="s">
        <v>125</v>
      </c>
      <c r="J99" s="108"/>
      <c r="K99" s="97">
        <v>5.6099999995251526</v>
      </c>
      <c r="L99" s="95" t="s">
        <v>127</v>
      </c>
      <c r="M99" s="96">
        <v>1.1699999999999999E-2</v>
      </c>
      <c r="N99" s="96">
        <v>3.7999999995949177E-2</v>
      </c>
      <c r="O99" s="97">
        <v>4732.1984480000001</v>
      </c>
      <c r="P99" s="109">
        <v>93.9</v>
      </c>
      <c r="Q99" s="97"/>
      <c r="R99" s="97">
        <v>4.4435345509999999</v>
      </c>
      <c r="S99" s="98">
        <v>6.5601007118991134E-6</v>
      </c>
      <c r="T99" s="98">
        <f t="shared" si="1"/>
        <v>2.2295452317860735E-4</v>
      </c>
      <c r="U99" s="98">
        <f>R99/'סכום נכסי הקרן'!$C$42</f>
        <v>3.6683648113338911E-5</v>
      </c>
    </row>
    <row r="100" spans="2:21">
      <c r="B100" s="93" t="s">
        <v>491</v>
      </c>
      <c r="C100" s="94" t="s">
        <v>492</v>
      </c>
      <c r="D100" s="95" t="s">
        <v>114</v>
      </c>
      <c r="E100" s="95" t="s">
        <v>279</v>
      </c>
      <c r="F100" s="94" t="s">
        <v>374</v>
      </c>
      <c r="G100" s="95" t="s">
        <v>313</v>
      </c>
      <c r="H100" s="94" t="s">
        <v>480</v>
      </c>
      <c r="I100" s="94" t="s">
        <v>125</v>
      </c>
      <c r="J100" s="108"/>
      <c r="K100" s="97">
        <v>3.9399999999806643</v>
      </c>
      <c r="L100" s="95" t="s">
        <v>127</v>
      </c>
      <c r="M100" s="96">
        <v>3.3500000000000002E-2</v>
      </c>
      <c r="N100" s="96">
        <v>3.5699999999932612E-2</v>
      </c>
      <c r="O100" s="97">
        <v>31546.894058999998</v>
      </c>
      <c r="P100" s="109">
        <v>108.2</v>
      </c>
      <c r="Q100" s="97"/>
      <c r="R100" s="97">
        <v>34.133742538999996</v>
      </c>
      <c r="S100" s="98">
        <v>7.5844155374030957E-5</v>
      </c>
      <c r="T100" s="98">
        <f t="shared" si="1"/>
        <v>1.7126618921802755E-3</v>
      </c>
      <c r="U100" s="98">
        <f>R100/'סכום נכסי הקרן'!$C$42</f>
        <v>2.8179148507131378E-4</v>
      </c>
    </row>
    <row r="101" spans="2:21">
      <c r="B101" s="93" t="s">
        <v>493</v>
      </c>
      <c r="C101" s="94" t="s">
        <v>494</v>
      </c>
      <c r="D101" s="95" t="s">
        <v>114</v>
      </c>
      <c r="E101" s="95" t="s">
        <v>279</v>
      </c>
      <c r="F101" s="94" t="s">
        <v>374</v>
      </c>
      <c r="G101" s="95" t="s">
        <v>313</v>
      </c>
      <c r="H101" s="94" t="s">
        <v>480</v>
      </c>
      <c r="I101" s="94" t="s">
        <v>125</v>
      </c>
      <c r="J101" s="108"/>
      <c r="K101" s="97">
        <v>5.6200000000010082</v>
      </c>
      <c r="L101" s="95" t="s">
        <v>127</v>
      </c>
      <c r="M101" s="96">
        <v>1.3300000000000001E-2</v>
      </c>
      <c r="N101" s="96">
        <v>3.9100000000055465E-2</v>
      </c>
      <c r="O101" s="97">
        <v>84027.225653000001</v>
      </c>
      <c r="P101" s="109">
        <v>94.4</v>
      </c>
      <c r="Q101" s="97"/>
      <c r="R101" s="97">
        <v>79.321700716000009</v>
      </c>
      <c r="S101" s="98">
        <v>7.0759768970947375E-5</v>
      </c>
      <c r="T101" s="98">
        <f t="shared" si="1"/>
        <v>3.9799694945259314E-3</v>
      </c>
      <c r="U101" s="98">
        <f>R101/'סכום נכסי הקרן'!$C$42</f>
        <v>6.5484116831329383E-4</v>
      </c>
    </row>
    <row r="102" spans="2:21">
      <c r="B102" s="93" t="s">
        <v>495</v>
      </c>
      <c r="C102" s="94" t="s">
        <v>496</v>
      </c>
      <c r="D102" s="95" t="s">
        <v>114</v>
      </c>
      <c r="E102" s="95" t="s">
        <v>279</v>
      </c>
      <c r="F102" s="94" t="s">
        <v>374</v>
      </c>
      <c r="G102" s="95" t="s">
        <v>313</v>
      </c>
      <c r="H102" s="94" t="s">
        <v>476</v>
      </c>
      <c r="I102" s="94" t="s">
        <v>283</v>
      </c>
      <c r="J102" s="108"/>
      <c r="K102" s="97">
        <v>5.7800000000367078</v>
      </c>
      <c r="L102" s="95" t="s">
        <v>127</v>
      </c>
      <c r="M102" s="96">
        <v>1.8700000000000001E-2</v>
      </c>
      <c r="N102" s="96">
        <v>3.9300000000299914E-2</v>
      </c>
      <c r="O102" s="97">
        <v>71508.197434000002</v>
      </c>
      <c r="P102" s="109">
        <v>93.72</v>
      </c>
      <c r="Q102" s="97"/>
      <c r="R102" s="97">
        <v>67.017486343000002</v>
      </c>
      <c r="S102" s="98">
        <v>1.2021518140997084E-4</v>
      </c>
      <c r="T102" s="98">
        <f t="shared" si="1"/>
        <v>3.3626050480174145E-3</v>
      </c>
      <c r="U102" s="98">
        <f>R102/'סכום נכסי הקרן'!$C$42</f>
        <v>5.5326359190654767E-4</v>
      </c>
    </row>
    <row r="103" spans="2:21">
      <c r="B103" s="93" t="s">
        <v>497</v>
      </c>
      <c r="C103" s="94" t="s">
        <v>498</v>
      </c>
      <c r="D103" s="95" t="s">
        <v>114</v>
      </c>
      <c r="E103" s="95" t="s">
        <v>279</v>
      </c>
      <c r="F103" s="94" t="s">
        <v>286</v>
      </c>
      <c r="G103" s="95" t="s">
        <v>287</v>
      </c>
      <c r="H103" s="94" t="s">
        <v>480</v>
      </c>
      <c r="I103" s="94" t="s">
        <v>125</v>
      </c>
      <c r="J103" s="108"/>
      <c r="K103" s="97">
        <v>4.8899999999837265</v>
      </c>
      <c r="L103" s="95" t="s">
        <v>127</v>
      </c>
      <c r="M103" s="96">
        <v>1.09E-2</v>
      </c>
      <c r="N103" s="96">
        <v>3.819999999984635E-2</v>
      </c>
      <c r="O103" s="97">
        <v>2.6222819999999998</v>
      </c>
      <c r="P103" s="109">
        <v>4616513</v>
      </c>
      <c r="Q103" s="97"/>
      <c r="R103" s="97">
        <v>121.057994573</v>
      </c>
      <c r="S103" s="98">
        <v>1.4440674045927639E-4</v>
      </c>
      <c r="T103" s="98">
        <f t="shared" si="1"/>
        <v>6.0740897020610677E-3</v>
      </c>
      <c r="U103" s="98">
        <f>R103/'סכום נכסי הקרן'!$C$42</f>
        <v>9.9939559898842866E-4</v>
      </c>
    </row>
    <row r="104" spans="2:21">
      <c r="B104" s="93" t="s">
        <v>499</v>
      </c>
      <c r="C104" s="94" t="s">
        <v>500</v>
      </c>
      <c r="D104" s="95" t="s">
        <v>114</v>
      </c>
      <c r="E104" s="95" t="s">
        <v>279</v>
      </c>
      <c r="F104" s="94" t="s">
        <v>286</v>
      </c>
      <c r="G104" s="95" t="s">
        <v>287</v>
      </c>
      <c r="H104" s="94" t="s">
        <v>480</v>
      </c>
      <c r="I104" s="94" t="s">
        <v>125</v>
      </c>
      <c r="J104" s="108"/>
      <c r="K104" s="97">
        <v>1.2599999999970011</v>
      </c>
      <c r="L104" s="95" t="s">
        <v>127</v>
      </c>
      <c r="M104" s="96">
        <v>2.2000000000000002E-2</v>
      </c>
      <c r="N104" s="96">
        <v>2.8499999999512617E-2</v>
      </c>
      <c r="O104" s="97">
        <v>0.485848</v>
      </c>
      <c r="P104" s="109">
        <v>5490000</v>
      </c>
      <c r="Q104" s="97"/>
      <c r="R104" s="97">
        <v>26.673041157999997</v>
      </c>
      <c r="S104" s="98">
        <v>9.6513309495431063E-5</v>
      </c>
      <c r="T104" s="98">
        <f t="shared" si="1"/>
        <v>1.3383209030673425E-3</v>
      </c>
      <c r="U104" s="98">
        <f>R104/'סכום נכסי הקרן'!$C$42</f>
        <v>2.2019958317472251E-4</v>
      </c>
    </row>
    <row r="105" spans="2:21">
      <c r="B105" s="93" t="s">
        <v>501</v>
      </c>
      <c r="C105" s="94" t="s">
        <v>502</v>
      </c>
      <c r="D105" s="95" t="s">
        <v>114</v>
      </c>
      <c r="E105" s="95" t="s">
        <v>279</v>
      </c>
      <c r="F105" s="94" t="s">
        <v>286</v>
      </c>
      <c r="G105" s="95" t="s">
        <v>287</v>
      </c>
      <c r="H105" s="94" t="s">
        <v>480</v>
      </c>
      <c r="I105" s="94" t="s">
        <v>125</v>
      </c>
      <c r="J105" s="108"/>
      <c r="K105" s="97">
        <v>3.0999999999275629</v>
      </c>
      <c r="L105" s="95" t="s">
        <v>127</v>
      </c>
      <c r="M105" s="96">
        <v>2.3199999999999998E-2</v>
      </c>
      <c r="N105" s="96">
        <v>3.5499999999034179E-2</v>
      </c>
      <c r="O105" s="97">
        <v>0.30964700000000001</v>
      </c>
      <c r="P105" s="109">
        <v>5350000</v>
      </c>
      <c r="Q105" s="97"/>
      <c r="R105" s="97">
        <v>16.566112092000001</v>
      </c>
      <c r="S105" s="98">
        <v>5.1607833333333338E-5</v>
      </c>
      <c r="T105" s="98">
        <f t="shared" si="1"/>
        <v>8.3120533440299597E-4</v>
      </c>
      <c r="U105" s="98">
        <f>R105/'סכום נכסי הקרן'!$C$42</f>
        <v>1.3676171966577711E-4</v>
      </c>
    </row>
    <row r="106" spans="2:21">
      <c r="B106" s="93" t="s">
        <v>503</v>
      </c>
      <c r="C106" s="94" t="s">
        <v>504</v>
      </c>
      <c r="D106" s="95" t="s">
        <v>114</v>
      </c>
      <c r="E106" s="95" t="s">
        <v>279</v>
      </c>
      <c r="F106" s="94" t="s">
        <v>286</v>
      </c>
      <c r="G106" s="95" t="s">
        <v>287</v>
      </c>
      <c r="H106" s="94" t="s">
        <v>480</v>
      </c>
      <c r="I106" s="94" t="s">
        <v>125</v>
      </c>
      <c r="J106" s="108"/>
      <c r="K106" s="97">
        <v>5.5400000000021974</v>
      </c>
      <c r="L106" s="95" t="s">
        <v>127</v>
      </c>
      <c r="M106" s="96">
        <v>2.9900000000000003E-2</v>
      </c>
      <c r="N106" s="96">
        <v>3.0400000000021979E-2</v>
      </c>
      <c r="O106" s="97">
        <v>2.1519819999999998</v>
      </c>
      <c r="P106" s="109">
        <v>5074000</v>
      </c>
      <c r="Q106" s="97"/>
      <c r="R106" s="97">
        <v>109.19155194400001</v>
      </c>
      <c r="S106" s="98">
        <v>1.3449887499999999E-4</v>
      </c>
      <c r="T106" s="98">
        <f t="shared" si="1"/>
        <v>5.4786904702536785E-3</v>
      </c>
      <c r="U106" s="98">
        <f>R106/'סכום נכסי הקרן'!$C$42</f>
        <v>9.014320520050039E-4</v>
      </c>
    </row>
    <row r="107" spans="2:21">
      <c r="B107" s="93" t="s">
        <v>505</v>
      </c>
      <c r="C107" s="94" t="s">
        <v>506</v>
      </c>
      <c r="D107" s="95" t="s">
        <v>114</v>
      </c>
      <c r="E107" s="95" t="s">
        <v>279</v>
      </c>
      <c r="F107" s="94" t="s">
        <v>291</v>
      </c>
      <c r="G107" s="95" t="s">
        <v>287</v>
      </c>
      <c r="H107" s="94" t="s">
        <v>480</v>
      </c>
      <c r="I107" s="94" t="s">
        <v>125</v>
      </c>
      <c r="J107" s="108"/>
      <c r="K107" s="97">
        <v>2.5400000000067768</v>
      </c>
      <c r="L107" s="95" t="s">
        <v>127</v>
      </c>
      <c r="M107" s="96">
        <v>1.46E-2</v>
      </c>
      <c r="N107" s="96">
        <v>3.7100000000057726E-2</v>
      </c>
      <c r="O107" s="97">
        <v>3.0919349999999999</v>
      </c>
      <c r="P107" s="109">
        <v>5153990</v>
      </c>
      <c r="Q107" s="97"/>
      <c r="R107" s="97">
        <v>159.35803104800002</v>
      </c>
      <c r="S107" s="98">
        <v>1.1609413134081778E-4</v>
      </c>
      <c r="T107" s="98">
        <f t="shared" si="1"/>
        <v>7.9957955585138307E-3</v>
      </c>
      <c r="U107" s="98">
        <f>R107/'סכום נכסי הקרן'!$C$42</f>
        <v>1.3155819692419828E-3</v>
      </c>
    </row>
    <row r="108" spans="2:21">
      <c r="B108" s="93" t="s">
        <v>507</v>
      </c>
      <c r="C108" s="94" t="s">
        <v>508</v>
      </c>
      <c r="D108" s="95" t="s">
        <v>114</v>
      </c>
      <c r="E108" s="95" t="s">
        <v>279</v>
      </c>
      <c r="F108" s="94" t="s">
        <v>291</v>
      </c>
      <c r="G108" s="95" t="s">
        <v>287</v>
      </c>
      <c r="H108" s="94" t="s">
        <v>480</v>
      </c>
      <c r="I108" s="94" t="s">
        <v>125</v>
      </c>
      <c r="J108" s="108"/>
      <c r="K108" s="97">
        <v>3.1099999999931356</v>
      </c>
      <c r="L108" s="95" t="s">
        <v>127</v>
      </c>
      <c r="M108" s="96">
        <v>2.4199999999999999E-2</v>
      </c>
      <c r="N108" s="96">
        <v>4.0999999999890943E-2</v>
      </c>
      <c r="O108" s="97">
        <v>2.9533070000000006</v>
      </c>
      <c r="P108" s="109">
        <v>5278341</v>
      </c>
      <c r="Q108" s="97"/>
      <c r="R108" s="97">
        <v>155.885589837</v>
      </c>
      <c r="S108" s="98">
        <v>9.7520373794743112E-5</v>
      </c>
      <c r="T108" s="98">
        <f t="shared" si="1"/>
        <v>7.8215656823693944E-3</v>
      </c>
      <c r="U108" s="98">
        <f>R108/'סכום נכסי הקרן'!$C$42</f>
        <v>1.2869151928241163E-3</v>
      </c>
    </row>
    <row r="109" spans="2:21">
      <c r="B109" s="93" t="s">
        <v>509</v>
      </c>
      <c r="C109" s="94" t="s">
        <v>510</v>
      </c>
      <c r="D109" s="95" t="s">
        <v>114</v>
      </c>
      <c r="E109" s="95" t="s">
        <v>279</v>
      </c>
      <c r="F109" s="94" t="s">
        <v>291</v>
      </c>
      <c r="G109" s="95" t="s">
        <v>287</v>
      </c>
      <c r="H109" s="94" t="s">
        <v>480</v>
      </c>
      <c r="I109" s="94" t="s">
        <v>125</v>
      </c>
      <c r="J109" s="108"/>
      <c r="K109" s="97">
        <v>4.5699999999851242</v>
      </c>
      <c r="L109" s="95" t="s">
        <v>127</v>
      </c>
      <c r="M109" s="96">
        <v>2E-3</v>
      </c>
      <c r="N109" s="96">
        <v>4.0899999999905338E-2</v>
      </c>
      <c r="O109" s="97">
        <v>1.8196619999999999</v>
      </c>
      <c r="P109" s="109">
        <v>4470000</v>
      </c>
      <c r="Q109" s="97"/>
      <c r="R109" s="97">
        <v>81.338885152999993</v>
      </c>
      <c r="S109" s="98">
        <v>1.587560635142209E-4</v>
      </c>
      <c r="T109" s="98">
        <f t="shared" si="1"/>
        <v>4.0811818040405326E-3</v>
      </c>
      <c r="U109" s="98">
        <f>R109/'סכום נכסי הקרן'!$C$42</f>
        <v>6.7149405650788617E-4</v>
      </c>
    </row>
    <row r="110" spans="2:21">
      <c r="B110" s="93" t="s">
        <v>511</v>
      </c>
      <c r="C110" s="94" t="s">
        <v>512</v>
      </c>
      <c r="D110" s="95" t="s">
        <v>114</v>
      </c>
      <c r="E110" s="95" t="s">
        <v>279</v>
      </c>
      <c r="F110" s="94" t="s">
        <v>291</v>
      </c>
      <c r="G110" s="95" t="s">
        <v>287</v>
      </c>
      <c r="H110" s="94" t="s">
        <v>480</v>
      </c>
      <c r="I110" s="94" t="s">
        <v>125</v>
      </c>
      <c r="J110" s="108"/>
      <c r="K110" s="97">
        <v>5.220000000015502</v>
      </c>
      <c r="L110" s="95" t="s">
        <v>127</v>
      </c>
      <c r="M110" s="96">
        <v>3.1699999999999999E-2</v>
      </c>
      <c r="N110" s="96">
        <v>3.8900000000060907E-2</v>
      </c>
      <c r="O110" s="97">
        <v>1.465317</v>
      </c>
      <c r="P110" s="109">
        <v>4930250</v>
      </c>
      <c r="Q110" s="97"/>
      <c r="R110" s="97">
        <v>72.243788104000004</v>
      </c>
      <c r="S110" s="98">
        <v>1.5813911072739046E-4</v>
      </c>
      <c r="T110" s="98">
        <f t="shared" si="1"/>
        <v>3.6248349471523366E-3</v>
      </c>
      <c r="U110" s="98">
        <f>R110/'סכום נכסי הקרן'!$C$42</f>
        <v>5.9640938328820836E-4</v>
      </c>
    </row>
    <row r="111" spans="2:21">
      <c r="B111" s="93" t="s">
        <v>513</v>
      </c>
      <c r="C111" s="94" t="s">
        <v>514</v>
      </c>
      <c r="D111" s="95" t="s">
        <v>114</v>
      </c>
      <c r="E111" s="95" t="s">
        <v>279</v>
      </c>
      <c r="F111" s="94" t="s">
        <v>515</v>
      </c>
      <c r="G111" s="95" t="s">
        <v>516</v>
      </c>
      <c r="H111" s="94" t="s">
        <v>476</v>
      </c>
      <c r="I111" s="94" t="s">
        <v>283</v>
      </c>
      <c r="J111" s="108"/>
      <c r="K111" s="97">
        <v>5.4999999999842775</v>
      </c>
      <c r="L111" s="95" t="s">
        <v>127</v>
      </c>
      <c r="M111" s="96">
        <v>4.4000000000000003E-3</v>
      </c>
      <c r="N111" s="96">
        <v>2.8000000000062891E-2</v>
      </c>
      <c r="O111" s="97">
        <v>33191.798563999997</v>
      </c>
      <c r="P111" s="109">
        <v>95.81</v>
      </c>
      <c r="Q111" s="97"/>
      <c r="R111" s="97">
        <v>31.801064610999997</v>
      </c>
      <c r="S111" s="98">
        <v>4.2030291376332739E-5</v>
      </c>
      <c r="T111" s="98">
        <f t="shared" si="1"/>
        <v>1.5956196841818118E-3</v>
      </c>
      <c r="U111" s="98">
        <f>R111/'סכום נכסי הקרן'!$C$42</f>
        <v>2.6253403690918635E-4</v>
      </c>
    </row>
    <row r="112" spans="2:21">
      <c r="B112" s="93" t="s">
        <v>517</v>
      </c>
      <c r="C112" s="94" t="s">
        <v>518</v>
      </c>
      <c r="D112" s="95" t="s">
        <v>114</v>
      </c>
      <c r="E112" s="95" t="s">
        <v>279</v>
      </c>
      <c r="F112" s="94" t="s">
        <v>519</v>
      </c>
      <c r="G112" s="95" t="s">
        <v>516</v>
      </c>
      <c r="H112" s="94" t="s">
        <v>476</v>
      </c>
      <c r="I112" s="94" t="s">
        <v>283</v>
      </c>
      <c r="J112" s="108"/>
      <c r="K112" s="97">
        <v>0.17000000000146237</v>
      </c>
      <c r="L112" s="95" t="s">
        <v>127</v>
      </c>
      <c r="M112" s="96">
        <v>3.85E-2</v>
      </c>
      <c r="N112" s="96">
        <v>6.9000000001023677E-3</v>
      </c>
      <c r="O112" s="97">
        <v>23874.263266000002</v>
      </c>
      <c r="P112" s="109">
        <v>114.57</v>
      </c>
      <c r="Q112" s="97"/>
      <c r="R112" s="97">
        <v>27.352745287999998</v>
      </c>
      <c r="S112" s="98">
        <v>9.9664263070343477E-5</v>
      </c>
      <c r="T112" s="98">
        <f t="shared" si="1"/>
        <v>1.3724250848774235E-3</v>
      </c>
      <c r="U112" s="98">
        <f>R112/'סכום נכסי הקרן'!$C$42</f>
        <v>2.2581088805823958E-4</v>
      </c>
    </row>
    <row r="113" spans="2:21">
      <c r="B113" s="93" t="s">
        <v>520</v>
      </c>
      <c r="C113" s="94" t="s">
        <v>521</v>
      </c>
      <c r="D113" s="95" t="s">
        <v>114</v>
      </c>
      <c r="E113" s="95" t="s">
        <v>279</v>
      </c>
      <c r="F113" s="94" t="s">
        <v>519</v>
      </c>
      <c r="G113" s="95" t="s">
        <v>516</v>
      </c>
      <c r="H113" s="94" t="s">
        <v>476</v>
      </c>
      <c r="I113" s="94" t="s">
        <v>283</v>
      </c>
      <c r="J113" s="108"/>
      <c r="K113" s="97">
        <v>1.1399999999894053</v>
      </c>
      <c r="L113" s="95" t="s">
        <v>127</v>
      </c>
      <c r="M113" s="96">
        <v>3.85E-2</v>
      </c>
      <c r="N113" s="96">
        <v>1.2000000000081496E-2</v>
      </c>
      <c r="O113" s="97">
        <v>20899.849343999998</v>
      </c>
      <c r="P113" s="109">
        <v>117.42</v>
      </c>
      <c r="Q113" s="97"/>
      <c r="R113" s="97">
        <v>24.540604659</v>
      </c>
      <c r="S113" s="98">
        <v>8.3599397375999995E-5</v>
      </c>
      <c r="T113" s="98">
        <f t="shared" si="1"/>
        <v>1.2313258167489052E-3</v>
      </c>
      <c r="U113" s="98">
        <f>R113/'סכום נכסי הקרן'!$C$42</f>
        <v>2.0259523032103492E-4</v>
      </c>
    </row>
    <row r="114" spans="2:21">
      <c r="B114" s="93" t="s">
        <v>522</v>
      </c>
      <c r="C114" s="94" t="s">
        <v>523</v>
      </c>
      <c r="D114" s="95" t="s">
        <v>114</v>
      </c>
      <c r="E114" s="95" t="s">
        <v>279</v>
      </c>
      <c r="F114" s="94" t="s">
        <v>390</v>
      </c>
      <c r="G114" s="95" t="s">
        <v>313</v>
      </c>
      <c r="H114" s="94" t="s">
        <v>480</v>
      </c>
      <c r="I114" s="94" t="s">
        <v>125</v>
      </c>
      <c r="J114" s="108"/>
      <c r="K114" s="97">
        <v>4.5999999999818426</v>
      </c>
      <c r="L114" s="95" t="s">
        <v>127</v>
      </c>
      <c r="M114" s="96">
        <v>2.4E-2</v>
      </c>
      <c r="N114" s="96">
        <v>2.7699999999963684E-2</v>
      </c>
      <c r="O114" s="97">
        <v>60845.316067000007</v>
      </c>
      <c r="P114" s="109">
        <v>108.62</v>
      </c>
      <c r="Q114" s="97"/>
      <c r="R114" s="97">
        <v>66.090179512000006</v>
      </c>
      <c r="S114" s="98">
        <v>5.6455834930428093E-5</v>
      </c>
      <c r="T114" s="98">
        <f t="shared" si="1"/>
        <v>3.3160773908172828E-3</v>
      </c>
      <c r="U114" s="98">
        <f>R114/'סכום נכסי הקרן'!$C$42</f>
        <v>5.4560820021529947E-4</v>
      </c>
    </row>
    <row r="115" spans="2:21">
      <c r="B115" s="93" t="s">
        <v>524</v>
      </c>
      <c r="C115" s="94" t="s">
        <v>525</v>
      </c>
      <c r="D115" s="95" t="s">
        <v>114</v>
      </c>
      <c r="E115" s="95" t="s">
        <v>279</v>
      </c>
      <c r="F115" s="94" t="s">
        <v>390</v>
      </c>
      <c r="G115" s="95" t="s">
        <v>313</v>
      </c>
      <c r="H115" s="94" t="s">
        <v>480</v>
      </c>
      <c r="I115" s="94" t="s">
        <v>125</v>
      </c>
      <c r="J115" s="108"/>
      <c r="K115" s="97">
        <v>0.74000000047659953</v>
      </c>
      <c r="L115" s="95" t="s">
        <v>127</v>
      </c>
      <c r="M115" s="96">
        <v>3.4799999999999998E-2</v>
      </c>
      <c r="N115" s="96">
        <v>2.3000000023829979E-2</v>
      </c>
      <c r="O115" s="97">
        <v>380.38383600000003</v>
      </c>
      <c r="P115" s="109">
        <v>110.32</v>
      </c>
      <c r="Q115" s="97"/>
      <c r="R115" s="97">
        <v>0.41963947000000001</v>
      </c>
      <c r="S115" s="98">
        <v>2.9212255074034519E-6</v>
      </c>
      <c r="T115" s="98">
        <f t="shared" si="1"/>
        <v>2.1055427130575159E-5</v>
      </c>
      <c r="U115" s="98">
        <f>R115/'סכום נכסי הקרן'!$C$42</f>
        <v>3.4643382368848024E-6</v>
      </c>
    </row>
    <row r="116" spans="2:21">
      <c r="B116" s="93" t="s">
        <v>526</v>
      </c>
      <c r="C116" s="94" t="s">
        <v>527</v>
      </c>
      <c r="D116" s="95" t="s">
        <v>114</v>
      </c>
      <c r="E116" s="95" t="s">
        <v>279</v>
      </c>
      <c r="F116" s="94" t="s">
        <v>390</v>
      </c>
      <c r="G116" s="95" t="s">
        <v>313</v>
      </c>
      <c r="H116" s="94" t="s">
        <v>480</v>
      </c>
      <c r="I116" s="94" t="s">
        <v>125</v>
      </c>
      <c r="J116" s="108"/>
      <c r="K116" s="97">
        <v>6.7499999999796394</v>
      </c>
      <c r="L116" s="95" t="s">
        <v>127</v>
      </c>
      <c r="M116" s="96">
        <v>1.4999999999999999E-2</v>
      </c>
      <c r="N116" s="96">
        <v>3.1500000000013573E-2</v>
      </c>
      <c r="O116" s="97">
        <v>39098.917996999997</v>
      </c>
      <c r="P116" s="109">
        <v>94.21</v>
      </c>
      <c r="Q116" s="97"/>
      <c r="R116" s="97">
        <v>36.835090672999996</v>
      </c>
      <c r="S116" s="98">
        <v>1.4936026577312884E-4</v>
      </c>
      <c r="T116" s="98">
        <f t="shared" si="1"/>
        <v>1.848202142456905E-3</v>
      </c>
      <c r="U116" s="98">
        <f>R116/'סכום נכסי הקרן'!$C$42</f>
        <v>3.0409249415359484E-4</v>
      </c>
    </row>
    <row r="117" spans="2:21">
      <c r="B117" s="93" t="s">
        <v>528</v>
      </c>
      <c r="C117" s="94" t="s">
        <v>529</v>
      </c>
      <c r="D117" s="95" t="s">
        <v>114</v>
      </c>
      <c r="E117" s="95" t="s">
        <v>279</v>
      </c>
      <c r="F117" s="94" t="s">
        <v>530</v>
      </c>
      <c r="G117" s="95" t="s">
        <v>516</v>
      </c>
      <c r="H117" s="94" t="s">
        <v>480</v>
      </c>
      <c r="I117" s="94" t="s">
        <v>125</v>
      </c>
      <c r="J117" s="108"/>
      <c r="K117" s="97">
        <v>2.2799999999718468</v>
      </c>
      <c r="L117" s="95" t="s">
        <v>127</v>
      </c>
      <c r="M117" s="96">
        <v>2.4799999999999999E-2</v>
      </c>
      <c r="N117" s="96">
        <v>2.0099999999822368E-2</v>
      </c>
      <c r="O117" s="97">
        <v>26928.719991999998</v>
      </c>
      <c r="P117" s="109">
        <v>110.8</v>
      </c>
      <c r="Q117" s="97"/>
      <c r="R117" s="97">
        <v>29.837023352999999</v>
      </c>
      <c r="S117" s="98">
        <v>6.3588186090904379E-5</v>
      </c>
      <c r="T117" s="98">
        <f t="shared" si="1"/>
        <v>1.4970738357913778E-3</v>
      </c>
      <c r="U117" s="98">
        <f>R117/'סכום נכסי הקרן'!$C$42</f>
        <v>2.4631987281039768E-4</v>
      </c>
    </row>
    <row r="118" spans="2:21">
      <c r="B118" s="93" t="s">
        <v>531</v>
      </c>
      <c r="C118" s="94" t="s">
        <v>532</v>
      </c>
      <c r="D118" s="95" t="s">
        <v>114</v>
      </c>
      <c r="E118" s="95" t="s">
        <v>279</v>
      </c>
      <c r="F118" s="94" t="s">
        <v>533</v>
      </c>
      <c r="G118" s="95" t="s">
        <v>313</v>
      </c>
      <c r="H118" s="94" t="s">
        <v>476</v>
      </c>
      <c r="I118" s="94" t="s">
        <v>283</v>
      </c>
      <c r="J118" s="108"/>
      <c r="K118" s="97">
        <v>2.7299999999961981</v>
      </c>
      <c r="L118" s="95" t="s">
        <v>127</v>
      </c>
      <c r="M118" s="96">
        <v>1.3999999999999999E-2</v>
      </c>
      <c r="N118" s="96">
        <v>2.8899999999994576E-2</v>
      </c>
      <c r="O118" s="97">
        <v>69976.421409000002</v>
      </c>
      <c r="P118" s="109">
        <v>105.25</v>
      </c>
      <c r="Q118" s="97"/>
      <c r="R118" s="97">
        <v>73.650183335999998</v>
      </c>
      <c r="S118" s="98">
        <v>7.8749067532072925E-5</v>
      </c>
      <c r="T118" s="98">
        <f t="shared" si="1"/>
        <v>3.6954008839651066E-3</v>
      </c>
      <c r="U118" s="98">
        <f>R118/'סכום נכסי הקרן'!$C$42</f>
        <v>6.0801989451678758E-4</v>
      </c>
    </row>
    <row r="119" spans="2:21">
      <c r="B119" s="93" t="s">
        <v>534</v>
      </c>
      <c r="C119" s="94" t="s">
        <v>535</v>
      </c>
      <c r="D119" s="95" t="s">
        <v>114</v>
      </c>
      <c r="E119" s="95" t="s">
        <v>279</v>
      </c>
      <c r="F119" s="94" t="s">
        <v>297</v>
      </c>
      <c r="G119" s="95" t="s">
        <v>287</v>
      </c>
      <c r="H119" s="94" t="s">
        <v>480</v>
      </c>
      <c r="I119" s="94" t="s">
        <v>125</v>
      </c>
      <c r="J119" s="108"/>
      <c r="K119" s="97">
        <v>3.1199999999871935</v>
      </c>
      <c r="L119" s="95" t="s">
        <v>127</v>
      </c>
      <c r="M119" s="96">
        <v>1.89E-2</v>
      </c>
      <c r="N119" s="96">
        <v>3.3299999999762159E-2</v>
      </c>
      <c r="O119" s="97">
        <v>1.2398830000000001</v>
      </c>
      <c r="P119" s="109">
        <v>5289995</v>
      </c>
      <c r="Q119" s="97"/>
      <c r="R119" s="97">
        <v>65.589773932</v>
      </c>
      <c r="S119" s="98">
        <v>1.54985375E-4</v>
      </c>
      <c r="T119" s="98">
        <f t="shared" si="1"/>
        <v>3.2909695208987945E-3</v>
      </c>
      <c r="U119" s="98">
        <f>R119/'סכום נכסי הקרן'!$C$42</f>
        <v>5.4147709647345049E-4</v>
      </c>
    </row>
    <row r="120" spans="2:21">
      <c r="B120" s="93" t="s">
        <v>536</v>
      </c>
      <c r="C120" s="94" t="s">
        <v>537</v>
      </c>
      <c r="D120" s="95" t="s">
        <v>114</v>
      </c>
      <c r="E120" s="95" t="s">
        <v>279</v>
      </c>
      <c r="F120" s="94" t="s">
        <v>297</v>
      </c>
      <c r="G120" s="95" t="s">
        <v>287</v>
      </c>
      <c r="H120" s="94" t="s">
        <v>480</v>
      </c>
      <c r="I120" s="94" t="s">
        <v>125</v>
      </c>
      <c r="J120" s="108"/>
      <c r="K120" s="97">
        <v>4.7999999999915115</v>
      </c>
      <c r="L120" s="95" t="s">
        <v>127</v>
      </c>
      <c r="M120" s="96">
        <v>3.3099999999999997E-2</v>
      </c>
      <c r="N120" s="96">
        <v>3.6999999999872669E-2</v>
      </c>
      <c r="O120" s="97">
        <v>1.877964</v>
      </c>
      <c r="P120" s="109">
        <v>5018260</v>
      </c>
      <c r="Q120" s="97"/>
      <c r="R120" s="97">
        <v>94.241092425999994</v>
      </c>
      <c r="S120" s="98">
        <v>1.338629980754152E-4</v>
      </c>
      <c r="T120" s="98">
        <f t="shared" si="1"/>
        <v>4.7285505681375524E-3</v>
      </c>
      <c r="U120" s="98">
        <f>R120/'סכום נכסי הקרן'!$C$42</f>
        <v>7.780083698446824E-4</v>
      </c>
    </row>
    <row r="121" spans="2:21">
      <c r="B121" s="93" t="s">
        <v>538</v>
      </c>
      <c r="C121" s="94" t="s">
        <v>539</v>
      </c>
      <c r="D121" s="95" t="s">
        <v>114</v>
      </c>
      <c r="E121" s="95" t="s">
        <v>279</v>
      </c>
      <c r="F121" s="94" t="s">
        <v>297</v>
      </c>
      <c r="G121" s="95" t="s">
        <v>287</v>
      </c>
      <c r="H121" s="94" t="s">
        <v>480</v>
      </c>
      <c r="I121" s="94" t="s">
        <v>125</v>
      </c>
      <c r="J121" s="108"/>
      <c r="K121" s="97">
        <v>0.55999999999647643</v>
      </c>
      <c r="L121" s="95" t="s">
        <v>127</v>
      </c>
      <c r="M121" s="96">
        <v>1.8200000000000001E-2</v>
      </c>
      <c r="N121" s="96">
        <v>2.3799999999997067E-2</v>
      </c>
      <c r="O121" s="97">
        <v>1.247657</v>
      </c>
      <c r="P121" s="109">
        <v>5459095</v>
      </c>
      <c r="Q121" s="97"/>
      <c r="R121" s="97">
        <v>68.110785978999999</v>
      </c>
      <c r="S121" s="98">
        <v>8.7795158679895852E-5</v>
      </c>
      <c r="T121" s="98">
        <f t="shared" si="1"/>
        <v>3.4174614008235086E-3</v>
      </c>
      <c r="U121" s="98">
        <f>R121/'סכום נכסי הקרן'!$C$42</f>
        <v>5.6228933901600569E-4</v>
      </c>
    </row>
    <row r="122" spans="2:21">
      <c r="B122" s="93" t="s">
        <v>540</v>
      </c>
      <c r="C122" s="94" t="s">
        <v>541</v>
      </c>
      <c r="D122" s="95" t="s">
        <v>114</v>
      </c>
      <c r="E122" s="95" t="s">
        <v>279</v>
      </c>
      <c r="F122" s="94" t="s">
        <v>297</v>
      </c>
      <c r="G122" s="95" t="s">
        <v>287</v>
      </c>
      <c r="H122" s="94" t="s">
        <v>480</v>
      </c>
      <c r="I122" s="94" t="s">
        <v>125</v>
      </c>
      <c r="J122" s="108"/>
      <c r="K122" s="97">
        <v>1.7200000000025173</v>
      </c>
      <c r="L122" s="95" t="s">
        <v>127</v>
      </c>
      <c r="M122" s="96">
        <v>1.89E-2</v>
      </c>
      <c r="N122" s="96">
        <v>2.9600000000052636E-2</v>
      </c>
      <c r="O122" s="97">
        <v>3.2985820000000001</v>
      </c>
      <c r="P122" s="109">
        <v>5299297</v>
      </c>
      <c r="Q122" s="97"/>
      <c r="R122" s="97">
        <v>174.80168099799997</v>
      </c>
      <c r="S122" s="98">
        <v>1.5132498394348107E-4</v>
      </c>
      <c r="T122" s="98">
        <f t="shared" si="1"/>
        <v>8.7706813102100059E-3</v>
      </c>
      <c r="U122" s="98">
        <f>R122/'סכום נכסי הקרן'!$C$42</f>
        <v>1.4430771904108801E-3</v>
      </c>
    </row>
    <row r="123" spans="2:21">
      <c r="B123" s="93" t="s">
        <v>542</v>
      </c>
      <c r="C123" s="94" t="s">
        <v>543</v>
      </c>
      <c r="D123" s="95" t="s">
        <v>114</v>
      </c>
      <c r="E123" s="95" t="s">
        <v>279</v>
      </c>
      <c r="F123" s="94" t="s">
        <v>544</v>
      </c>
      <c r="G123" s="95" t="s">
        <v>313</v>
      </c>
      <c r="H123" s="94" t="s">
        <v>480</v>
      </c>
      <c r="I123" s="94" t="s">
        <v>125</v>
      </c>
      <c r="J123" s="108"/>
      <c r="K123" s="97">
        <v>1.2800000000118144</v>
      </c>
      <c r="L123" s="95" t="s">
        <v>127</v>
      </c>
      <c r="M123" s="96">
        <v>2.75E-2</v>
      </c>
      <c r="N123" s="96">
        <v>2.1899999998656109E-2</v>
      </c>
      <c r="O123" s="97">
        <v>6147.9761829999998</v>
      </c>
      <c r="P123" s="109">
        <v>110.14</v>
      </c>
      <c r="Q123" s="97"/>
      <c r="R123" s="97">
        <v>6.7713811889999995</v>
      </c>
      <c r="S123" s="98">
        <v>2.2236404534369116E-5</v>
      </c>
      <c r="T123" s="98">
        <f t="shared" si="1"/>
        <v>3.3975432100878612E-4</v>
      </c>
      <c r="U123" s="98">
        <f>R123/'סכום נכסי הקרן'!$C$42</f>
        <v>5.5901211508000363E-5</v>
      </c>
    </row>
    <row r="124" spans="2:21">
      <c r="B124" s="93" t="s">
        <v>545</v>
      </c>
      <c r="C124" s="94" t="s">
        <v>546</v>
      </c>
      <c r="D124" s="95" t="s">
        <v>114</v>
      </c>
      <c r="E124" s="95" t="s">
        <v>279</v>
      </c>
      <c r="F124" s="94" t="s">
        <v>544</v>
      </c>
      <c r="G124" s="95" t="s">
        <v>313</v>
      </c>
      <c r="H124" s="94" t="s">
        <v>480</v>
      </c>
      <c r="I124" s="94" t="s">
        <v>125</v>
      </c>
      <c r="J124" s="108"/>
      <c r="K124" s="97">
        <v>4.2999999999598106</v>
      </c>
      <c r="L124" s="95" t="s">
        <v>127</v>
      </c>
      <c r="M124" s="96">
        <v>1.9599999999999999E-2</v>
      </c>
      <c r="N124" s="96">
        <v>2.9099999999866743E-2</v>
      </c>
      <c r="O124" s="97">
        <v>44470.906637000007</v>
      </c>
      <c r="P124" s="109">
        <v>106.31</v>
      </c>
      <c r="Q124" s="97"/>
      <c r="R124" s="97">
        <v>47.277024193000003</v>
      </c>
      <c r="S124" s="98">
        <v>4.2311273526785106E-5</v>
      </c>
      <c r="T124" s="98">
        <f t="shared" si="1"/>
        <v>2.3721265729511822E-3</v>
      </c>
      <c r="U124" s="98">
        <f>R124/'סכום נכסי הקרן'!$C$42</f>
        <v>3.9029599059863879E-4</v>
      </c>
    </row>
    <row r="125" spans="2:21">
      <c r="B125" s="93" t="s">
        <v>547</v>
      </c>
      <c r="C125" s="94" t="s">
        <v>548</v>
      </c>
      <c r="D125" s="95" t="s">
        <v>114</v>
      </c>
      <c r="E125" s="95" t="s">
        <v>279</v>
      </c>
      <c r="F125" s="94" t="s">
        <v>544</v>
      </c>
      <c r="G125" s="95" t="s">
        <v>313</v>
      </c>
      <c r="H125" s="94" t="s">
        <v>480</v>
      </c>
      <c r="I125" s="94" t="s">
        <v>125</v>
      </c>
      <c r="J125" s="108"/>
      <c r="K125" s="97">
        <v>6.5399999999691554</v>
      </c>
      <c r="L125" s="95" t="s">
        <v>127</v>
      </c>
      <c r="M125" s="96">
        <v>1.5800000000000002E-2</v>
      </c>
      <c r="N125" s="96">
        <v>2.9599999999848838E-2</v>
      </c>
      <c r="O125" s="97">
        <v>98105.025276</v>
      </c>
      <c r="P125" s="109">
        <v>99.8</v>
      </c>
      <c r="Q125" s="97"/>
      <c r="R125" s="97">
        <v>97.908815063000006</v>
      </c>
      <c r="S125" s="98">
        <v>8.2625208354773243E-5</v>
      </c>
      <c r="T125" s="98">
        <f t="shared" si="1"/>
        <v>4.912578697613826E-3</v>
      </c>
      <c r="U125" s="98">
        <f>R125/'סכום נכסי הקרן'!$C$42</f>
        <v>8.0828729421194244E-4</v>
      </c>
    </row>
    <row r="126" spans="2:21">
      <c r="B126" s="93" t="s">
        <v>549</v>
      </c>
      <c r="C126" s="94" t="s">
        <v>550</v>
      </c>
      <c r="D126" s="95" t="s">
        <v>114</v>
      </c>
      <c r="E126" s="95" t="s">
        <v>279</v>
      </c>
      <c r="F126" s="94" t="s">
        <v>551</v>
      </c>
      <c r="G126" s="95" t="s">
        <v>516</v>
      </c>
      <c r="H126" s="94" t="s">
        <v>480</v>
      </c>
      <c r="I126" s="94" t="s">
        <v>125</v>
      </c>
      <c r="J126" s="108"/>
      <c r="K126" s="97">
        <v>3.4400000000534168</v>
      </c>
      <c r="L126" s="95" t="s">
        <v>127</v>
      </c>
      <c r="M126" s="96">
        <v>2.2499999999999999E-2</v>
      </c>
      <c r="N126" s="96">
        <v>2.3400000000470579E-2</v>
      </c>
      <c r="O126" s="97">
        <v>14150.555862999998</v>
      </c>
      <c r="P126" s="109">
        <v>111.13</v>
      </c>
      <c r="Q126" s="97"/>
      <c r="R126" s="97">
        <v>15.725512238999999</v>
      </c>
      <c r="S126" s="98">
        <v>3.4588114846655943E-5</v>
      </c>
      <c r="T126" s="98">
        <f t="shared" si="1"/>
        <v>7.8902820327943007E-4</v>
      </c>
      <c r="U126" s="98">
        <f>R126/'סכום נכסי הקרן'!$C$42</f>
        <v>1.2982213838028065E-4</v>
      </c>
    </row>
    <row r="127" spans="2:21">
      <c r="B127" s="93" t="s">
        <v>552</v>
      </c>
      <c r="C127" s="94" t="s">
        <v>553</v>
      </c>
      <c r="D127" s="95" t="s">
        <v>114</v>
      </c>
      <c r="E127" s="95" t="s">
        <v>279</v>
      </c>
      <c r="F127" s="94" t="s">
        <v>451</v>
      </c>
      <c r="G127" s="95" t="s">
        <v>313</v>
      </c>
      <c r="H127" s="94" t="s">
        <v>476</v>
      </c>
      <c r="I127" s="94" t="s">
        <v>283</v>
      </c>
      <c r="J127" s="108"/>
      <c r="K127" s="97">
        <v>2.6399999999978663</v>
      </c>
      <c r="L127" s="95" t="s">
        <v>127</v>
      </c>
      <c r="M127" s="96">
        <v>2.1499999999999998E-2</v>
      </c>
      <c r="N127" s="96">
        <v>3.6099999999971322E-2</v>
      </c>
      <c r="O127" s="97">
        <v>139898.89235400001</v>
      </c>
      <c r="P127" s="109">
        <v>107.2</v>
      </c>
      <c r="Q127" s="97"/>
      <c r="R127" s="97">
        <v>149.97161386300002</v>
      </c>
      <c r="S127" s="98">
        <v>7.1329704490778357E-5</v>
      </c>
      <c r="T127" s="98">
        <f t="shared" si="1"/>
        <v>7.5248317021922462E-3</v>
      </c>
      <c r="U127" s="98">
        <f>R127/'סכום נכסי הקרן'!$C$42</f>
        <v>1.2380922994515121E-3</v>
      </c>
    </row>
    <row r="128" spans="2:21">
      <c r="B128" s="93" t="s">
        <v>554</v>
      </c>
      <c r="C128" s="94" t="s">
        <v>555</v>
      </c>
      <c r="D128" s="95" t="s">
        <v>114</v>
      </c>
      <c r="E128" s="95" t="s">
        <v>279</v>
      </c>
      <c r="F128" s="94" t="s">
        <v>451</v>
      </c>
      <c r="G128" s="95" t="s">
        <v>313</v>
      </c>
      <c r="H128" s="94" t="s">
        <v>476</v>
      </c>
      <c r="I128" s="94" t="s">
        <v>283</v>
      </c>
      <c r="J128" s="108"/>
      <c r="K128" s="97">
        <v>7.6499999999912722</v>
      </c>
      <c r="L128" s="95" t="s">
        <v>127</v>
      </c>
      <c r="M128" s="96">
        <v>1.15E-2</v>
      </c>
      <c r="N128" s="96">
        <v>3.6699999999953978E-2</v>
      </c>
      <c r="O128" s="97">
        <v>69815.871048000001</v>
      </c>
      <c r="P128" s="109">
        <v>90.26</v>
      </c>
      <c r="Q128" s="97"/>
      <c r="R128" s="97">
        <v>63.015803287000004</v>
      </c>
      <c r="S128" s="98">
        <v>1.5185217494940182E-4</v>
      </c>
      <c r="T128" s="98">
        <f t="shared" si="1"/>
        <v>3.1618204412089432E-3</v>
      </c>
      <c r="U128" s="98">
        <f>R128/'סכום נכסי הקרן'!$C$42</f>
        <v>5.2022765364555701E-4</v>
      </c>
    </row>
    <row r="129" spans="2:21">
      <c r="B129" s="93" t="s">
        <v>556</v>
      </c>
      <c r="C129" s="94" t="s">
        <v>557</v>
      </c>
      <c r="D129" s="95" t="s">
        <v>114</v>
      </c>
      <c r="E129" s="95" t="s">
        <v>279</v>
      </c>
      <c r="F129" s="94" t="s">
        <v>558</v>
      </c>
      <c r="G129" s="95" t="s">
        <v>123</v>
      </c>
      <c r="H129" s="94" t="s">
        <v>559</v>
      </c>
      <c r="I129" s="94" t="s">
        <v>283</v>
      </c>
      <c r="J129" s="108"/>
      <c r="K129" s="97">
        <v>1.8700000003016031</v>
      </c>
      <c r="L129" s="95" t="s">
        <v>127</v>
      </c>
      <c r="M129" s="96">
        <v>1.8500000000000003E-2</v>
      </c>
      <c r="N129" s="96">
        <v>3.6100000003756808E-2</v>
      </c>
      <c r="O129" s="97">
        <v>1810.94319</v>
      </c>
      <c r="P129" s="109">
        <v>104.36</v>
      </c>
      <c r="Q129" s="97"/>
      <c r="R129" s="97">
        <v>1.8899002890000001</v>
      </c>
      <c r="S129" s="98">
        <v>2.0457914014653413E-6</v>
      </c>
      <c r="T129" s="98">
        <f t="shared" si="1"/>
        <v>9.4825822316219283E-5</v>
      </c>
      <c r="U129" s="98">
        <f>R129/'סכום נכסי הקרן'!$C$42</f>
        <v>1.5602092517851904E-5</v>
      </c>
    </row>
    <row r="130" spans="2:21">
      <c r="B130" s="93" t="s">
        <v>560</v>
      </c>
      <c r="C130" s="94" t="s">
        <v>561</v>
      </c>
      <c r="D130" s="95" t="s">
        <v>114</v>
      </c>
      <c r="E130" s="95" t="s">
        <v>279</v>
      </c>
      <c r="F130" s="94" t="s">
        <v>558</v>
      </c>
      <c r="G130" s="95" t="s">
        <v>123</v>
      </c>
      <c r="H130" s="94" t="s">
        <v>559</v>
      </c>
      <c r="I130" s="94" t="s">
        <v>283</v>
      </c>
      <c r="J130" s="108"/>
      <c r="K130" s="97">
        <v>2.5999999999828236</v>
      </c>
      <c r="L130" s="95" t="s">
        <v>127</v>
      </c>
      <c r="M130" s="96">
        <v>3.2000000000000001E-2</v>
      </c>
      <c r="N130" s="96">
        <v>3.5399999999823947E-2</v>
      </c>
      <c r="O130" s="97">
        <v>46206.955277000001</v>
      </c>
      <c r="P130" s="109">
        <v>100.8</v>
      </c>
      <c r="Q130" s="97"/>
      <c r="R130" s="97">
        <v>46.576609632999997</v>
      </c>
      <c r="S130" s="98">
        <v>1.7012243760170832E-4</v>
      </c>
      <c r="T130" s="98">
        <f t="shared" si="1"/>
        <v>2.3369832444905059E-3</v>
      </c>
      <c r="U130" s="98">
        <f>R130/'סכום נכסי הקרן'!$C$42</f>
        <v>3.8451371053361329E-4</v>
      </c>
    </row>
    <row r="131" spans="2:21">
      <c r="B131" s="93" t="s">
        <v>562</v>
      </c>
      <c r="C131" s="94" t="s">
        <v>563</v>
      </c>
      <c r="D131" s="95" t="s">
        <v>114</v>
      </c>
      <c r="E131" s="95" t="s">
        <v>279</v>
      </c>
      <c r="F131" s="94" t="s">
        <v>564</v>
      </c>
      <c r="G131" s="95" t="s">
        <v>123</v>
      </c>
      <c r="H131" s="94" t="s">
        <v>559</v>
      </c>
      <c r="I131" s="94" t="s">
        <v>283</v>
      </c>
      <c r="J131" s="108"/>
      <c r="K131" s="97">
        <v>1</v>
      </c>
      <c r="L131" s="95" t="s">
        <v>127</v>
      </c>
      <c r="M131" s="96">
        <v>3.15E-2</v>
      </c>
      <c r="N131" s="96">
        <v>3.04000000002295E-2</v>
      </c>
      <c r="O131" s="97">
        <v>22408.686797999999</v>
      </c>
      <c r="P131" s="109">
        <v>108.89</v>
      </c>
      <c r="Q131" s="97"/>
      <c r="R131" s="97">
        <v>24.400818186000002</v>
      </c>
      <c r="S131" s="98">
        <v>1.6526437025459357E-4</v>
      </c>
      <c r="T131" s="98">
        <f t="shared" si="1"/>
        <v>1.2243120248954088E-3</v>
      </c>
      <c r="U131" s="98">
        <f>R131/'סכום נכסי הקרן'!$C$42</f>
        <v>2.014412215634384E-4</v>
      </c>
    </row>
    <row r="132" spans="2:21">
      <c r="B132" s="93" t="s">
        <v>565</v>
      </c>
      <c r="C132" s="94" t="s">
        <v>566</v>
      </c>
      <c r="D132" s="95" t="s">
        <v>114</v>
      </c>
      <c r="E132" s="95" t="s">
        <v>279</v>
      </c>
      <c r="F132" s="94" t="s">
        <v>564</v>
      </c>
      <c r="G132" s="95" t="s">
        <v>123</v>
      </c>
      <c r="H132" s="94" t="s">
        <v>559</v>
      </c>
      <c r="I132" s="94" t="s">
        <v>283</v>
      </c>
      <c r="J132" s="108"/>
      <c r="K132" s="97">
        <v>2.6500000000128092</v>
      </c>
      <c r="L132" s="95" t="s">
        <v>127</v>
      </c>
      <c r="M132" s="96">
        <v>0.01</v>
      </c>
      <c r="N132" s="96">
        <v>3.9100000000275401E-2</v>
      </c>
      <c r="O132" s="97">
        <v>63509.231325000001</v>
      </c>
      <c r="P132" s="109">
        <v>98.34</v>
      </c>
      <c r="Q132" s="97"/>
      <c r="R132" s="97">
        <v>62.454979107999996</v>
      </c>
      <c r="S132" s="98">
        <v>1.3758797054745552E-4</v>
      </c>
      <c r="T132" s="98">
        <f t="shared" si="1"/>
        <v>3.1336810656778492E-3</v>
      </c>
      <c r="U132" s="98">
        <f>R132/'סכום נכסי הקרן'!$C$42</f>
        <v>5.1559776349847616E-4</v>
      </c>
    </row>
    <row r="133" spans="2:21">
      <c r="B133" s="93" t="s">
        <v>567</v>
      </c>
      <c r="C133" s="94" t="s">
        <v>568</v>
      </c>
      <c r="D133" s="95" t="s">
        <v>114</v>
      </c>
      <c r="E133" s="95" t="s">
        <v>279</v>
      </c>
      <c r="F133" s="94" t="s">
        <v>564</v>
      </c>
      <c r="G133" s="95" t="s">
        <v>123</v>
      </c>
      <c r="H133" s="94" t="s">
        <v>559</v>
      </c>
      <c r="I133" s="94" t="s">
        <v>283</v>
      </c>
      <c r="J133" s="108"/>
      <c r="K133" s="97">
        <v>3.7000000000262836</v>
      </c>
      <c r="L133" s="95" t="s">
        <v>127</v>
      </c>
      <c r="M133" s="96">
        <v>3.2300000000000002E-2</v>
      </c>
      <c r="N133" s="96">
        <v>3.9800000000170845E-2</v>
      </c>
      <c r="O133" s="97">
        <v>30707.3508</v>
      </c>
      <c r="P133" s="109">
        <v>99.12</v>
      </c>
      <c r="Q133" s="97"/>
      <c r="R133" s="97">
        <v>30.437125926</v>
      </c>
      <c r="S133" s="98">
        <v>1.2042098352941176E-4</v>
      </c>
      <c r="T133" s="98">
        <f t="shared" si="1"/>
        <v>1.5271840063067303E-3</v>
      </c>
      <c r="U133" s="98">
        <f>R133/'סכום נכסי הקרן'!$C$42</f>
        <v>2.5127402616898631E-4</v>
      </c>
    </row>
    <row r="134" spans="2:21">
      <c r="B134" s="93" t="s">
        <v>569</v>
      </c>
      <c r="C134" s="94" t="s">
        <v>570</v>
      </c>
      <c r="D134" s="95" t="s">
        <v>114</v>
      </c>
      <c r="E134" s="95" t="s">
        <v>279</v>
      </c>
      <c r="F134" s="94" t="s">
        <v>571</v>
      </c>
      <c r="G134" s="95" t="s">
        <v>313</v>
      </c>
      <c r="H134" s="94" t="s">
        <v>572</v>
      </c>
      <c r="I134" s="94" t="s">
        <v>125</v>
      </c>
      <c r="J134" s="108"/>
      <c r="K134" s="97">
        <v>2.4600000000220614</v>
      </c>
      <c r="L134" s="95" t="s">
        <v>127</v>
      </c>
      <c r="M134" s="96">
        <v>2.5000000000000001E-2</v>
      </c>
      <c r="N134" s="96">
        <v>3.3200000000136932E-2</v>
      </c>
      <c r="O134" s="97">
        <v>24155.423048000001</v>
      </c>
      <c r="P134" s="109">
        <v>108.84</v>
      </c>
      <c r="Q134" s="97"/>
      <c r="R134" s="97">
        <v>26.290763076999998</v>
      </c>
      <c r="S134" s="98">
        <v>6.7914501966965499E-5</v>
      </c>
      <c r="T134" s="98">
        <f t="shared" si="1"/>
        <v>1.3191400851187553E-3</v>
      </c>
      <c r="U134" s="98">
        <f>R134/'סכום נכסי הקרן'!$C$42</f>
        <v>2.1704368229358937E-4</v>
      </c>
    </row>
    <row r="135" spans="2:21">
      <c r="B135" s="93" t="s">
        <v>573</v>
      </c>
      <c r="C135" s="94" t="s">
        <v>574</v>
      </c>
      <c r="D135" s="95" t="s">
        <v>114</v>
      </c>
      <c r="E135" s="95" t="s">
        <v>279</v>
      </c>
      <c r="F135" s="94" t="s">
        <v>571</v>
      </c>
      <c r="G135" s="95" t="s">
        <v>313</v>
      </c>
      <c r="H135" s="94" t="s">
        <v>572</v>
      </c>
      <c r="I135" s="94" t="s">
        <v>125</v>
      </c>
      <c r="J135" s="108"/>
      <c r="K135" s="97">
        <v>5.4199999999255306</v>
      </c>
      <c r="L135" s="95" t="s">
        <v>127</v>
      </c>
      <c r="M135" s="96">
        <v>1.9E-2</v>
      </c>
      <c r="N135" s="96">
        <v>3.8599999999384814E-2</v>
      </c>
      <c r="O135" s="97">
        <v>31134.072692000002</v>
      </c>
      <c r="P135" s="109">
        <v>99.2</v>
      </c>
      <c r="Q135" s="97"/>
      <c r="R135" s="97">
        <v>30.885000965</v>
      </c>
      <c r="S135" s="98">
        <v>1.0359405133694476E-4</v>
      </c>
      <c r="T135" s="98">
        <f t="shared" si="1"/>
        <v>1.5496561542371143E-3</v>
      </c>
      <c r="U135" s="98">
        <f>R135/'סכום נכסי הקרן'!$C$42</f>
        <v>2.549714634547449E-4</v>
      </c>
    </row>
    <row r="136" spans="2:21">
      <c r="B136" s="93" t="s">
        <v>575</v>
      </c>
      <c r="C136" s="94" t="s">
        <v>576</v>
      </c>
      <c r="D136" s="95" t="s">
        <v>114</v>
      </c>
      <c r="E136" s="95" t="s">
        <v>279</v>
      </c>
      <c r="F136" s="94" t="s">
        <v>571</v>
      </c>
      <c r="G136" s="95" t="s">
        <v>313</v>
      </c>
      <c r="H136" s="94" t="s">
        <v>572</v>
      </c>
      <c r="I136" s="94" t="s">
        <v>125</v>
      </c>
      <c r="J136" s="108"/>
      <c r="K136" s="97">
        <v>7.1900000000497366</v>
      </c>
      <c r="L136" s="95" t="s">
        <v>127</v>
      </c>
      <c r="M136" s="96">
        <v>3.9000000000000003E-3</v>
      </c>
      <c r="N136" s="96">
        <v>4.1900000000111806E-2</v>
      </c>
      <c r="O136" s="97">
        <v>32247.435099999999</v>
      </c>
      <c r="P136" s="109">
        <v>80.430000000000007</v>
      </c>
      <c r="Q136" s="97"/>
      <c r="R136" s="97">
        <v>25.936611009</v>
      </c>
      <c r="S136" s="98">
        <v>1.3722312808510639E-4</v>
      </c>
      <c r="T136" s="98">
        <f t="shared" si="1"/>
        <v>1.3013704909933114E-3</v>
      </c>
      <c r="U136" s="98">
        <f>R136/'סכום נכסי הקרן'!$C$42</f>
        <v>2.1411997602057312E-4</v>
      </c>
    </row>
    <row r="137" spans="2:21">
      <c r="B137" s="93" t="s">
        <v>577</v>
      </c>
      <c r="C137" s="94" t="s">
        <v>578</v>
      </c>
      <c r="D137" s="95" t="s">
        <v>114</v>
      </c>
      <c r="E137" s="95" t="s">
        <v>279</v>
      </c>
      <c r="F137" s="94" t="s">
        <v>579</v>
      </c>
      <c r="G137" s="95" t="s">
        <v>580</v>
      </c>
      <c r="H137" s="94" t="s">
        <v>559</v>
      </c>
      <c r="I137" s="94" t="s">
        <v>283</v>
      </c>
      <c r="J137" s="108"/>
      <c r="K137" s="97">
        <v>4.5000000000817488</v>
      </c>
      <c r="L137" s="95" t="s">
        <v>127</v>
      </c>
      <c r="M137" s="96">
        <v>7.4999999999999997E-3</v>
      </c>
      <c r="N137" s="96">
        <v>4.5300000000332449E-2</v>
      </c>
      <c r="O137" s="97">
        <v>20197.034492999999</v>
      </c>
      <c r="P137" s="109">
        <v>90.85</v>
      </c>
      <c r="Q137" s="97"/>
      <c r="R137" s="97">
        <v>18.349006263</v>
      </c>
      <c r="S137" s="98">
        <v>3.8429989102927574E-5</v>
      </c>
      <c r="T137" s="98">
        <f t="shared" si="1"/>
        <v>9.2066212048419493E-4</v>
      </c>
      <c r="U137" s="98">
        <f>R137/'סכום נכסי הקרן'!$C$42</f>
        <v>1.5148042200546487E-4</v>
      </c>
    </row>
    <row r="138" spans="2:21">
      <c r="B138" s="93" t="s">
        <v>581</v>
      </c>
      <c r="C138" s="94" t="s">
        <v>582</v>
      </c>
      <c r="D138" s="95" t="s">
        <v>114</v>
      </c>
      <c r="E138" s="95" t="s">
        <v>279</v>
      </c>
      <c r="F138" s="94" t="s">
        <v>579</v>
      </c>
      <c r="G138" s="95" t="s">
        <v>580</v>
      </c>
      <c r="H138" s="94" t="s">
        <v>559</v>
      </c>
      <c r="I138" s="94" t="s">
        <v>283</v>
      </c>
      <c r="J138" s="108"/>
      <c r="K138" s="97">
        <v>5.5499999999808907</v>
      </c>
      <c r="L138" s="95" t="s">
        <v>127</v>
      </c>
      <c r="M138" s="96">
        <v>7.4999999999999997E-3</v>
      </c>
      <c r="N138" s="96">
        <v>4.5699999999844886E-2</v>
      </c>
      <c r="O138" s="97">
        <v>103829.54042400001</v>
      </c>
      <c r="P138" s="109">
        <v>85.68</v>
      </c>
      <c r="Q138" s="97"/>
      <c r="R138" s="97">
        <v>88.96115043399999</v>
      </c>
      <c r="S138" s="98">
        <v>1.1965250769395651E-4</v>
      </c>
      <c r="T138" s="98">
        <f t="shared" si="1"/>
        <v>4.4636292682745538E-3</v>
      </c>
      <c r="U138" s="98">
        <f>R138/'סכום נכסי הקרן'!$C$42</f>
        <v>7.3441975094899238E-4</v>
      </c>
    </row>
    <row r="139" spans="2:21">
      <c r="B139" s="93" t="s">
        <v>583</v>
      </c>
      <c r="C139" s="94" t="s">
        <v>584</v>
      </c>
      <c r="D139" s="95" t="s">
        <v>114</v>
      </c>
      <c r="E139" s="95" t="s">
        <v>279</v>
      </c>
      <c r="F139" s="94" t="s">
        <v>533</v>
      </c>
      <c r="G139" s="95" t="s">
        <v>313</v>
      </c>
      <c r="H139" s="94" t="s">
        <v>559</v>
      </c>
      <c r="I139" s="94" t="s">
        <v>283</v>
      </c>
      <c r="J139" s="108"/>
      <c r="K139" s="97">
        <v>1.0799999991763118</v>
      </c>
      <c r="L139" s="95" t="s">
        <v>127</v>
      </c>
      <c r="M139" s="96">
        <v>3.4500000000000003E-2</v>
      </c>
      <c r="N139" s="96">
        <v>2.1200000002353395E-2</v>
      </c>
      <c r="O139" s="97">
        <v>304.71003100000001</v>
      </c>
      <c r="P139" s="109">
        <v>111.56</v>
      </c>
      <c r="Q139" s="97"/>
      <c r="R139" s="97">
        <v>0.33993451600000002</v>
      </c>
      <c r="S139" s="98">
        <v>2.3577036397544341E-6</v>
      </c>
      <c r="T139" s="98">
        <f t="shared" si="1"/>
        <v>1.7056227887251252E-5</v>
      </c>
      <c r="U139" s="98">
        <f>R139/'סכום נכסי הקרן'!$C$42</f>
        <v>2.806333116891337E-6</v>
      </c>
    </row>
    <row r="140" spans="2:21">
      <c r="B140" s="93" t="s">
        <v>585</v>
      </c>
      <c r="C140" s="94" t="s">
        <v>586</v>
      </c>
      <c r="D140" s="95" t="s">
        <v>114</v>
      </c>
      <c r="E140" s="95" t="s">
        <v>279</v>
      </c>
      <c r="F140" s="94" t="s">
        <v>533</v>
      </c>
      <c r="G140" s="95" t="s">
        <v>313</v>
      </c>
      <c r="H140" s="94" t="s">
        <v>559</v>
      </c>
      <c r="I140" s="94" t="s">
        <v>283</v>
      </c>
      <c r="J140" s="108"/>
      <c r="K140" s="97">
        <v>1.9399999984960394</v>
      </c>
      <c r="L140" s="95" t="s">
        <v>127</v>
      </c>
      <c r="M140" s="96">
        <v>2.0499999999999997E-2</v>
      </c>
      <c r="N140" s="96">
        <v>4.2299999977440599E-2</v>
      </c>
      <c r="O140" s="97">
        <v>624.38833199999999</v>
      </c>
      <c r="P140" s="109">
        <v>106.49</v>
      </c>
      <c r="Q140" s="97"/>
      <c r="R140" s="97">
        <v>0.66491115000000001</v>
      </c>
      <c r="S140" s="98">
        <v>1.4890160644083502E-6</v>
      </c>
      <c r="T140" s="98">
        <f t="shared" ref="T140:T202" si="2">IFERROR(R140/$R$11,0)</f>
        <v>3.3361943449056232E-5</v>
      </c>
      <c r="U140" s="98">
        <f>R140/'סכום נכסי הקרן'!$C$42</f>
        <v>5.4891812752409731E-6</v>
      </c>
    </row>
    <row r="141" spans="2:21">
      <c r="B141" s="93" t="s">
        <v>587</v>
      </c>
      <c r="C141" s="94" t="s">
        <v>588</v>
      </c>
      <c r="D141" s="95" t="s">
        <v>114</v>
      </c>
      <c r="E141" s="95" t="s">
        <v>279</v>
      </c>
      <c r="F141" s="94" t="s">
        <v>533</v>
      </c>
      <c r="G141" s="95" t="s">
        <v>313</v>
      </c>
      <c r="H141" s="94" t="s">
        <v>559</v>
      </c>
      <c r="I141" s="94" t="s">
        <v>283</v>
      </c>
      <c r="J141" s="108"/>
      <c r="K141" s="97">
        <v>2.6699999999899982</v>
      </c>
      <c r="L141" s="95" t="s">
        <v>127</v>
      </c>
      <c r="M141" s="96">
        <v>2.0499999999999997E-2</v>
      </c>
      <c r="N141" s="96">
        <v>4.3799999999849966E-2</v>
      </c>
      <c r="O141" s="97">
        <v>30738.088954999999</v>
      </c>
      <c r="P141" s="109">
        <v>104.09</v>
      </c>
      <c r="Q141" s="97"/>
      <c r="R141" s="97">
        <v>31.995276896000004</v>
      </c>
      <c r="S141" s="98">
        <v>4.0123439375290222E-5</v>
      </c>
      <c r="T141" s="98">
        <f t="shared" si="2"/>
        <v>1.6053642933213672E-3</v>
      </c>
      <c r="U141" s="98">
        <f>R141/'סכום נכסי הקרן'!$C$42</f>
        <v>2.641373585533546E-4</v>
      </c>
    </row>
    <row r="142" spans="2:21">
      <c r="B142" s="93" t="s">
        <v>589</v>
      </c>
      <c r="C142" s="94" t="s">
        <v>590</v>
      </c>
      <c r="D142" s="95" t="s">
        <v>114</v>
      </c>
      <c r="E142" s="95" t="s">
        <v>279</v>
      </c>
      <c r="F142" s="94" t="s">
        <v>533</v>
      </c>
      <c r="G142" s="95" t="s">
        <v>313</v>
      </c>
      <c r="H142" s="94" t="s">
        <v>559</v>
      </c>
      <c r="I142" s="94" t="s">
        <v>283</v>
      </c>
      <c r="J142" s="108"/>
      <c r="K142" s="97">
        <v>5.7400000000393883</v>
      </c>
      <c r="L142" s="95" t="s">
        <v>127</v>
      </c>
      <c r="M142" s="96">
        <v>8.3999999999999995E-3</v>
      </c>
      <c r="N142" s="96">
        <v>4.5500000000250999E-2</v>
      </c>
      <c r="O142" s="97">
        <v>29299.580808999999</v>
      </c>
      <c r="P142" s="109">
        <v>88.4</v>
      </c>
      <c r="Q142" s="97"/>
      <c r="R142" s="97">
        <v>25.896470276999999</v>
      </c>
      <c r="S142" s="98">
        <v>4.3262637838138894E-5</v>
      </c>
      <c r="T142" s="98">
        <f t="shared" si="2"/>
        <v>1.2993564281655369E-3</v>
      </c>
      <c r="U142" s="98">
        <f>R142/'סכום נכסי הקרן'!$C$42</f>
        <v>2.1378859376826935E-4</v>
      </c>
    </row>
    <row r="143" spans="2:21">
      <c r="B143" s="93" t="s">
        <v>591</v>
      </c>
      <c r="C143" s="94" t="s">
        <v>592</v>
      </c>
      <c r="D143" s="95" t="s">
        <v>114</v>
      </c>
      <c r="E143" s="95" t="s">
        <v>279</v>
      </c>
      <c r="F143" s="94" t="s">
        <v>533</v>
      </c>
      <c r="G143" s="95" t="s">
        <v>313</v>
      </c>
      <c r="H143" s="94" t="s">
        <v>559</v>
      </c>
      <c r="I143" s="94" t="s">
        <v>283</v>
      </c>
      <c r="J143" s="108"/>
      <c r="K143" s="97">
        <v>6.5400000004594032</v>
      </c>
      <c r="L143" s="95" t="s">
        <v>127</v>
      </c>
      <c r="M143" s="96">
        <v>5.0000000000000001E-3</v>
      </c>
      <c r="N143" s="96">
        <v>3.7900000001531341E-2</v>
      </c>
      <c r="O143" s="97">
        <v>7535.4221889999999</v>
      </c>
      <c r="P143" s="109">
        <v>86.66</v>
      </c>
      <c r="Q143" s="97"/>
      <c r="R143" s="97">
        <v>6.5301971000000014</v>
      </c>
      <c r="S143" s="98">
        <v>4.1833057916802678E-5</v>
      </c>
      <c r="T143" s="98">
        <f t="shared" si="2"/>
        <v>3.2765289973162736E-4</v>
      </c>
      <c r="U143" s="98">
        <f>R143/'סכום נכסי הקרן'!$C$42</f>
        <v>5.3910113621877021E-5</v>
      </c>
    </row>
    <row r="144" spans="2:21">
      <c r="B144" s="93" t="s">
        <v>593</v>
      </c>
      <c r="C144" s="94" t="s">
        <v>594</v>
      </c>
      <c r="D144" s="95" t="s">
        <v>114</v>
      </c>
      <c r="E144" s="95" t="s">
        <v>279</v>
      </c>
      <c r="F144" s="94" t="s">
        <v>533</v>
      </c>
      <c r="G144" s="95" t="s">
        <v>313</v>
      </c>
      <c r="H144" s="94" t="s">
        <v>559</v>
      </c>
      <c r="I144" s="94" t="s">
        <v>283</v>
      </c>
      <c r="J144" s="108"/>
      <c r="K144" s="97">
        <v>6.3899999998974328</v>
      </c>
      <c r="L144" s="95" t="s">
        <v>127</v>
      </c>
      <c r="M144" s="96">
        <v>9.7000000000000003E-3</v>
      </c>
      <c r="N144" s="96">
        <v>4.5199999999330179E-2</v>
      </c>
      <c r="O144" s="97">
        <v>22298.04221</v>
      </c>
      <c r="P144" s="109">
        <v>85.7</v>
      </c>
      <c r="Q144" s="97"/>
      <c r="R144" s="97">
        <v>19.109423463999999</v>
      </c>
      <c r="S144" s="98">
        <v>5.3465503534008425E-5</v>
      </c>
      <c r="T144" s="98">
        <f t="shared" si="2"/>
        <v>9.5881608384824977E-4</v>
      </c>
      <c r="U144" s="98">
        <f>R144/'סכום נכסי הקרן'!$C$42</f>
        <v>1.5775805452990116E-4</v>
      </c>
    </row>
    <row r="145" spans="2:21">
      <c r="B145" s="93" t="s">
        <v>595</v>
      </c>
      <c r="C145" s="94" t="s">
        <v>596</v>
      </c>
      <c r="D145" s="95" t="s">
        <v>114</v>
      </c>
      <c r="E145" s="95" t="s">
        <v>279</v>
      </c>
      <c r="F145" s="94" t="s">
        <v>597</v>
      </c>
      <c r="G145" s="95" t="s">
        <v>598</v>
      </c>
      <c r="H145" s="94" t="s">
        <v>572</v>
      </c>
      <c r="I145" s="94" t="s">
        <v>125</v>
      </c>
      <c r="J145" s="108"/>
      <c r="K145" s="97">
        <v>1.5299999999898948</v>
      </c>
      <c r="L145" s="95" t="s">
        <v>127</v>
      </c>
      <c r="M145" s="96">
        <v>1.8500000000000003E-2</v>
      </c>
      <c r="N145" s="96">
        <v>3.7499999999857002E-2</v>
      </c>
      <c r="O145" s="97">
        <v>49280.487319</v>
      </c>
      <c r="P145" s="109">
        <v>106.43</v>
      </c>
      <c r="Q145" s="97"/>
      <c r="R145" s="97">
        <v>52.449224301000001</v>
      </c>
      <c r="S145" s="98">
        <v>7.0328358429900677E-5</v>
      </c>
      <c r="T145" s="98">
        <f t="shared" si="2"/>
        <v>2.6316419194907887E-3</v>
      </c>
      <c r="U145" s="98">
        <f>R145/'סכום נכסי הקרן'!$C$42</f>
        <v>4.3299514519189977E-4</v>
      </c>
    </row>
    <row r="146" spans="2:21">
      <c r="B146" s="93" t="s">
        <v>599</v>
      </c>
      <c r="C146" s="94" t="s">
        <v>600</v>
      </c>
      <c r="D146" s="95" t="s">
        <v>114</v>
      </c>
      <c r="E146" s="95" t="s">
        <v>279</v>
      </c>
      <c r="F146" s="94" t="s">
        <v>597</v>
      </c>
      <c r="G146" s="95" t="s">
        <v>598</v>
      </c>
      <c r="H146" s="94" t="s">
        <v>572</v>
      </c>
      <c r="I146" s="94" t="s">
        <v>125</v>
      </c>
      <c r="J146" s="108"/>
      <c r="K146" s="97">
        <v>1.3799999999943819</v>
      </c>
      <c r="L146" s="95" t="s">
        <v>127</v>
      </c>
      <c r="M146" s="96">
        <v>0.01</v>
      </c>
      <c r="N146" s="96">
        <v>4.5200000000176564E-2</v>
      </c>
      <c r="O146" s="97">
        <v>48364.093416999996</v>
      </c>
      <c r="P146" s="109">
        <v>103.05</v>
      </c>
      <c r="Q146" s="97"/>
      <c r="R146" s="97">
        <v>49.839195055999994</v>
      </c>
      <c r="S146" s="98">
        <v>5.0840845470021719E-5</v>
      </c>
      <c r="T146" s="98">
        <f t="shared" si="2"/>
        <v>2.5006835981089422E-3</v>
      </c>
      <c r="U146" s="98">
        <f>R146/'סכום נכסי הקרן'!$C$42</f>
        <v>4.1144802019710101E-4</v>
      </c>
    </row>
    <row r="147" spans="2:21">
      <c r="B147" s="93" t="s">
        <v>601</v>
      </c>
      <c r="C147" s="94" t="s">
        <v>602</v>
      </c>
      <c r="D147" s="95" t="s">
        <v>114</v>
      </c>
      <c r="E147" s="95" t="s">
        <v>279</v>
      </c>
      <c r="F147" s="94" t="s">
        <v>597</v>
      </c>
      <c r="G147" s="95" t="s">
        <v>598</v>
      </c>
      <c r="H147" s="94" t="s">
        <v>572</v>
      </c>
      <c r="I147" s="94" t="s">
        <v>125</v>
      </c>
      <c r="J147" s="108"/>
      <c r="K147" s="97">
        <v>4.370000000019215</v>
      </c>
      <c r="L147" s="95" t="s">
        <v>127</v>
      </c>
      <c r="M147" s="96">
        <v>0.01</v>
      </c>
      <c r="N147" s="96">
        <v>5.1900000000185714E-2</v>
      </c>
      <c r="O147" s="97">
        <v>104822.11819199999</v>
      </c>
      <c r="P147" s="109">
        <v>88.87</v>
      </c>
      <c r="Q147" s="97"/>
      <c r="R147" s="97">
        <v>93.155415732999998</v>
      </c>
      <c r="S147" s="98">
        <v>8.8527857750211558E-5</v>
      </c>
      <c r="T147" s="98">
        <f t="shared" si="2"/>
        <v>4.6740766968002704E-3</v>
      </c>
      <c r="U147" s="98">
        <f>R147/'סכום נכסי הקרן'!$C$42</f>
        <v>7.6904555402458206E-4</v>
      </c>
    </row>
    <row r="148" spans="2:21">
      <c r="B148" s="93" t="s">
        <v>603</v>
      </c>
      <c r="C148" s="94" t="s">
        <v>604</v>
      </c>
      <c r="D148" s="95" t="s">
        <v>114</v>
      </c>
      <c r="E148" s="95" t="s">
        <v>279</v>
      </c>
      <c r="F148" s="94" t="s">
        <v>597</v>
      </c>
      <c r="G148" s="95" t="s">
        <v>598</v>
      </c>
      <c r="H148" s="94" t="s">
        <v>572</v>
      </c>
      <c r="I148" s="94" t="s">
        <v>125</v>
      </c>
      <c r="J148" s="108"/>
      <c r="K148" s="97">
        <v>3.0400000000203153</v>
      </c>
      <c r="L148" s="95" t="s">
        <v>127</v>
      </c>
      <c r="M148" s="96">
        <v>3.5400000000000001E-2</v>
      </c>
      <c r="N148" s="96">
        <v>4.7900000000238425E-2</v>
      </c>
      <c r="O148" s="97">
        <v>72618.735000000001</v>
      </c>
      <c r="P148" s="109">
        <v>97.61</v>
      </c>
      <c r="Q148" s="97"/>
      <c r="R148" s="97">
        <v>70.883147488999995</v>
      </c>
      <c r="S148" s="98">
        <v>1.0570258802637516E-4</v>
      </c>
      <c r="T148" s="98">
        <f t="shared" si="2"/>
        <v>3.556564750070938E-3</v>
      </c>
      <c r="U148" s="98">
        <f>R148/'סכום נכסי הקרן'!$C$42</f>
        <v>5.8517659980098543E-4</v>
      </c>
    </row>
    <row r="149" spans="2:21">
      <c r="B149" s="93" t="s">
        <v>605</v>
      </c>
      <c r="C149" s="94" t="s">
        <v>606</v>
      </c>
      <c r="D149" s="95" t="s">
        <v>114</v>
      </c>
      <c r="E149" s="95" t="s">
        <v>279</v>
      </c>
      <c r="F149" s="94" t="s">
        <v>607</v>
      </c>
      <c r="G149" s="95" t="s">
        <v>329</v>
      </c>
      <c r="H149" s="94" t="s">
        <v>559</v>
      </c>
      <c r="I149" s="94" t="s">
        <v>283</v>
      </c>
      <c r="J149" s="108"/>
      <c r="K149" s="97">
        <v>3.0299999999632856</v>
      </c>
      <c r="L149" s="95" t="s">
        <v>127</v>
      </c>
      <c r="M149" s="96">
        <v>1.9400000000000001E-2</v>
      </c>
      <c r="N149" s="96">
        <v>2.4699999999734139E-2</v>
      </c>
      <c r="O149" s="97">
        <v>7257.958721</v>
      </c>
      <c r="P149" s="109">
        <v>108.83</v>
      </c>
      <c r="Q149" s="97"/>
      <c r="R149" s="97">
        <v>7.8988360430000002</v>
      </c>
      <c r="S149" s="98">
        <v>2.0080311468816156E-5</v>
      </c>
      <c r="T149" s="98">
        <f t="shared" si="2"/>
        <v>3.9632441323917203E-4</v>
      </c>
      <c r="U149" s="98">
        <f>R149/'סכום נכסי הקרן'!$C$42</f>
        <v>6.5208927393433101E-5</v>
      </c>
    </row>
    <row r="150" spans="2:21">
      <c r="B150" s="93" t="s">
        <v>608</v>
      </c>
      <c r="C150" s="94" t="s">
        <v>609</v>
      </c>
      <c r="D150" s="95" t="s">
        <v>114</v>
      </c>
      <c r="E150" s="95" t="s">
        <v>279</v>
      </c>
      <c r="F150" s="94" t="s">
        <v>607</v>
      </c>
      <c r="G150" s="95" t="s">
        <v>329</v>
      </c>
      <c r="H150" s="94" t="s">
        <v>559</v>
      </c>
      <c r="I150" s="94" t="s">
        <v>283</v>
      </c>
      <c r="J150" s="108"/>
      <c r="K150" s="97">
        <v>4.0000000000110258</v>
      </c>
      <c r="L150" s="95" t="s">
        <v>127</v>
      </c>
      <c r="M150" s="96">
        <v>1.23E-2</v>
      </c>
      <c r="N150" s="96">
        <v>2.6300000000057337E-2</v>
      </c>
      <c r="O150" s="97">
        <v>87075.311600000001</v>
      </c>
      <c r="P150" s="109">
        <v>104.15</v>
      </c>
      <c r="Q150" s="97"/>
      <c r="R150" s="97">
        <v>90.688933996000003</v>
      </c>
      <c r="S150" s="98">
        <v>6.8473068100555028E-5</v>
      </c>
      <c r="T150" s="98">
        <f t="shared" si="2"/>
        <v>4.5503208773529291E-3</v>
      </c>
      <c r="U150" s="98">
        <f>R150/'סכום נכסי הקרן'!$C$42</f>
        <v>7.4868348705298105E-4</v>
      </c>
    </row>
    <row r="151" spans="2:21">
      <c r="B151" s="93" t="s">
        <v>610</v>
      </c>
      <c r="C151" s="94" t="s">
        <v>611</v>
      </c>
      <c r="D151" s="95" t="s">
        <v>114</v>
      </c>
      <c r="E151" s="95" t="s">
        <v>279</v>
      </c>
      <c r="F151" s="94" t="s">
        <v>612</v>
      </c>
      <c r="G151" s="95" t="s">
        <v>613</v>
      </c>
      <c r="H151" s="94" t="s">
        <v>614</v>
      </c>
      <c r="I151" s="94" t="s">
        <v>125</v>
      </c>
      <c r="J151" s="108"/>
      <c r="K151" s="97">
        <v>1.2</v>
      </c>
      <c r="L151" s="95" t="s">
        <v>127</v>
      </c>
      <c r="M151" s="96">
        <v>4.6500000000000007E-2</v>
      </c>
      <c r="N151" s="96">
        <v>5.1050656660412752E-2</v>
      </c>
      <c r="O151" s="97">
        <v>4.7699999999999999E-4</v>
      </c>
      <c r="P151" s="109">
        <v>110.23</v>
      </c>
      <c r="Q151" s="97"/>
      <c r="R151" s="97">
        <v>5.3300000000000002E-7</v>
      </c>
      <c r="S151" s="98">
        <v>1.1093714678031096E-12</v>
      </c>
      <c r="T151" s="98">
        <f t="shared" si="2"/>
        <v>2.674329624092929E-11</v>
      </c>
      <c r="U151" s="98">
        <f>R151/'סכום נכסי הקרן'!$C$42</f>
        <v>4.4001873328540796E-12</v>
      </c>
    </row>
    <row r="152" spans="2:21">
      <c r="B152" s="93" t="s">
        <v>615</v>
      </c>
      <c r="C152" s="94" t="s">
        <v>616</v>
      </c>
      <c r="D152" s="95" t="s">
        <v>114</v>
      </c>
      <c r="E152" s="95" t="s">
        <v>279</v>
      </c>
      <c r="F152" s="94" t="s">
        <v>617</v>
      </c>
      <c r="G152" s="95" t="s">
        <v>613</v>
      </c>
      <c r="H152" s="94" t="s">
        <v>614</v>
      </c>
      <c r="I152" s="94" t="s">
        <v>125</v>
      </c>
      <c r="J152" s="108"/>
      <c r="K152" s="97">
        <v>2.8599999999903281</v>
      </c>
      <c r="L152" s="95" t="s">
        <v>127</v>
      </c>
      <c r="M152" s="96">
        <v>2.5699999999999997E-2</v>
      </c>
      <c r="N152" s="96">
        <v>4.5899999999774316E-2</v>
      </c>
      <c r="O152" s="97">
        <v>23579.651824000004</v>
      </c>
      <c r="P152" s="109">
        <v>105.24</v>
      </c>
      <c r="Q152" s="97"/>
      <c r="R152" s="97">
        <v>24.815224384000004</v>
      </c>
      <c r="S152" s="98">
        <v>1.9826431094693295E-5</v>
      </c>
      <c r="T152" s="98">
        <f t="shared" si="2"/>
        <v>1.2451048723948295E-3</v>
      </c>
      <c r="U152" s="98">
        <f>R152/'סכום נכסי הקרן'!$C$42</f>
        <v>2.0486235646605721E-4</v>
      </c>
    </row>
    <row r="153" spans="2:21">
      <c r="B153" s="93" t="s">
        <v>618</v>
      </c>
      <c r="C153" s="94" t="s">
        <v>619</v>
      </c>
      <c r="D153" s="95" t="s">
        <v>114</v>
      </c>
      <c r="E153" s="95" t="s">
        <v>279</v>
      </c>
      <c r="F153" s="94" t="s">
        <v>617</v>
      </c>
      <c r="G153" s="95" t="s">
        <v>613</v>
      </c>
      <c r="H153" s="94" t="s">
        <v>614</v>
      </c>
      <c r="I153" s="94" t="s">
        <v>125</v>
      </c>
      <c r="J153" s="108"/>
      <c r="K153" s="97">
        <v>1.7299999996999045</v>
      </c>
      <c r="L153" s="95" t="s">
        <v>127</v>
      </c>
      <c r="M153" s="96">
        <v>1.2199999999999999E-2</v>
      </c>
      <c r="N153" s="96">
        <v>3.8699999994426804E-2</v>
      </c>
      <c r="O153" s="97">
        <v>3346.9373260000007</v>
      </c>
      <c r="P153" s="109">
        <v>104.54</v>
      </c>
      <c r="Q153" s="97"/>
      <c r="R153" s="97">
        <v>3.4988883850000003</v>
      </c>
      <c r="S153" s="98">
        <v>7.2759507086956536E-6</v>
      </c>
      <c r="T153" s="98">
        <f t="shared" si="2"/>
        <v>1.7555686415384928E-4</v>
      </c>
      <c r="U153" s="98">
        <f>R153/'סכום נכסי הקרן'!$C$42</f>
        <v>2.8885111352246284E-5</v>
      </c>
    </row>
    <row r="154" spans="2:21">
      <c r="B154" s="93" t="s">
        <v>620</v>
      </c>
      <c r="C154" s="94" t="s">
        <v>621</v>
      </c>
      <c r="D154" s="95" t="s">
        <v>114</v>
      </c>
      <c r="E154" s="95" t="s">
        <v>279</v>
      </c>
      <c r="F154" s="94" t="s">
        <v>617</v>
      </c>
      <c r="G154" s="95" t="s">
        <v>613</v>
      </c>
      <c r="H154" s="94" t="s">
        <v>614</v>
      </c>
      <c r="I154" s="94" t="s">
        <v>125</v>
      </c>
      <c r="J154" s="108"/>
      <c r="K154" s="97">
        <v>5.5500000001311838</v>
      </c>
      <c r="L154" s="95" t="s">
        <v>127</v>
      </c>
      <c r="M154" s="96">
        <v>1.09E-2</v>
      </c>
      <c r="N154" s="96">
        <v>4.4700000000962026E-2</v>
      </c>
      <c r="O154" s="97">
        <v>24206.244999999999</v>
      </c>
      <c r="P154" s="109">
        <v>89.75</v>
      </c>
      <c r="Q154" s="97"/>
      <c r="R154" s="97">
        <v>21.725105053</v>
      </c>
      <c r="S154" s="98">
        <v>5.3791655555555553E-5</v>
      </c>
      <c r="T154" s="98">
        <f t="shared" si="2"/>
        <v>1.0900580118155512E-3</v>
      </c>
      <c r="U154" s="98">
        <f>R154/'סכום נכסי הקרן'!$C$42</f>
        <v>1.7935184251244795E-4</v>
      </c>
    </row>
    <row r="155" spans="2:21">
      <c r="B155" s="93" t="s">
        <v>622</v>
      </c>
      <c r="C155" s="94" t="s">
        <v>623</v>
      </c>
      <c r="D155" s="95" t="s">
        <v>114</v>
      </c>
      <c r="E155" s="95" t="s">
        <v>279</v>
      </c>
      <c r="F155" s="94" t="s">
        <v>617</v>
      </c>
      <c r="G155" s="95" t="s">
        <v>613</v>
      </c>
      <c r="H155" s="94" t="s">
        <v>614</v>
      </c>
      <c r="I155" s="94" t="s">
        <v>125</v>
      </c>
      <c r="J155" s="108"/>
      <c r="K155" s="97">
        <v>6.4900000000763418</v>
      </c>
      <c r="L155" s="95" t="s">
        <v>127</v>
      </c>
      <c r="M155" s="96">
        <v>1.54E-2</v>
      </c>
      <c r="N155" s="96">
        <v>4.6800000000737099E-2</v>
      </c>
      <c r="O155" s="97">
        <v>30634.560546000001</v>
      </c>
      <c r="P155" s="109">
        <v>86.8</v>
      </c>
      <c r="Q155" s="97"/>
      <c r="R155" s="97">
        <v>26.590798453000001</v>
      </c>
      <c r="S155" s="98">
        <v>8.7527315845714292E-5</v>
      </c>
      <c r="T155" s="98">
        <f t="shared" si="2"/>
        <v>1.3341943720664602E-3</v>
      </c>
      <c r="U155" s="98">
        <f>R155/'סכום נכסי הקרן'!$C$42</f>
        <v>2.1952062762357685E-4</v>
      </c>
    </row>
    <row r="156" spans="2:21">
      <c r="B156" s="93" t="s">
        <v>624</v>
      </c>
      <c r="C156" s="94" t="s">
        <v>625</v>
      </c>
      <c r="D156" s="95" t="s">
        <v>114</v>
      </c>
      <c r="E156" s="95" t="s">
        <v>279</v>
      </c>
      <c r="F156" s="94" t="s">
        <v>626</v>
      </c>
      <c r="G156" s="95" t="s">
        <v>627</v>
      </c>
      <c r="H156" s="94" t="s">
        <v>628</v>
      </c>
      <c r="I156" s="94" t="s">
        <v>283</v>
      </c>
      <c r="J156" s="108"/>
      <c r="K156" s="97">
        <v>4.7100000000191038</v>
      </c>
      <c r="L156" s="95" t="s">
        <v>127</v>
      </c>
      <c r="M156" s="96">
        <v>7.4999999999999997E-3</v>
      </c>
      <c r="N156" s="96">
        <v>3.8400000000155761E-2</v>
      </c>
      <c r="O156" s="97">
        <v>88949.166966000019</v>
      </c>
      <c r="P156" s="109">
        <v>92.39</v>
      </c>
      <c r="Q156" s="97"/>
      <c r="R156" s="97">
        <v>82.180138133</v>
      </c>
      <c r="S156" s="98">
        <v>6.6449400094128211E-5</v>
      </c>
      <c r="T156" s="98">
        <f t="shared" si="2"/>
        <v>4.1233917058373518E-3</v>
      </c>
      <c r="U156" s="98">
        <f>R156/'סכום נכסי הקרן'!$C$42</f>
        <v>6.7843902969047867E-4</v>
      </c>
    </row>
    <row r="157" spans="2:21">
      <c r="B157" s="93" t="s">
        <v>629</v>
      </c>
      <c r="C157" s="94" t="s">
        <v>630</v>
      </c>
      <c r="D157" s="95" t="s">
        <v>114</v>
      </c>
      <c r="E157" s="95" t="s">
        <v>279</v>
      </c>
      <c r="F157" s="94" t="s">
        <v>631</v>
      </c>
      <c r="G157" s="95" t="s">
        <v>613</v>
      </c>
      <c r="H157" s="94" t="s">
        <v>614</v>
      </c>
      <c r="I157" s="94" t="s">
        <v>125</v>
      </c>
      <c r="J157" s="108"/>
      <c r="K157" s="97">
        <v>3.7899999999933338</v>
      </c>
      <c r="L157" s="95" t="s">
        <v>127</v>
      </c>
      <c r="M157" s="96">
        <v>1.0800000000000001E-2</v>
      </c>
      <c r="N157" s="96">
        <v>3.6900000000099985E-2</v>
      </c>
      <c r="O157" s="97">
        <v>36029.958272000003</v>
      </c>
      <c r="P157" s="109">
        <v>99.93</v>
      </c>
      <c r="Q157" s="97"/>
      <c r="R157" s="97">
        <v>36.004737156000004</v>
      </c>
      <c r="S157" s="98">
        <v>1.0984743375609758E-4</v>
      </c>
      <c r="T157" s="98">
        <f t="shared" si="2"/>
        <v>1.8065391216504729E-3</v>
      </c>
      <c r="U157" s="98">
        <f>R157/'סכום נכסי הקרן'!$C$42</f>
        <v>2.9723750160707662E-4</v>
      </c>
    </row>
    <row r="158" spans="2:21">
      <c r="B158" s="93" t="s">
        <v>632</v>
      </c>
      <c r="C158" s="94" t="s">
        <v>633</v>
      </c>
      <c r="D158" s="95" t="s">
        <v>114</v>
      </c>
      <c r="E158" s="95" t="s">
        <v>279</v>
      </c>
      <c r="F158" s="94" t="s">
        <v>634</v>
      </c>
      <c r="G158" s="95" t="s">
        <v>313</v>
      </c>
      <c r="H158" s="94" t="s">
        <v>628</v>
      </c>
      <c r="I158" s="94" t="s">
        <v>283</v>
      </c>
      <c r="J158" s="108"/>
      <c r="K158" s="97">
        <v>3.9899999997901539</v>
      </c>
      <c r="L158" s="95" t="s">
        <v>127</v>
      </c>
      <c r="M158" s="96">
        <v>1.8000000000000002E-2</v>
      </c>
      <c r="N158" s="96">
        <v>3.2799999997453554E-2</v>
      </c>
      <c r="O158" s="97">
        <v>4085.1503600000001</v>
      </c>
      <c r="P158" s="109">
        <v>103.82</v>
      </c>
      <c r="Q158" s="97"/>
      <c r="R158" s="97">
        <v>4.2412031109999999</v>
      </c>
      <c r="S158" s="98">
        <v>7.3208214043505653E-6</v>
      </c>
      <c r="T158" s="98">
        <f t="shared" si="2"/>
        <v>2.1280253511336567E-4</v>
      </c>
      <c r="U158" s="98">
        <f>R158/'סכום נכסי הקרן'!$C$42</f>
        <v>3.5013298696216725E-5</v>
      </c>
    </row>
    <row r="159" spans="2:21">
      <c r="B159" s="93" t="s">
        <v>635</v>
      </c>
      <c r="C159" s="94" t="s">
        <v>636</v>
      </c>
      <c r="D159" s="95" t="s">
        <v>114</v>
      </c>
      <c r="E159" s="95" t="s">
        <v>279</v>
      </c>
      <c r="F159" s="94" t="s">
        <v>637</v>
      </c>
      <c r="G159" s="95" t="s">
        <v>313</v>
      </c>
      <c r="H159" s="94" t="s">
        <v>628</v>
      </c>
      <c r="I159" s="94" t="s">
        <v>283</v>
      </c>
      <c r="J159" s="108"/>
      <c r="K159" s="97">
        <v>5.0899999999939167</v>
      </c>
      <c r="L159" s="95" t="s">
        <v>127</v>
      </c>
      <c r="M159" s="96">
        <v>3.6200000000000003E-2</v>
      </c>
      <c r="N159" s="96">
        <v>4.6200000000011066E-2</v>
      </c>
      <c r="O159" s="97">
        <v>75195.950391000006</v>
      </c>
      <c r="P159" s="109">
        <v>96.18</v>
      </c>
      <c r="Q159" s="97"/>
      <c r="R159" s="97">
        <v>72.323463315999987</v>
      </c>
      <c r="S159" s="98">
        <v>5.9646851310318353E-5</v>
      </c>
      <c r="T159" s="98">
        <f t="shared" si="2"/>
        <v>3.6288326540896243E-3</v>
      </c>
      <c r="U159" s="98">
        <f>R159/'סכום נכסי הקרן'!$C$42</f>
        <v>5.9706714287279525E-4</v>
      </c>
    </row>
    <row r="160" spans="2:21">
      <c r="B160" s="93" t="s">
        <v>638</v>
      </c>
      <c r="C160" s="94" t="s">
        <v>639</v>
      </c>
      <c r="D160" s="95" t="s">
        <v>114</v>
      </c>
      <c r="E160" s="95" t="s">
        <v>279</v>
      </c>
      <c r="F160" s="94" t="s">
        <v>640</v>
      </c>
      <c r="G160" s="95" t="s">
        <v>150</v>
      </c>
      <c r="H160" s="94" t="s">
        <v>628</v>
      </c>
      <c r="I160" s="94" t="s">
        <v>283</v>
      </c>
      <c r="J160" s="108"/>
      <c r="K160" s="97">
        <v>0.76000000000243839</v>
      </c>
      <c r="L160" s="95" t="s">
        <v>127</v>
      </c>
      <c r="M160" s="96">
        <v>1.9799999999999998E-2</v>
      </c>
      <c r="N160" s="96">
        <v>2.1800000000286514E-2</v>
      </c>
      <c r="O160" s="97">
        <v>29983.620902999999</v>
      </c>
      <c r="P160" s="109">
        <v>109.42</v>
      </c>
      <c r="Q160" s="97"/>
      <c r="R160" s="97">
        <v>32.808076416999995</v>
      </c>
      <c r="S160" s="98">
        <v>9.8669417016008165E-5</v>
      </c>
      <c r="T160" s="98">
        <f t="shared" si="2"/>
        <v>1.6461465416789435E-3</v>
      </c>
      <c r="U160" s="98">
        <f>R160/'סכום נכסי הקרן'!$C$42</f>
        <v>2.7084743389379367E-4</v>
      </c>
    </row>
    <row r="161" spans="2:21">
      <c r="B161" s="93" t="s">
        <v>641</v>
      </c>
      <c r="C161" s="94" t="s">
        <v>642</v>
      </c>
      <c r="D161" s="95" t="s">
        <v>114</v>
      </c>
      <c r="E161" s="95" t="s">
        <v>279</v>
      </c>
      <c r="F161" s="94" t="s">
        <v>643</v>
      </c>
      <c r="G161" s="95" t="s">
        <v>329</v>
      </c>
      <c r="H161" s="94" t="s">
        <v>644</v>
      </c>
      <c r="I161" s="94" t="s">
        <v>283</v>
      </c>
      <c r="J161" s="108"/>
      <c r="K161" s="97">
        <v>3.9700000000023503</v>
      </c>
      <c r="L161" s="95" t="s">
        <v>127</v>
      </c>
      <c r="M161" s="96">
        <v>2.75E-2</v>
      </c>
      <c r="N161" s="96">
        <v>3.7799999999931298E-2</v>
      </c>
      <c r="O161" s="97">
        <v>53035.602584</v>
      </c>
      <c r="P161" s="109">
        <v>104.28</v>
      </c>
      <c r="Q161" s="97"/>
      <c r="R161" s="97">
        <v>55.305526271000005</v>
      </c>
      <c r="S161" s="98">
        <v>5.8732705890000653E-5</v>
      </c>
      <c r="T161" s="98">
        <f t="shared" si="2"/>
        <v>2.7749569846638846E-3</v>
      </c>
      <c r="U161" s="98">
        <f>R161/'סכום נכסי הקרן'!$C$42</f>
        <v>4.5657537736300702E-4</v>
      </c>
    </row>
    <row r="162" spans="2:21">
      <c r="B162" s="93" t="s">
        <v>645</v>
      </c>
      <c r="C162" s="94" t="s">
        <v>646</v>
      </c>
      <c r="D162" s="95" t="s">
        <v>114</v>
      </c>
      <c r="E162" s="95" t="s">
        <v>279</v>
      </c>
      <c r="F162" s="94" t="s">
        <v>643</v>
      </c>
      <c r="G162" s="95" t="s">
        <v>329</v>
      </c>
      <c r="H162" s="94" t="s">
        <v>644</v>
      </c>
      <c r="I162" s="94" t="s">
        <v>283</v>
      </c>
      <c r="J162" s="108"/>
      <c r="K162" s="97">
        <v>4.2099999999969473</v>
      </c>
      <c r="L162" s="95" t="s">
        <v>127</v>
      </c>
      <c r="M162" s="96">
        <v>2.5000000000000001E-2</v>
      </c>
      <c r="N162" s="96">
        <v>6.1400000002014329E-2</v>
      </c>
      <c r="O162" s="97">
        <v>3796.2294400000001</v>
      </c>
      <c r="P162" s="109">
        <v>86.31</v>
      </c>
      <c r="Q162" s="97"/>
      <c r="R162" s="97">
        <v>3.2765252810000001</v>
      </c>
      <c r="S162" s="98">
        <v>4.4621258699502919E-6</v>
      </c>
      <c r="T162" s="98">
        <f t="shared" si="2"/>
        <v>1.6439978654911273E-4</v>
      </c>
      <c r="U162" s="98">
        <f>R162/'סכום נכסי הקרן'!$C$42</f>
        <v>2.704939031375676E-5</v>
      </c>
    </row>
    <row r="163" spans="2:21">
      <c r="B163" s="93" t="s">
        <v>647</v>
      </c>
      <c r="C163" s="94" t="s">
        <v>648</v>
      </c>
      <c r="D163" s="95" t="s">
        <v>114</v>
      </c>
      <c r="E163" s="95" t="s">
        <v>279</v>
      </c>
      <c r="F163" s="94" t="s">
        <v>631</v>
      </c>
      <c r="G163" s="95" t="s">
        <v>613</v>
      </c>
      <c r="H163" s="94" t="s">
        <v>649</v>
      </c>
      <c r="I163" s="94" t="s">
        <v>125</v>
      </c>
      <c r="J163" s="108"/>
      <c r="K163" s="97">
        <v>2.4599999999822248</v>
      </c>
      <c r="L163" s="95" t="s">
        <v>127</v>
      </c>
      <c r="M163" s="96">
        <v>0.04</v>
      </c>
      <c r="N163" s="96">
        <v>0.13529999999902237</v>
      </c>
      <c r="O163" s="97">
        <v>60102.264585999998</v>
      </c>
      <c r="P163" s="109">
        <v>87.99</v>
      </c>
      <c r="Q163" s="97"/>
      <c r="R163" s="97">
        <v>52.883983089000012</v>
      </c>
      <c r="S163" s="98">
        <v>2.0764679776258578E-5</v>
      </c>
      <c r="T163" s="98">
        <f t="shared" si="2"/>
        <v>2.6534559590045445E-3</v>
      </c>
      <c r="U163" s="98">
        <f>R163/'סכום נכסי הקרן'!$C$42</f>
        <v>4.3658430112399104E-4</v>
      </c>
    </row>
    <row r="164" spans="2:21">
      <c r="B164" s="93" t="s">
        <v>650</v>
      </c>
      <c r="C164" s="94" t="s">
        <v>651</v>
      </c>
      <c r="D164" s="95" t="s">
        <v>114</v>
      </c>
      <c r="E164" s="95" t="s">
        <v>279</v>
      </c>
      <c r="F164" s="94" t="s">
        <v>631</v>
      </c>
      <c r="G164" s="95" t="s">
        <v>613</v>
      </c>
      <c r="H164" s="94" t="s">
        <v>649</v>
      </c>
      <c r="I164" s="94" t="s">
        <v>125</v>
      </c>
      <c r="J164" s="108"/>
      <c r="K164" s="97">
        <v>3.1900000000237072</v>
      </c>
      <c r="L164" s="95" t="s">
        <v>127</v>
      </c>
      <c r="M164" s="96">
        <v>3.2799999999999996E-2</v>
      </c>
      <c r="N164" s="96">
        <v>0.12140000000100283</v>
      </c>
      <c r="O164" s="97">
        <v>56162.454869999994</v>
      </c>
      <c r="P164" s="109">
        <v>84.87</v>
      </c>
      <c r="Q164" s="97"/>
      <c r="R164" s="97">
        <v>47.665075072999997</v>
      </c>
      <c r="S164" s="98">
        <v>3.7429984725568221E-5</v>
      </c>
      <c r="T164" s="98">
        <f t="shared" si="2"/>
        <v>2.3915970413196496E-3</v>
      </c>
      <c r="U164" s="98">
        <f>R164/'סכום נכסי הקרן'!$C$42</f>
        <v>3.9349954888509065E-4</v>
      </c>
    </row>
    <row r="165" spans="2:21">
      <c r="B165" s="93" t="s">
        <v>652</v>
      </c>
      <c r="C165" s="94" t="s">
        <v>653</v>
      </c>
      <c r="D165" s="95" t="s">
        <v>114</v>
      </c>
      <c r="E165" s="95" t="s">
        <v>279</v>
      </c>
      <c r="F165" s="94" t="s">
        <v>631</v>
      </c>
      <c r="G165" s="95" t="s">
        <v>613</v>
      </c>
      <c r="H165" s="94" t="s">
        <v>649</v>
      </c>
      <c r="I165" s="94" t="s">
        <v>125</v>
      </c>
      <c r="J165" s="108"/>
      <c r="K165" s="97">
        <v>4.0700000000207561</v>
      </c>
      <c r="L165" s="95" t="s">
        <v>127</v>
      </c>
      <c r="M165" s="96">
        <v>1.29E-2</v>
      </c>
      <c r="N165" s="96">
        <v>9.5000000000518892E-2</v>
      </c>
      <c r="O165" s="97">
        <v>24603.854013999997</v>
      </c>
      <c r="P165" s="109">
        <v>78.33</v>
      </c>
      <c r="Q165" s="97"/>
      <c r="R165" s="97">
        <v>19.27219878</v>
      </c>
      <c r="S165" s="98">
        <v>2.387514583755138E-5</v>
      </c>
      <c r="T165" s="98">
        <f t="shared" si="2"/>
        <v>9.6698334181541466E-4</v>
      </c>
      <c r="U165" s="98">
        <f>R165/'סכום נכסי הקרן'!$C$42</f>
        <v>1.5910184793246126E-4</v>
      </c>
    </row>
    <row r="166" spans="2:21">
      <c r="B166" s="93" t="s">
        <v>654</v>
      </c>
      <c r="C166" s="94" t="s">
        <v>655</v>
      </c>
      <c r="D166" s="95" t="s">
        <v>114</v>
      </c>
      <c r="E166" s="95" t="s">
        <v>279</v>
      </c>
      <c r="F166" s="94" t="s">
        <v>634</v>
      </c>
      <c r="G166" s="95" t="s">
        <v>313</v>
      </c>
      <c r="H166" s="94" t="s">
        <v>644</v>
      </c>
      <c r="I166" s="94" t="s">
        <v>283</v>
      </c>
      <c r="J166" s="108"/>
      <c r="K166" s="97">
        <v>3.1900000000245949</v>
      </c>
      <c r="L166" s="95" t="s">
        <v>127</v>
      </c>
      <c r="M166" s="96">
        <v>3.3000000000000002E-2</v>
      </c>
      <c r="N166" s="96">
        <v>5.7600000000368932E-2</v>
      </c>
      <c r="O166" s="97">
        <v>63964.999645999997</v>
      </c>
      <c r="P166" s="109">
        <v>101.7</v>
      </c>
      <c r="Q166" s="97"/>
      <c r="R166" s="97">
        <v>65.052407459999998</v>
      </c>
      <c r="S166" s="98">
        <v>1.0130758234319616E-4</v>
      </c>
      <c r="T166" s="98">
        <f t="shared" si="2"/>
        <v>3.2640071367512542E-3</v>
      </c>
      <c r="U166" s="98">
        <f>R166/'סכום נכסי הקרן'!$C$42</f>
        <v>5.3704086168321612E-4</v>
      </c>
    </row>
    <row r="167" spans="2:21">
      <c r="B167" s="93" t="s">
        <v>656</v>
      </c>
      <c r="C167" s="94" t="s">
        <v>657</v>
      </c>
      <c r="D167" s="95" t="s">
        <v>114</v>
      </c>
      <c r="E167" s="95" t="s">
        <v>279</v>
      </c>
      <c r="F167" s="94" t="s">
        <v>658</v>
      </c>
      <c r="G167" s="95" t="s">
        <v>313</v>
      </c>
      <c r="H167" s="94" t="s">
        <v>644</v>
      </c>
      <c r="I167" s="94" t="s">
        <v>283</v>
      </c>
      <c r="J167" s="108"/>
      <c r="K167" s="97">
        <v>2.7499999999888756</v>
      </c>
      <c r="L167" s="95" t="s">
        <v>127</v>
      </c>
      <c r="M167" s="96">
        <v>1E-3</v>
      </c>
      <c r="N167" s="96">
        <v>3.2399999999839814E-2</v>
      </c>
      <c r="O167" s="97">
        <v>67337.623947999993</v>
      </c>
      <c r="P167" s="109">
        <v>100.12</v>
      </c>
      <c r="Q167" s="97"/>
      <c r="R167" s="97">
        <v>67.418431317</v>
      </c>
      <c r="S167" s="98">
        <v>1.1890594188342073E-4</v>
      </c>
      <c r="T167" s="98">
        <f t="shared" si="2"/>
        <v>3.3827224780661829E-3</v>
      </c>
      <c r="U167" s="98">
        <f>R167/'סכום נכסי הקרן'!$C$42</f>
        <v>5.5657359752712228E-4</v>
      </c>
    </row>
    <row r="168" spans="2:21">
      <c r="B168" s="93" t="s">
        <v>659</v>
      </c>
      <c r="C168" s="94" t="s">
        <v>660</v>
      </c>
      <c r="D168" s="95" t="s">
        <v>114</v>
      </c>
      <c r="E168" s="95" t="s">
        <v>279</v>
      </c>
      <c r="F168" s="94" t="s">
        <v>658</v>
      </c>
      <c r="G168" s="95" t="s">
        <v>313</v>
      </c>
      <c r="H168" s="94" t="s">
        <v>644</v>
      </c>
      <c r="I168" s="94" t="s">
        <v>283</v>
      </c>
      <c r="J168" s="108"/>
      <c r="K168" s="97">
        <v>5.4600000000690958</v>
      </c>
      <c r="L168" s="95" t="s">
        <v>127</v>
      </c>
      <c r="M168" s="96">
        <v>3.0000000000000001E-3</v>
      </c>
      <c r="N168" s="96">
        <v>4.0200000000547999E-2</v>
      </c>
      <c r="O168" s="97">
        <v>37974.069006999998</v>
      </c>
      <c r="P168" s="109">
        <v>88.42</v>
      </c>
      <c r="Q168" s="97"/>
      <c r="R168" s="97">
        <v>33.576671808</v>
      </c>
      <c r="S168" s="98">
        <v>1.0496047200064125E-4</v>
      </c>
      <c r="T168" s="98">
        <f t="shared" si="2"/>
        <v>1.6847108460521629E-3</v>
      </c>
      <c r="U168" s="98">
        <f>R168/'סכום נכסי הקרן'!$C$42</f>
        <v>2.7719258155527258E-4</v>
      </c>
    </row>
    <row r="169" spans="2:21">
      <c r="B169" s="93" t="s">
        <v>661</v>
      </c>
      <c r="C169" s="94" t="s">
        <v>662</v>
      </c>
      <c r="D169" s="95" t="s">
        <v>114</v>
      </c>
      <c r="E169" s="95" t="s">
        <v>279</v>
      </c>
      <c r="F169" s="94" t="s">
        <v>658</v>
      </c>
      <c r="G169" s="95" t="s">
        <v>313</v>
      </c>
      <c r="H169" s="94" t="s">
        <v>644</v>
      </c>
      <c r="I169" s="94" t="s">
        <v>283</v>
      </c>
      <c r="J169" s="108"/>
      <c r="K169" s="97">
        <v>3.9799999999608087</v>
      </c>
      <c r="L169" s="95" t="s">
        <v>127</v>
      </c>
      <c r="M169" s="96">
        <v>3.0000000000000001E-3</v>
      </c>
      <c r="N169" s="96">
        <v>3.8499999999732783E-2</v>
      </c>
      <c r="O169" s="97">
        <v>55154.275035999992</v>
      </c>
      <c r="P169" s="109">
        <v>91.6</v>
      </c>
      <c r="Q169" s="97"/>
      <c r="R169" s="97">
        <v>50.521316050999999</v>
      </c>
      <c r="S169" s="98">
        <v>1.0844332488399527E-4</v>
      </c>
      <c r="T169" s="98">
        <f t="shared" si="2"/>
        <v>2.5349090462167146E-3</v>
      </c>
      <c r="U169" s="98">
        <f>R169/'סכום נכסי הקרן'!$C$42</f>
        <v>4.1707927753607447E-4</v>
      </c>
    </row>
    <row r="170" spans="2:21">
      <c r="B170" s="93" t="s">
        <v>663</v>
      </c>
      <c r="C170" s="94" t="s">
        <v>664</v>
      </c>
      <c r="D170" s="95" t="s">
        <v>114</v>
      </c>
      <c r="E170" s="95" t="s">
        <v>279</v>
      </c>
      <c r="F170" s="94" t="s">
        <v>658</v>
      </c>
      <c r="G170" s="95" t="s">
        <v>313</v>
      </c>
      <c r="H170" s="94" t="s">
        <v>644</v>
      </c>
      <c r="I170" s="94" t="s">
        <v>283</v>
      </c>
      <c r="J170" s="108"/>
      <c r="K170" s="97">
        <v>3.4900000001001334</v>
      </c>
      <c r="L170" s="95" t="s">
        <v>127</v>
      </c>
      <c r="M170" s="96">
        <v>3.0000000000000001E-3</v>
      </c>
      <c r="N170" s="96">
        <v>3.2800000000867142E-2</v>
      </c>
      <c r="O170" s="97">
        <v>21229.568471999999</v>
      </c>
      <c r="P170" s="109">
        <v>91.26</v>
      </c>
      <c r="Q170" s="97"/>
      <c r="R170" s="97">
        <v>19.374104194000001</v>
      </c>
      <c r="S170" s="98">
        <v>8.4918273887999997E-5</v>
      </c>
      <c r="T170" s="98">
        <f t="shared" si="2"/>
        <v>9.7209645002396361E-4</v>
      </c>
      <c r="U170" s="98">
        <f>R170/'סכום נכסי הקרן'!$C$42</f>
        <v>1.5994312919293414E-4</v>
      </c>
    </row>
    <row r="171" spans="2:21">
      <c r="B171" s="93" t="s">
        <v>665</v>
      </c>
      <c r="C171" s="94" t="s">
        <v>666</v>
      </c>
      <c r="D171" s="95" t="s">
        <v>114</v>
      </c>
      <c r="E171" s="95" t="s">
        <v>279</v>
      </c>
      <c r="F171" s="94" t="s">
        <v>667</v>
      </c>
      <c r="G171" s="95" t="s">
        <v>668</v>
      </c>
      <c r="H171" s="94" t="s">
        <v>649</v>
      </c>
      <c r="I171" s="94" t="s">
        <v>125</v>
      </c>
      <c r="J171" s="108"/>
      <c r="K171" s="97">
        <v>4.4100000000645432</v>
      </c>
      <c r="L171" s="95" t="s">
        <v>127</v>
      </c>
      <c r="M171" s="96">
        <v>3.2500000000000001E-2</v>
      </c>
      <c r="N171" s="96">
        <v>5.5600000000547628E-2</v>
      </c>
      <c r="O171" s="97">
        <v>27210.482758999999</v>
      </c>
      <c r="P171" s="109">
        <v>93.95</v>
      </c>
      <c r="Q171" s="97"/>
      <c r="R171" s="97">
        <v>25.564248735</v>
      </c>
      <c r="S171" s="98">
        <v>1.0465570291923076E-4</v>
      </c>
      <c r="T171" s="98">
        <f t="shared" si="2"/>
        <v>1.2826871990561104E-3</v>
      </c>
      <c r="U171" s="98">
        <f>R171/'סכום נכסי הקרן'!$C$42</f>
        <v>2.1104593519264152E-4</v>
      </c>
    </row>
    <row r="172" spans="2:21">
      <c r="B172" s="93" t="s">
        <v>673</v>
      </c>
      <c r="C172" s="94" t="s">
        <v>674</v>
      </c>
      <c r="D172" s="95" t="s">
        <v>114</v>
      </c>
      <c r="E172" s="95" t="s">
        <v>279</v>
      </c>
      <c r="F172" s="94" t="s">
        <v>675</v>
      </c>
      <c r="G172" s="95" t="s">
        <v>313</v>
      </c>
      <c r="H172" s="94" t="s">
        <v>672</v>
      </c>
      <c r="I172" s="94"/>
      <c r="J172" s="108"/>
      <c r="K172" s="97">
        <v>3.6600000000331989</v>
      </c>
      <c r="L172" s="95" t="s">
        <v>127</v>
      </c>
      <c r="M172" s="96">
        <v>1.9E-2</v>
      </c>
      <c r="N172" s="96">
        <v>3.7000000000346582E-2</v>
      </c>
      <c r="O172" s="97">
        <v>55328.56</v>
      </c>
      <c r="P172" s="109">
        <v>98.09</v>
      </c>
      <c r="Q172" s="97">
        <v>0.54968174699999994</v>
      </c>
      <c r="R172" s="97">
        <v>54.821466422999997</v>
      </c>
      <c r="S172" s="98">
        <v>1.0174225971890968E-4</v>
      </c>
      <c r="T172" s="98">
        <f t="shared" si="2"/>
        <v>2.7506692624999006E-3</v>
      </c>
      <c r="U172" s="98">
        <f>R172/'סכום נכסי הקרן'!$C$42</f>
        <v>4.5257921599056256E-4</v>
      </c>
    </row>
    <row r="173" spans="2:21">
      <c r="B173" s="93" t="s">
        <v>676</v>
      </c>
      <c r="C173" s="94" t="s">
        <v>677</v>
      </c>
      <c r="D173" s="95" t="s">
        <v>114</v>
      </c>
      <c r="E173" s="95" t="s">
        <v>279</v>
      </c>
      <c r="F173" s="94" t="s">
        <v>678</v>
      </c>
      <c r="G173" s="95" t="s">
        <v>313</v>
      </c>
      <c r="H173" s="94" t="s">
        <v>672</v>
      </c>
      <c r="I173" s="94"/>
      <c r="J173" s="108"/>
      <c r="K173" s="97">
        <v>9.9984412542426723E-3</v>
      </c>
      <c r="L173" s="95" t="s">
        <v>127</v>
      </c>
      <c r="M173" s="96">
        <v>2.1000000000000001E-2</v>
      </c>
      <c r="N173" s="96">
        <v>0.24742890995260663</v>
      </c>
      <c r="O173" s="97">
        <v>1.5079999999999998E-3</v>
      </c>
      <c r="P173" s="109">
        <v>111.53</v>
      </c>
      <c r="Q173" s="97"/>
      <c r="R173" s="97">
        <v>1.688E-6</v>
      </c>
      <c r="S173" s="98">
        <v>7.3968698291195534E-12</v>
      </c>
      <c r="T173" s="98">
        <f t="shared" si="2"/>
        <v>8.4695467269584691E-11</v>
      </c>
      <c r="U173" s="98">
        <f>R173/'סכום נכסי הקרן'!$C$42</f>
        <v>1.3935302472528492E-11</v>
      </c>
    </row>
    <row r="174" spans="2:21">
      <c r="B174" s="93" t="s">
        <v>679</v>
      </c>
      <c r="C174" s="94" t="s">
        <v>680</v>
      </c>
      <c r="D174" s="95" t="s">
        <v>114</v>
      </c>
      <c r="E174" s="95" t="s">
        <v>279</v>
      </c>
      <c r="F174" s="94" t="s">
        <v>678</v>
      </c>
      <c r="G174" s="95" t="s">
        <v>313</v>
      </c>
      <c r="H174" s="94" t="s">
        <v>672</v>
      </c>
      <c r="I174" s="94"/>
      <c r="J174" s="108"/>
      <c r="K174" s="97">
        <v>3.9399999999746491</v>
      </c>
      <c r="L174" s="95" t="s">
        <v>127</v>
      </c>
      <c r="M174" s="96">
        <v>2.75E-2</v>
      </c>
      <c r="N174" s="96">
        <v>3.4699999999791988E-2</v>
      </c>
      <c r="O174" s="97">
        <v>57949.274517999998</v>
      </c>
      <c r="P174" s="109">
        <v>106.19</v>
      </c>
      <c r="Q174" s="97"/>
      <c r="R174" s="97">
        <v>61.536334724</v>
      </c>
      <c r="S174" s="98">
        <v>1.1345415343274454E-4</v>
      </c>
      <c r="T174" s="98">
        <f t="shared" si="2"/>
        <v>3.0875880471011551E-3</v>
      </c>
      <c r="U174" s="98">
        <f>R174/'סכום נכסי הקרן'!$C$42</f>
        <v>5.0801388473323348E-4</v>
      </c>
    </row>
    <row r="175" spans="2:21">
      <c r="B175" s="93" t="s">
        <v>681</v>
      </c>
      <c r="C175" s="94" t="s">
        <v>682</v>
      </c>
      <c r="D175" s="95" t="s">
        <v>114</v>
      </c>
      <c r="E175" s="95" t="s">
        <v>279</v>
      </c>
      <c r="F175" s="94" t="s">
        <v>678</v>
      </c>
      <c r="G175" s="95" t="s">
        <v>313</v>
      </c>
      <c r="H175" s="94" t="s">
        <v>672</v>
      </c>
      <c r="I175" s="94"/>
      <c r="J175" s="108"/>
      <c r="K175" s="97">
        <v>5.649999999934372</v>
      </c>
      <c r="L175" s="95" t="s">
        <v>127</v>
      </c>
      <c r="M175" s="96">
        <v>8.5000000000000006E-3</v>
      </c>
      <c r="N175" s="96">
        <v>3.6299999999577059E-2</v>
      </c>
      <c r="O175" s="97">
        <v>44582.438903000002</v>
      </c>
      <c r="P175" s="109">
        <v>92.28</v>
      </c>
      <c r="Q175" s="97"/>
      <c r="R175" s="97">
        <v>41.140673397999997</v>
      </c>
      <c r="S175" s="98">
        <v>8.6215614079566209E-5</v>
      </c>
      <c r="T175" s="98">
        <f t="shared" si="2"/>
        <v>2.0642349272683544E-3</v>
      </c>
      <c r="U175" s="98">
        <f>R175/'סכום נכסי הקרן'!$C$42</f>
        <v>3.3963727945772308E-4</v>
      </c>
    </row>
    <row r="176" spans="2:21">
      <c r="B176" s="93" t="s">
        <v>683</v>
      </c>
      <c r="C176" s="94" t="s">
        <v>684</v>
      </c>
      <c r="D176" s="95" t="s">
        <v>114</v>
      </c>
      <c r="E176" s="95" t="s">
        <v>279</v>
      </c>
      <c r="F176" s="94" t="s">
        <v>678</v>
      </c>
      <c r="G176" s="95" t="s">
        <v>313</v>
      </c>
      <c r="H176" s="94" t="s">
        <v>672</v>
      </c>
      <c r="I176" s="94"/>
      <c r="J176" s="108"/>
      <c r="K176" s="97">
        <v>6.9599999998491642</v>
      </c>
      <c r="L176" s="95" t="s">
        <v>127</v>
      </c>
      <c r="M176" s="96">
        <v>3.1800000000000002E-2</v>
      </c>
      <c r="N176" s="96">
        <v>3.8199999999223959E-2</v>
      </c>
      <c r="O176" s="97">
        <v>18947.956978999999</v>
      </c>
      <c r="P176" s="109">
        <v>96.57</v>
      </c>
      <c r="Q176" s="97"/>
      <c r="R176" s="97">
        <v>18.298041480999998</v>
      </c>
      <c r="S176" s="98">
        <v>9.6742351572551822E-5</v>
      </c>
      <c r="T176" s="98">
        <f t="shared" si="2"/>
        <v>9.1810496051631415E-4</v>
      </c>
      <c r="U176" s="98">
        <f>R176/'סכום נכסי הקרן'!$C$42</f>
        <v>1.5105968168993377E-4</v>
      </c>
    </row>
    <row r="177" spans="2:21">
      <c r="B177" s="93" t="s">
        <v>685</v>
      </c>
      <c r="C177" s="94" t="s">
        <v>686</v>
      </c>
      <c r="D177" s="95" t="s">
        <v>114</v>
      </c>
      <c r="E177" s="95" t="s">
        <v>279</v>
      </c>
      <c r="F177" s="94" t="s">
        <v>687</v>
      </c>
      <c r="G177" s="95" t="s">
        <v>329</v>
      </c>
      <c r="H177" s="94" t="s">
        <v>672</v>
      </c>
      <c r="I177" s="94"/>
      <c r="J177" s="108"/>
      <c r="K177" s="97">
        <v>2.7600000000108915</v>
      </c>
      <c r="L177" s="95" t="s">
        <v>127</v>
      </c>
      <c r="M177" s="96">
        <v>1.6399999999999998E-2</v>
      </c>
      <c r="N177" s="96">
        <v>3.4100000000089462E-2</v>
      </c>
      <c r="O177" s="97">
        <v>24716.908237</v>
      </c>
      <c r="P177" s="109">
        <v>104.01</v>
      </c>
      <c r="Q177" s="97"/>
      <c r="R177" s="97">
        <v>25.708056197000001</v>
      </c>
      <c r="S177" s="98">
        <v>9.4785462687690836E-5</v>
      </c>
      <c r="T177" s="98">
        <f t="shared" si="2"/>
        <v>1.2899027441929251E-3</v>
      </c>
      <c r="U177" s="98">
        <f>R177/'סכום נכסי הקרן'!$C$42</f>
        <v>2.1223313926893101E-4</v>
      </c>
    </row>
    <row r="178" spans="2:21">
      <c r="B178" s="93" t="s">
        <v>688</v>
      </c>
      <c r="C178" s="94" t="s">
        <v>689</v>
      </c>
      <c r="D178" s="95" t="s">
        <v>114</v>
      </c>
      <c r="E178" s="95" t="s">
        <v>279</v>
      </c>
      <c r="F178" s="94" t="s">
        <v>690</v>
      </c>
      <c r="G178" s="95" t="s">
        <v>691</v>
      </c>
      <c r="H178" s="94" t="s">
        <v>672</v>
      </c>
      <c r="I178" s="94"/>
      <c r="J178" s="108"/>
      <c r="K178" s="97">
        <v>3.1300000000115</v>
      </c>
      <c r="L178" s="95" t="s">
        <v>127</v>
      </c>
      <c r="M178" s="96">
        <v>1.4800000000000001E-2</v>
      </c>
      <c r="N178" s="96">
        <v>4.830000000013631E-2</v>
      </c>
      <c r="O178" s="97">
        <v>96998.573357000001</v>
      </c>
      <c r="P178" s="109">
        <v>96.82</v>
      </c>
      <c r="Q178" s="97"/>
      <c r="R178" s="97">
        <v>93.914017983999997</v>
      </c>
      <c r="S178" s="98">
        <v>1.3528298039344218E-4</v>
      </c>
      <c r="T178" s="98">
        <f t="shared" si="2"/>
        <v>4.7121395949757464E-3</v>
      </c>
      <c r="U178" s="98">
        <f>R178/'סכום נכסי הקרן'!$C$42</f>
        <v>7.7530820320943154E-4</v>
      </c>
    </row>
    <row r="179" spans="2:21">
      <c r="B179" s="93" t="s">
        <v>692</v>
      </c>
      <c r="C179" s="94" t="s">
        <v>693</v>
      </c>
      <c r="D179" s="95" t="s">
        <v>114</v>
      </c>
      <c r="E179" s="95" t="s">
        <v>279</v>
      </c>
      <c r="F179" s="94" t="s">
        <v>694</v>
      </c>
      <c r="G179" s="95" t="s">
        <v>580</v>
      </c>
      <c r="H179" s="94" t="s">
        <v>672</v>
      </c>
      <c r="I179" s="94"/>
      <c r="J179" s="108"/>
      <c r="K179" s="97">
        <v>1.7599999997607882</v>
      </c>
      <c r="L179" s="95" t="s">
        <v>127</v>
      </c>
      <c r="M179" s="96">
        <v>4.9000000000000002E-2</v>
      </c>
      <c r="N179" s="96">
        <v>0</v>
      </c>
      <c r="O179" s="97">
        <v>18579.539106</v>
      </c>
      <c r="P179" s="109">
        <v>25.2</v>
      </c>
      <c r="Q179" s="97"/>
      <c r="R179" s="97">
        <v>4.6820434619999993</v>
      </c>
      <c r="S179" s="98">
        <v>4.0911003426040229E-5</v>
      </c>
      <c r="T179" s="98">
        <f t="shared" si="2"/>
        <v>2.3492171729300589E-4</v>
      </c>
      <c r="U179" s="98">
        <f>R179/'סכום נכסי הקרן'!$C$42</f>
        <v>3.8652661038207613E-5</v>
      </c>
    </row>
    <row r="180" spans="2:21">
      <c r="B180" s="99"/>
      <c r="C180" s="94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7"/>
      <c r="P180" s="109"/>
      <c r="Q180" s="94"/>
      <c r="R180" s="94"/>
      <c r="S180" s="94"/>
      <c r="T180" s="98"/>
      <c r="U180" s="94"/>
    </row>
    <row r="181" spans="2:21">
      <c r="B181" s="92" t="s">
        <v>45</v>
      </c>
      <c r="C181" s="87"/>
      <c r="D181" s="88"/>
      <c r="E181" s="88"/>
      <c r="F181" s="87"/>
      <c r="G181" s="88"/>
      <c r="H181" s="87"/>
      <c r="I181" s="87"/>
      <c r="J181" s="106"/>
      <c r="K181" s="90">
        <v>4.1104754339626846</v>
      </c>
      <c r="L181" s="88"/>
      <c r="M181" s="89"/>
      <c r="N181" s="89">
        <v>6.5000606384482296E-2</v>
      </c>
      <c r="O181" s="90"/>
      <c r="P181" s="107"/>
      <c r="Q181" s="90">
        <v>1.006728407</v>
      </c>
      <c r="R181" s="90">
        <v>1923.0818055329994</v>
      </c>
      <c r="S181" s="91"/>
      <c r="T181" s="91">
        <f t="shared" si="2"/>
        <v>9.6490706230600701E-2</v>
      </c>
      <c r="U181" s="91">
        <f>R181/'סכום נכסי הקרן'!$C$42</f>
        <v>1.5876022890710051E-2</v>
      </c>
    </row>
    <row r="182" spans="2:21">
      <c r="B182" s="93" t="s">
        <v>695</v>
      </c>
      <c r="C182" s="94" t="s">
        <v>696</v>
      </c>
      <c r="D182" s="95" t="s">
        <v>114</v>
      </c>
      <c r="E182" s="95" t="s">
        <v>279</v>
      </c>
      <c r="F182" s="94" t="s">
        <v>291</v>
      </c>
      <c r="G182" s="95" t="s">
        <v>287</v>
      </c>
      <c r="H182" s="94" t="s">
        <v>288</v>
      </c>
      <c r="I182" s="94" t="s">
        <v>125</v>
      </c>
      <c r="J182" s="108"/>
      <c r="K182" s="97">
        <v>3.8300031964432639</v>
      </c>
      <c r="L182" s="95" t="s">
        <v>127</v>
      </c>
      <c r="M182" s="96">
        <v>2.6800000000000001E-2</v>
      </c>
      <c r="N182" s="96">
        <v>4.5705229793977814E-2</v>
      </c>
      <c r="O182" s="97">
        <v>2.6900000000000001E-3</v>
      </c>
      <c r="P182" s="109">
        <v>93.96</v>
      </c>
      <c r="Q182" s="97"/>
      <c r="R182" s="97">
        <v>2.5240000000000003E-6</v>
      </c>
      <c r="S182" s="98">
        <v>1.0308283646377885E-12</v>
      </c>
      <c r="T182" s="98">
        <f t="shared" si="2"/>
        <v>1.2664180058556386E-10</v>
      </c>
      <c r="U182" s="98">
        <f>R182/'סכום נכסי הקרן'!$C$42</f>
        <v>2.0836909621245212E-11</v>
      </c>
    </row>
    <row r="183" spans="2:21">
      <c r="B183" s="93" t="s">
        <v>697</v>
      </c>
      <c r="C183" s="94" t="s">
        <v>698</v>
      </c>
      <c r="D183" s="95" t="s">
        <v>114</v>
      </c>
      <c r="E183" s="95" t="s">
        <v>279</v>
      </c>
      <c r="F183" s="94" t="s">
        <v>699</v>
      </c>
      <c r="G183" s="95" t="s">
        <v>313</v>
      </c>
      <c r="H183" s="94" t="s">
        <v>288</v>
      </c>
      <c r="I183" s="94" t="s">
        <v>125</v>
      </c>
      <c r="J183" s="108"/>
      <c r="K183" s="97">
        <v>2.63</v>
      </c>
      <c r="L183" s="95" t="s">
        <v>127</v>
      </c>
      <c r="M183" s="96">
        <v>1.44E-2</v>
      </c>
      <c r="N183" s="96">
        <v>4.5664739884393069E-2</v>
      </c>
      <c r="O183" s="97">
        <v>3.7300000000000001E-4</v>
      </c>
      <c r="P183" s="109">
        <v>92.24</v>
      </c>
      <c r="Q183" s="97"/>
      <c r="R183" s="97">
        <v>3.46E-7</v>
      </c>
      <c r="S183" s="98">
        <v>7.4600000000000005E-13</v>
      </c>
      <c r="T183" s="98">
        <f t="shared" si="2"/>
        <v>1.7360563788670796E-11</v>
      </c>
      <c r="U183" s="98">
        <f>R183/'סכום נכסי הקרן'!$C$42</f>
        <v>2.8564067864306034E-12</v>
      </c>
    </row>
    <row r="184" spans="2:21">
      <c r="B184" s="93" t="s">
        <v>700</v>
      </c>
      <c r="C184" s="94" t="s">
        <v>701</v>
      </c>
      <c r="D184" s="95" t="s">
        <v>114</v>
      </c>
      <c r="E184" s="95" t="s">
        <v>279</v>
      </c>
      <c r="F184" s="94" t="s">
        <v>318</v>
      </c>
      <c r="G184" s="95" t="s">
        <v>287</v>
      </c>
      <c r="H184" s="94" t="s">
        <v>288</v>
      </c>
      <c r="I184" s="94" t="s">
        <v>125</v>
      </c>
      <c r="J184" s="108"/>
      <c r="K184" s="97">
        <v>4.2599999999199412</v>
      </c>
      <c r="L184" s="95" t="s">
        <v>127</v>
      </c>
      <c r="M184" s="96">
        <v>2.5000000000000001E-2</v>
      </c>
      <c r="N184" s="96">
        <v>4.5299999999027854E-2</v>
      </c>
      <c r="O184" s="97">
        <v>15115.805887</v>
      </c>
      <c r="P184" s="109">
        <v>92.55</v>
      </c>
      <c r="Q184" s="97"/>
      <c r="R184" s="97">
        <v>13.989678012000001</v>
      </c>
      <c r="S184" s="98">
        <v>5.0946286121063902E-6</v>
      </c>
      <c r="T184" s="98">
        <f t="shared" si="2"/>
        <v>7.0193265176384759E-4</v>
      </c>
      <c r="U184" s="98">
        <f>R184/'סכום נכסי הקרן'!$C$42</f>
        <v>1.1549193992328263E-4</v>
      </c>
    </row>
    <row r="185" spans="2:21">
      <c r="B185" s="93" t="s">
        <v>702</v>
      </c>
      <c r="C185" s="94" t="s">
        <v>703</v>
      </c>
      <c r="D185" s="95" t="s">
        <v>114</v>
      </c>
      <c r="E185" s="95" t="s">
        <v>279</v>
      </c>
      <c r="F185" s="94" t="s">
        <v>328</v>
      </c>
      <c r="G185" s="95" t="s">
        <v>329</v>
      </c>
      <c r="H185" s="94" t="s">
        <v>330</v>
      </c>
      <c r="I185" s="94" t="s">
        <v>125</v>
      </c>
      <c r="J185" s="108"/>
      <c r="K185" s="97">
        <v>0.52</v>
      </c>
      <c r="L185" s="95" t="s">
        <v>127</v>
      </c>
      <c r="M185" s="96">
        <v>4.8000000000000001E-2</v>
      </c>
      <c r="N185" s="96">
        <v>4.8574181117533713E-2</v>
      </c>
      <c r="O185" s="97">
        <v>5.0500000000000002E-4</v>
      </c>
      <c r="P185" s="109">
        <v>102.23</v>
      </c>
      <c r="Q185" s="97"/>
      <c r="R185" s="97">
        <v>5.1900000000000003E-7</v>
      </c>
      <c r="S185" s="98">
        <v>7.450362146613095E-13</v>
      </c>
      <c r="T185" s="98">
        <f t="shared" si="2"/>
        <v>2.6040845683006196E-11</v>
      </c>
      <c r="U185" s="98">
        <f>R185/'סכום נכסי הקרן'!$C$42</f>
        <v>4.2846101796459051E-12</v>
      </c>
    </row>
    <row r="186" spans="2:21">
      <c r="B186" s="93" t="s">
        <v>704</v>
      </c>
      <c r="C186" s="94" t="s">
        <v>705</v>
      </c>
      <c r="D186" s="95" t="s">
        <v>114</v>
      </c>
      <c r="E186" s="95" t="s">
        <v>279</v>
      </c>
      <c r="F186" s="94" t="s">
        <v>706</v>
      </c>
      <c r="G186" s="95" t="s">
        <v>707</v>
      </c>
      <c r="H186" s="94" t="s">
        <v>330</v>
      </c>
      <c r="I186" s="94" t="s">
        <v>125</v>
      </c>
      <c r="J186" s="108"/>
      <c r="K186" s="97">
        <v>2.4700000000000002</v>
      </c>
      <c r="L186" s="95" t="s">
        <v>127</v>
      </c>
      <c r="M186" s="96">
        <v>2.6099999999999998E-2</v>
      </c>
      <c r="N186" s="96">
        <v>4.7701674277016742E-2</v>
      </c>
      <c r="O186" s="97">
        <v>6.78E-4</v>
      </c>
      <c r="P186" s="109">
        <v>95.61</v>
      </c>
      <c r="Q186" s="97"/>
      <c r="R186" s="97">
        <v>6.5700000000000002E-7</v>
      </c>
      <c r="S186" s="98">
        <v>1.3225521276703655E-12</v>
      </c>
      <c r="T186" s="98">
        <f t="shared" si="2"/>
        <v>3.2965001182533855E-11</v>
      </c>
      <c r="U186" s="98">
        <f>R186/'סכום נכסי הקרן'!$C$42</f>
        <v>5.4238706898407697E-12</v>
      </c>
    </row>
    <row r="187" spans="2:21">
      <c r="B187" s="93" t="s">
        <v>708</v>
      </c>
      <c r="C187" s="94" t="s">
        <v>709</v>
      </c>
      <c r="D187" s="95" t="s">
        <v>114</v>
      </c>
      <c r="E187" s="95" t="s">
        <v>279</v>
      </c>
      <c r="F187" s="94" t="s">
        <v>710</v>
      </c>
      <c r="G187" s="95" t="s">
        <v>711</v>
      </c>
      <c r="H187" s="94" t="s">
        <v>345</v>
      </c>
      <c r="I187" s="94" t="s">
        <v>283</v>
      </c>
      <c r="J187" s="108"/>
      <c r="K187" s="97">
        <v>0.66000037379290055</v>
      </c>
      <c r="L187" s="95" t="s">
        <v>127</v>
      </c>
      <c r="M187" s="96">
        <v>5.2000000000000005E-2</v>
      </c>
      <c r="N187" s="96">
        <v>4.6000000000000006E-2</v>
      </c>
      <c r="O187" s="97">
        <v>4.8409999999999998E-3</v>
      </c>
      <c r="P187" s="109">
        <v>102.13</v>
      </c>
      <c r="Q187" s="97"/>
      <c r="R187" s="97">
        <v>4.9450000000000001E-6</v>
      </c>
      <c r="S187" s="98">
        <v>3.1343391214560749E-11</v>
      </c>
      <c r="T187" s="98">
        <f t="shared" si="2"/>
        <v>2.4811557206640779E-10</v>
      </c>
      <c r="U187" s="98">
        <f>R187/'סכום נכסי הקרן'!$C$42</f>
        <v>4.0823501615315992E-11</v>
      </c>
    </row>
    <row r="188" spans="2:21">
      <c r="B188" s="93" t="s">
        <v>712</v>
      </c>
      <c r="C188" s="94" t="s">
        <v>713</v>
      </c>
      <c r="D188" s="95" t="s">
        <v>114</v>
      </c>
      <c r="E188" s="95" t="s">
        <v>279</v>
      </c>
      <c r="F188" s="94" t="s">
        <v>714</v>
      </c>
      <c r="G188" s="95" t="s">
        <v>475</v>
      </c>
      <c r="H188" s="94" t="s">
        <v>369</v>
      </c>
      <c r="I188" s="94" t="s">
        <v>283</v>
      </c>
      <c r="J188" s="108"/>
      <c r="K188" s="97">
        <v>8.5700000001689247</v>
      </c>
      <c r="L188" s="95" t="s">
        <v>127</v>
      </c>
      <c r="M188" s="96">
        <v>2.4E-2</v>
      </c>
      <c r="N188" s="96">
        <v>5.160000000106689E-2</v>
      </c>
      <c r="O188" s="97">
        <v>21157.96225</v>
      </c>
      <c r="P188" s="109">
        <v>79.739999999999995</v>
      </c>
      <c r="Q188" s="97"/>
      <c r="R188" s="97">
        <v>16.871359094999999</v>
      </c>
      <c r="S188" s="98">
        <v>2.8171454255723977E-5</v>
      </c>
      <c r="T188" s="98">
        <f t="shared" si="2"/>
        <v>8.4652111494311756E-4</v>
      </c>
      <c r="U188" s="98">
        <f>R188/'סכום נכסי הקרן'!$C$42</f>
        <v>1.3928168963949617E-4</v>
      </c>
    </row>
    <row r="189" spans="2:21">
      <c r="B189" s="93" t="s">
        <v>715</v>
      </c>
      <c r="C189" s="94" t="s">
        <v>716</v>
      </c>
      <c r="D189" s="95" t="s">
        <v>114</v>
      </c>
      <c r="E189" s="95" t="s">
        <v>279</v>
      </c>
      <c r="F189" s="94" t="s">
        <v>360</v>
      </c>
      <c r="G189" s="95" t="s">
        <v>313</v>
      </c>
      <c r="H189" s="94" t="s">
        <v>361</v>
      </c>
      <c r="I189" s="94" t="s">
        <v>125</v>
      </c>
      <c r="J189" s="108"/>
      <c r="K189" s="97">
        <v>1.7099984220373756</v>
      </c>
      <c r="L189" s="95" t="s">
        <v>127</v>
      </c>
      <c r="M189" s="96">
        <v>3.39E-2</v>
      </c>
      <c r="N189" s="96">
        <v>5.4802130898021301E-2</v>
      </c>
      <c r="O189" s="97">
        <v>1.356E-3</v>
      </c>
      <c r="P189" s="109">
        <v>97.37</v>
      </c>
      <c r="Q189" s="97"/>
      <c r="R189" s="97">
        <v>1.314E-6</v>
      </c>
      <c r="S189" s="98">
        <v>2.0825406701302574E-12</v>
      </c>
      <c r="T189" s="98">
        <f t="shared" si="2"/>
        <v>6.5930002365067711E-11</v>
      </c>
      <c r="U189" s="98">
        <f>R189/'סכום נכסי הקרן'!$C$42</f>
        <v>1.0847741379681539E-11</v>
      </c>
    </row>
    <row r="190" spans="2:21">
      <c r="B190" s="93" t="s">
        <v>717</v>
      </c>
      <c r="C190" s="94" t="s">
        <v>718</v>
      </c>
      <c r="D190" s="95" t="s">
        <v>114</v>
      </c>
      <c r="E190" s="95" t="s">
        <v>279</v>
      </c>
      <c r="F190" s="94" t="s">
        <v>360</v>
      </c>
      <c r="G190" s="95" t="s">
        <v>313</v>
      </c>
      <c r="H190" s="94" t="s">
        <v>361</v>
      </c>
      <c r="I190" s="94" t="s">
        <v>125</v>
      </c>
      <c r="J190" s="108"/>
      <c r="K190" s="97">
        <v>6.600000000035835</v>
      </c>
      <c r="L190" s="95" t="s">
        <v>127</v>
      </c>
      <c r="M190" s="96">
        <v>2.4399999999999998E-2</v>
      </c>
      <c r="N190" s="96">
        <v>5.5100000000797317E-2</v>
      </c>
      <c r="O190" s="97">
        <v>13515.552745999999</v>
      </c>
      <c r="P190" s="109">
        <v>82.59</v>
      </c>
      <c r="Q190" s="97"/>
      <c r="R190" s="97">
        <v>11.162494860999999</v>
      </c>
      <c r="S190" s="98">
        <v>1.230321822822697E-5</v>
      </c>
      <c r="T190" s="98">
        <f t="shared" si="2"/>
        <v>5.6007862449450991E-4</v>
      </c>
      <c r="U190" s="98">
        <f>R190/'סכום נכסי הקרן'!$C$42</f>
        <v>9.2152098481089977E-5</v>
      </c>
    </row>
    <row r="191" spans="2:21">
      <c r="B191" s="93" t="s">
        <v>719</v>
      </c>
      <c r="C191" s="94" t="s">
        <v>720</v>
      </c>
      <c r="D191" s="95" t="s">
        <v>114</v>
      </c>
      <c r="E191" s="95" t="s">
        <v>279</v>
      </c>
      <c r="F191" s="94" t="s">
        <v>374</v>
      </c>
      <c r="G191" s="95" t="s">
        <v>313</v>
      </c>
      <c r="H191" s="94" t="s">
        <v>361</v>
      </c>
      <c r="I191" s="94" t="s">
        <v>125</v>
      </c>
      <c r="J191" s="108"/>
      <c r="K191" s="97">
        <v>0.26</v>
      </c>
      <c r="L191" s="95" t="s">
        <v>127</v>
      </c>
      <c r="M191" s="96">
        <v>3.5000000000000003E-2</v>
      </c>
      <c r="N191" s="96">
        <v>3.15E-2</v>
      </c>
      <c r="O191" s="97">
        <v>13136.074182</v>
      </c>
      <c r="P191" s="109">
        <v>100.94</v>
      </c>
      <c r="Q191" s="97"/>
      <c r="R191" s="97">
        <v>13.2595527</v>
      </c>
      <c r="S191" s="98">
        <v>1.1522164588139325E-4</v>
      </c>
      <c r="T191" s="98">
        <f t="shared" si="2"/>
        <v>6.6529858513754935E-4</v>
      </c>
      <c r="U191" s="98">
        <f>R191/'סכום נכסי הקרן'!$C$42</f>
        <v>1.0946438241998333E-4</v>
      </c>
    </row>
    <row r="192" spans="2:21">
      <c r="B192" s="93" t="s">
        <v>721</v>
      </c>
      <c r="C192" s="94" t="s">
        <v>722</v>
      </c>
      <c r="D192" s="95" t="s">
        <v>114</v>
      </c>
      <c r="E192" s="95" t="s">
        <v>279</v>
      </c>
      <c r="F192" s="94" t="s">
        <v>383</v>
      </c>
      <c r="G192" s="95" t="s">
        <v>313</v>
      </c>
      <c r="H192" s="94" t="s">
        <v>369</v>
      </c>
      <c r="I192" s="94" t="s">
        <v>283</v>
      </c>
      <c r="J192" s="108"/>
      <c r="K192" s="97">
        <v>5.9499999999759323</v>
      </c>
      <c r="L192" s="95" t="s">
        <v>127</v>
      </c>
      <c r="M192" s="96">
        <v>2.5499999999999998E-2</v>
      </c>
      <c r="N192" s="96">
        <v>5.4499999999759317E-2</v>
      </c>
      <c r="O192" s="97">
        <v>122258.62057900001</v>
      </c>
      <c r="P192" s="109">
        <v>84.96</v>
      </c>
      <c r="Q192" s="97"/>
      <c r="R192" s="97">
        <v>103.87092810999999</v>
      </c>
      <c r="S192" s="98">
        <v>8.6502656387448388E-5</v>
      </c>
      <c r="T192" s="98">
        <f t="shared" si="2"/>
        <v>5.2117279573470907E-3</v>
      </c>
      <c r="U192" s="98">
        <f>R192/'סכום נכסי הקרן'!$C$42</f>
        <v>8.575075837174835E-4</v>
      </c>
    </row>
    <row r="193" spans="2:21">
      <c r="B193" s="93" t="s">
        <v>723</v>
      </c>
      <c r="C193" s="94" t="s">
        <v>724</v>
      </c>
      <c r="D193" s="95" t="s">
        <v>114</v>
      </c>
      <c r="E193" s="95" t="s">
        <v>279</v>
      </c>
      <c r="F193" s="94" t="s">
        <v>725</v>
      </c>
      <c r="G193" s="95" t="s">
        <v>313</v>
      </c>
      <c r="H193" s="94" t="s">
        <v>369</v>
      </c>
      <c r="I193" s="94" t="s">
        <v>283</v>
      </c>
      <c r="J193" s="108"/>
      <c r="K193" s="97">
        <v>1.0999999999737304</v>
      </c>
      <c r="L193" s="95" t="s">
        <v>127</v>
      </c>
      <c r="M193" s="96">
        <v>2.5499999999999998E-2</v>
      </c>
      <c r="N193" s="96">
        <v>5.2299999999198779E-2</v>
      </c>
      <c r="O193" s="97">
        <v>31122.314999999999</v>
      </c>
      <c r="P193" s="109">
        <v>97.85</v>
      </c>
      <c r="Q193" s="97"/>
      <c r="R193" s="97">
        <v>30.453185227999999</v>
      </c>
      <c r="S193" s="98">
        <v>1.030588007391071E-4</v>
      </c>
      <c r="T193" s="98">
        <f t="shared" si="2"/>
        <v>1.5279897824245698E-3</v>
      </c>
      <c r="U193" s="98">
        <f>R193/'סכום נכסי הקרן'!$C$42</f>
        <v>2.5140660391239131E-4</v>
      </c>
    </row>
    <row r="194" spans="2:21">
      <c r="B194" s="93" t="s">
        <v>726</v>
      </c>
      <c r="C194" s="94" t="s">
        <v>727</v>
      </c>
      <c r="D194" s="95" t="s">
        <v>114</v>
      </c>
      <c r="E194" s="95" t="s">
        <v>279</v>
      </c>
      <c r="F194" s="94" t="s">
        <v>728</v>
      </c>
      <c r="G194" s="95" t="s">
        <v>121</v>
      </c>
      <c r="H194" s="94" t="s">
        <v>369</v>
      </c>
      <c r="I194" s="94" t="s">
        <v>283</v>
      </c>
      <c r="J194" s="108"/>
      <c r="K194" s="97">
        <v>4.0599999999231011</v>
      </c>
      <c r="L194" s="95" t="s">
        <v>127</v>
      </c>
      <c r="M194" s="96">
        <v>2.2400000000000003E-2</v>
      </c>
      <c r="N194" s="96">
        <v>4.9899999999225599E-2</v>
      </c>
      <c r="O194" s="97">
        <v>20381.798679</v>
      </c>
      <c r="P194" s="109">
        <v>90.6</v>
      </c>
      <c r="Q194" s="97"/>
      <c r="R194" s="97">
        <v>18.465908657</v>
      </c>
      <c r="S194" s="98">
        <v>6.174193675118002E-5</v>
      </c>
      <c r="T194" s="98">
        <f t="shared" si="2"/>
        <v>9.2652770276189817E-4</v>
      </c>
      <c r="U194" s="98">
        <f>R194/'סכום נכסי הקרן'!$C$42</f>
        <v>1.5244551099844632E-4</v>
      </c>
    </row>
    <row r="195" spans="2:21">
      <c r="B195" s="93" t="s">
        <v>729</v>
      </c>
      <c r="C195" s="94" t="s">
        <v>730</v>
      </c>
      <c r="D195" s="95" t="s">
        <v>114</v>
      </c>
      <c r="E195" s="95" t="s">
        <v>279</v>
      </c>
      <c r="F195" s="94" t="s">
        <v>731</v>
      </c>
      <c r="G195" s="95" t="s">
        <v>516</v>
      </c>
      <c r="H195" s="94" t="s">
        <v>361</v>
      </c>
      <c r="I195" s="94" t="s">
        <v>125</v>
      </c>
      <c r="J195" s="108"/>
      <c r="K195" s="97">
        <v>1.220000000007224</v>
      </c>
      <c r="L195" s="95" t="s">
        <v>127</v>
      </c>
      <c r="M195" s="96">
        <v>4.0999999999999995E-2</v>
      </c>
      <c r="N195" s="96">
        <v>4.9200000001396592E-2</v>
      </c>
      <c r="O195" s="97">
        <v>16598.567999999999</v>
      </c>
      <c r="P195" s="109">
        <v>100.08</v>
      </c>
      <c r="Q195" s="97"/>
      <c r="R195" s="97">
        <v>16.611846853999999</v>
      </c>
      <c r="S195" s="98">
        <v>5.5328559999999995E-5</v>
      </c>
      <c r="T195" s="98">
        <f t="shared" si="2"/>
        <v>8.3350007790895168E-4</v>
      </c>
      <c r="U195" s="98">
        <f>R195/'סכום נכסי הקרן'!$C$42</f>
        <v>1.3713928349396378E-4</v>
      </c>
    </row>
    <row r="196" spans="2:21">
      <c r="B196" s="93" t="s">
        <v>732</v>
      </c>
      <c r="C196" s="94" t="s">
        <v>733</v>
      </c>
      <c r="D196" s="95" t="s">
        <v>114</v>
      </c>
      <c r="E196" s="95" t="s">
        <v>279</v>
      </c>
      <c r="F196" s="94" t="s">
        <v>463</v>
      </c>
      <c r="G196" s="95" t="s">
        <v>464</v>
      </c>
      <c r="H196" s="94" t="s">
        <v>369</v>
      </c>
      <c r="I196" s="94" t="s">
        <v>283</v>
      </c>
      <c r="J196" s="108"/>
      <c r="K196" s="97">
        <v>3.17</v>
      </c>
      <c r="L196" s="95" t="s">
        <v>127</v>
      </c>
      <c r="M196" s="96">
        <v>5.0900000000000001E-2</v>
      </c>
      <c r="N196" s="96">
        <v>4.9127182044887779E-2</v>
      </c>
      <c r="O196" s="97">
        <v>3.9399999999999998E-4</v>
      </c>
      <c r="P196" s="109">
        <v>102.93</v>
      </c>
      <c r="Q196" s="97"/>
      <c r="R196" s="97">
        <v>4.01E-7</v>
      </c>
      <c r="S196" s="98">
        <v>5.4517641893696136E-13</v>
      </c>
      <c r="T196" s="98">
        <f t="shared" si="2"/>
        <v>2.0120190980511529E-11</v>
      </c>
      <c r="U196" s="98">
        <f>R196/'סכום נכסי הקרן'!$C$42</f>
        <v>3.3104598883198611E-12</v>
      </c>
    </row>
    <row r="197" spans="2:21">
      <c r="B197" s="93" t="s">
        <v>734</v>
      </c>
      <c r="C197" s="94" t="s">
        <v>735</v>
      </c>
      <c r="D197" s="95" t="s">
        <v>114</v>
      </c>
      <c r="E197" s="95" t="s">
        <v>279</v>
      </c>
      <c r="F197" s="94" t="s">
        <v>463</v>
      </c>
      <c r="G197" s="95" t="s">
        <v>464</v>
      </c>
      <c r="H197" s="94" t="s">
        <v>369</v>
      </c>
      <c r="I197" s="94" t="s">
        <v>283</v>
      </c>
      <c r="J197" s="108"/>
      <c r="K197" s="97">
        <v>4.4100014535431464</v>
      </c>
      <c r="L197" s="95" t="s">
        <v>127</v>
      </c>
      <c r="M197" s="96">
        <v>3.5200000000000002E-2</v>
      </c>
      <c r="N197" s="96">
        <v>5.1095670764297163E-2</v>
      </c>
      <c r="O197" s="97">
        <v>3.9839999999999997E-3</v>
      </c>
      <c r="P197" s="109">
        <v>93.91</v>
      </c>
      <c r="Q197" s="97"/>
      <c r="R197" s="97">
        <v>3.7420000000000003E-6</v>
      </c>
      <c r="S197" s="98">
        <v>4.9574214241238276E-12</v>
      </c>
      <c r="T197" s="98">
        <f t="shared" si="2"/>
        <v>1.877549991248732E-10</v>
      </c>
      <c r="U197" s="98">
        <f>R197/'סכום נכסי הקרן'!$C$42</f>
        <v>3.0892121950356413E-11</v>
      </c>
    </row>
    <row r="198" spans="2:21">
      <c r="B198" s="93" t="s">
        <v>736</v>
      </c>
      <c r="C198" s="94" t="s">
        <v>737</v>
      </c>
      <c r="D198" s="95" t="s">
        <v>114</v>
      </c>
      <c r="E198" s="95" t="s">
        <v>279</v>
      </c>
      <c r="F198" s="94" t="s">
        <v>467</v>
      </c>
      <c r="G198" s="95" t="s">
        <v>123</v>
      </c>
      <c r="H198" s="94" t="s">
        <v>369</v>
      </c>
      <c r="I198" s="94" t="s">
        <v>283</v>
      </c>
      <c r="J198" s="108"/>
      <c r="K198" s="97">
        <v>1.6599999983877318</v>
      </c>
      <c r="L198" s="95" t="s">
        <v>127</v>
      </c>
      <c r="M198" s="96">
        <v>2.7000000000000003E-2</v>
      </c>
      <c r="N198" s="96">
        <v>5.3699999959389101E-2</v>
      </c>
      <c r="O198" s="97">
        <v>685.42419199999995</v>
      </c>
      <c r="P198" s="109">
        <v>95.92</v>
      </c>
      <c r="Q198" s="97"/>
      <c r="R198" s="97">
        <v>0.65745889099999999</v>
      </c>
      <c r="S198" s="98">
        <v>3.3712979300587495E-6</v>
      </c>
      <c r="T198" s="98">
        <f t="shared" si="2"/>
        <v>3.2988026056746418E-5</v>
      </c>
      <c r="U198" s="98">
        <f>R198/'סכום נכסי הקרן'!$C$42</f>
        <v>5.4276590695131167E-6</v>
      </c>
    </row>
    <row r="199" spans="2:21">
      <c r="B199" s="93" t="s">
        <v>738</v>
      </c>
      <c r="C199" s="94" t="s">
        <v>739</v>
      </c>
      <c r="D199" s="95" t="s">
        <v>114</v>
      </c>
      <c r="E199" s="95" t="s">
        <v>279</v>
      </c>
      <c r="F199" s="94" t="s">
        <v>467</v>
      </c>
      <c r="G199" s="95" t="s">
        <v>123</v>
      </c>
      <c r="H199" s="94" t="s">
        <v>369</v>
      </c>
      <c r="I199" s="94" t="s">
        <v>283</v>
      </c>
      <c r="J199" s="108"/>
      <c r="K199" s="97">
        <v>3.8999999999764454</v>
      </c>
      <c r="L199" s="95" t="s">
        <v>127</v>
      </c>
      <c r="M199" s="96">
        <v>4.5599999999999995E-2</v>
      </c>
      <c r="N199" s="96">
        <v>5.539999999978016E-2</v>
      </c>
      <c r="O199" s="97">
        <v>26314.880001000001</v>
      </c>
      <c r="P199" s="109">
        <v>96.8</v>
      </c>
      <c r="Q199" s="97"/>
      <c r="R199" s="97">
        <v>25.472802964</v>
      </c>
      <c r="S199" s="98">
        <v>9.1020996323862597E-5</v>
      </c>
      <c r="T199" s="98">
        <f t="shared" si="2"/>
        <v>1.2780989038519205E-3</v>
      </c>
      <c r="U199" s="98">
        <f>R199/'סכום נכסי הקרן'!$C$42</f>
        <v>2.1029100362941961E-4</v>
      </c>
    </row>
    <row r="200" spans="2:21">
      <c r="B200" s="93" t="s">
        <v>740</v>
      </c>
      <c r="C200" s="94" t="s">
        <v>741</v>
      </c>
      <c r="D200" s="95" t="s">
        <v>114</v>
      </c>
      <c r="E200" s="95" t="s">
        <v>279</v>
      </c>
      <c r="F200" s="94" t="s">
        <v>479</v>
      </c>
      <c r="G200" s="95" t="s">
        <v>150</v>
      </c>
      <c r="H200" s="94" t="s">
        <v>480</v>
      </c>
      <c r="I200" s="94" t="s">
        <v>125</v>
      </c>
      <c r="J200" s="108"/>
      <c r="K200" s="97">
        <v>8.9400000000194915</v>
      </c>
      <c r="L200" s="95" t="s">
        <v>127</v>
      </c>
      <c r="M200" s="96">
        <v>2.7900000000000001E-2</v>
      </c>
      <c r="N200" s="96">
        <v>5.3900000000015387E-2</v>
      </c>
      <c r="O200" s="97">
        <v>24206.244999999999</v>
      </c>
      <c r="P200" s="109">
        <v>80.540000000000006</v>
      </c>
      <c r="Q200" s="97"/>
      <c r="R200" s="97">
        <v>19.495709723000001</v>
      </c>
      <c r="S200" s="98">
        <v>5.6288356897032829E-5</v>
      </c>
      <c r="T200" s="98">
        <f t="shared" si="2"/>
        <v>9.7819801228771945E-4</v>
      </c>
      <c r="U200" s="98">
        <f>R200/'סכום נכסי הקרן'!$C$42</f>
        <v>1.6094704496837659E-4</v>
      </c>
    </row>
    <row r="201" spans="2:21">
      <c r="B201" s="93" t="s">
        <v>742</v>
      </c>
      <c r="C201" s="94" t="s">
        <v>743</v>
      </c>
      <c r="D201" s="95" t="s">
        <v>114</v>
      </c>
      <c r="E201" s="95" t="s">
        <v>279</v>
      </c>
      <c r="F201" s="94" t="s">
        <v>479</v>
      </c>
      <c r="G201" s="95" t="s">
        <v>150</v>
      </c>
      <c r="H201" s="94" t="s">
        <v>480</v>
      </c>
      <c r="I201" s="94" t="s">
        <v>125</v>
      </c>
      <c r="J201" s="108"/>
      <c r="K201" s="97">
        <v>1.5999999999872125</v>
      </c>
      <c r="L201" s="95" t="s">
        <v>127</v>
      </c>
      <c r="M201" s="96">
        <v>3.6499999999999998E-2</v>
      </c>
      <c r="N201" s="96">
        <v>5.1699999998503901E-2</v>
      </c>
      <c r="O201" s="97">
        <v>15814.567568</v>
      </c>
      <c r="P201" s="109">
        <v>98.9</v>
      </c>
      <c r="Q201" s="97"/>
      <c r="R201" s="97">
        <v>15.640606802000001</v>
      </c>
      <c r="S201" s="98">
        <v>9.8997503387467626E-6</v>
      </c>
      <c r="T201" s="98">
        <f t="shared" si="2"/>
        <v>7.8476806959433337E-4</v>
      </c>
      <c r="U201" s="98">
        <f>R201/'סכום נכסי הקרן'!$C$42</f>
        <v>1.2912120061596953E-4</v>
      </c>
    </row>
    <row r="202" spans="2:21">
      <c r="B202" s="93" t="s">
        <v>744</v>
      </c>
      <c r="C202" s="94" t="s">
        <v>745</v>
      </c>
      <c r="D202" s="95" t="s">
        <v>114</v>
      </c>
      <c r="E202" s="95" t="s">
        <v>279</v>
      </c>
      <c r="F202" s="94" t="s">
        <v>746</v>
      </c>
      <c r="G202" s="95" t="s">
        <v>124</v>
      </c>
      <c r="H202" s="94" t="s">
        <v>480</v>
      </c>
      <c r="I202" s="94" t="s">
        <v>125</v>
      </c>
      <c r="J202" s="108"/>
      <c r="K202" s="97">
        <v>1.9599999999792845</v>
      </c>
      <c r="L202" s="95" t="s">
        <v>127</v>
      </c>
      <c r="M202" s="96">
        <v>5.5999999999999994E-2</v>
      </c>
      <c r="N202" s="96">
        <v>6.7399999999420743E-2</v>
      </c>
      <c r="O202" s="97">
        <v>51870.525000000001</v>
      </c>
      <c r="P202" s="109">
        <v>100.51</v>
      </c>
      <c r="Q202" s="97"/>
      <c r="R202" s="97">
        <v>52.135063522999999</v>
      </c>
      <c r="S202" s="98">
        <v>1.3465518807922951E-4</v>
      </c>
      <c r="T202" s="98">
        <f t="shared" si="2"/>
        <v>2.6158788899348136E-3</v>
      </c>
      <c r="U202" s="98">
        <f>R202/'סכום נכסי הקרן'!$C$42</f>
        <v>4.304015874511208E-4</v>
      </c>
    </row>
    <row r="203" spans="2:21">
      <c r="B203" s="93" t="s">
        <v>747</v>
      </c>
      <c r="C203" s="94" t="s">
        <v>748</v>
      </c>
      <c r="D203" s="95" t="s">
        <v>114</v>
      </c>
      <c r="E203" s="95" t="s">
        <v>279</v>
      </c>
      <c r="F203" s="94" t="s">
        <v>519</v>
      </c>
      <c r="G203" s="95" t="s">
        <v>516</v>
      </c>
      <c r="H203" s="94" t="s">
        <v>480</v>
      </c>
      <c r="I203" s="94" t="s">
        <v>125</v>
      </c>
      <c r="J203" s="108"/>
      <c r="K203" s="97">
        <v>7.5700000000338212</v>
      </c>
      <c r="L203" s="95" t="s">
        <v>127</v>
      </c>
      <c r="M203" s="96">
        <v>3.0499999999999999E-2</v>
      </c>
      <c r="N203" s="96">
        <v>5.4900000000305232E-2</v>
      </c>
      <c r="O203" s="97">
        <v>43088.960615999997</v>
      </c>
      <c r="P203" s="109">
        <v>84.4</v>
      </c>
      <c r="Q203" s="97"/>
      <c r="R203" s="97">
        <v>36.367082760999999</v>
      </c>
      <c r="S203" s="98">
        <v>6.3118887440151693E-5</v>
      </c>
      <c r="T203" s="98">
        <f t="shared" ref="T203:T266" si="3">IFERROR(R203/$R$11,0)</f>
        <v>1.8247198268214178E-3</v>
      </c>
      <c r="U203" s="98">
        <f>R203/'סכום נכסי הקרן'!$C$42</f>
        <v>3.0022884971446186E-4</v>
      </c>
    </row>
    <row r="204" spans="2:21">
      <c r="B204" s="93" t="s">
        <v>749</v>
      </c>
      <c r="C204" s="94" t="s">
        <v>750</v>
      </c>
      <c r="D204" s="95" t="s">
        <v>114</v>
      </c>
      <c r="E204" s="95" t="s">
        <v>279</v>
      </c>
      <c r="F204" s="94" t="s">
        <v>519</v>
      </c>
      <c r="G204" s="95" t="s">
        <v>516</v>
      </c>
      <c r="H204" s="94" t="s">
        <v>480</v>
      </c>
      <c r="I204" s="94" t="s">
        <v>125</v>
      </c>
      <c r="J204" s="108"/>
      <c r="K204" s="97">
        <v>3.0999999999874253</v>
      </c>
      <c r="L204" s="95" t="s">
        <v>127</v>
      </c>
      <c r="M204" s="96">
        <v>2.9100000000000001E-2</v>
      </c>
      <c r="N204" s="96">
        <v>5.000000000000001E-2</v>
      </c>
      <c r="O204" s="97">
        <v>25193.22006</v>
      </c>
      <c r="P204" s="109">
        <v>94.7</v>
      </c>
      <c r="Q204" s="97"/>
      <c r="R204" s="97">
        <v>23.857979393000001</v>
      </c>
      <c r="S204" s="98">
        <v>4.1988700099999998E-5</v>
      </c>
      <c r="T204" s="98">
        <f t="shared" si="3"/>
        <v>1.1970750668236123E-3</v>
      </c>
      <c r="U204" s="98">
        <f>R204/'סכום נכסי הקרן'!$C$42</f>
        <v>1.9695980996730256E-4</v>
      </c>
    </row>
    <row r="205" spans="2:21">
      <c r="B205" s="93" t="s">
        <v>751</v>
      </c>
      <c r="C205" s="94" t="s">
        <v>752</v>
      </c>
      <c r="D205" s="95" t="s">
        <v>114</v>
      </c>
      <c r="E205" s="95" t="s">
        <v>279</v>
      </c>
      <c r="F205" s="94" t="s">
        <v>519</v>
      </c>
      <c r="G205" s="95" t="s">
        <v>516</v>
      </c>
      <c r="H205" s="94" t="s">
        <v>480</v>
      </c>
      <c r="I205" s="94" t="s">
        <v>125</v>
      </c>
      <c r="J205" s="108"/>
      <c r="K205" s="97">
        <v>5.1399929856852378</v>
      </c>
      <c r="L205" s="95" t="s">
        <v>127</v>
      </c>
      <c r="M205" s="96">
        <v>3.95E-2</v>
      </c>
      <c r="N205" s="96">
        <v>5.080242240726722E-2</v>
      </c>
      <c r="O205" s="97">
        <v>1.3829999999999997E-3</v>
      </c>
      <c r="P205" s="109">
        <v>95.66</v>
      </c>
      <c r="Q205" s="97"/>
      <c r="R205" s="97">
        <v>1.3209999999999999E-6</v>
      </c>
      <c r="S205" s="98">
        <v>5.762260554064558E-12</v>
      </c>
      <c r="T205" s="98">
        <f t="shared" si="3"/>
        <v>6.6281227644029248E-11</v>
      </c>
      <c r="U205" s="98">
        <f>R205/'סכום נכסי הקרן'!$C$42</f>
        <v>1.0905529956285627E-11</v>
      </c>
    </row>
    <row r="206" spans="2:21">
      <c r="B206" s="93" t="s">
        <v>753</v>
      </c>
      <c r="C206" s="94" t="s">
        <v>754</v>
      </c>
      <c r="D206" s="95" t="s">
        <v>114</v>
      </c>
      <c r="E206" s="95" t="s">
        <v>279</v>
      </c>
      <c r="F206" s="94" t="s">
        <v>519</v>
      </c>
      <c r="G206" s="95" t="s">
        <v>516</v>
      </c>
      <c r="H206" s="94" t="s">
        <v>480</v>
      </c>
      <c r="I206" s="94" t="s">
        <v>125</v>
      </c>
      <c r="J206" s="108"/>
      <c r="K206" s="97">
        <v>6.8200000000680969</v>
      </c>
      <c r="L206" s="95" t="s">
        <v>127</v>
      </c>
      <c r="M206" s="96">
        <v>3.0499999999999999E-2</v>
      </c>
      <c r="N206" s="96">
        <v>5.5300000000558069E-2</v>
      </c>
      <c r="O206" s="97">
        <v>57930.863433999999</v>
      </c>
      <c r="P206" s="109">
        <v>85.68</v>
      </c>
      <c r="Q206" s="97"/>
      <c r="R206" s="97">
        <v>49.635163790999997</v>
      </c>
      <c r="S206" s="98">
        <v>7.9480214871894425E-5</v>
      </c>
      <c r="T206" s="98">
        <f t="shared" si="3"/>
        <v>2.490446321256585E-3</v>
      </c>
      <c r="U206" s="98">
        <f>R206/'סכום נכסי הקרן'!$C$42</f>
        <v>4.097636378560894E-4</v>
      </c>
    </row>
    <row r="207" spans="2:21">
      <c r="B207" s="93" t="s">
        <v>755</v>
      </c>
      <c r="C207" s="94" t="s">
        <v>756</v>
      </c>
      <c r="D207" s="95" t="s">
        <v>114</v>
      </c>
      <c r="E207" s="95" t="s">
        <v>279</v>
      </c>
      <c r="F207" s="94" t="s">
        <v>519</v>
      </c>
      <c r="G207" s="95" t="s">
        <v>516</v>
      </c>
      <c r="H207" s="94" t="s">
        <v>480</v>
      </c>
      <c r="I207" s="94" t="s">
        <v>125</v>
      </c>
      <c r="J207" s="108"/>
      <c r="K207" s="97">
        <v>8.4300000000048421</v>
      </c>
      <c r="L207" s="95" t="s">
        <v>127</v>
      </c>
      <c r="M207" s="96">
        <v>2.63E-2</v>
      </c>
      <c r="N207" s="96">
        <v>5.5E-2</v>
      </c>
      <c r="O207" s="97">
        <v>62244.63</v>
      </c>
      <c r="P207" s="109">
        <v>79.64</v>
      </c>
      <c r="Q207" s="97"/>
      <c r="R207" s="97">
        <v>49.571623332000001</v>
      </c>
      <c r="S207" s="98">
        <v>8.9729490897977779E-5</v>
      </c>
      <c r="T207" s="98">
        <f t="shared" si="3"/>
        <v>2.487258176194068E-3</v>
      </c>
      <c r="U207" s="98">
        <f>R207/'סכום נכסי הקרן'!$C$42</f>
        <v>4.0923907890146369E-4</v>
      </c>
    </row>
    <row r="208" spans="2:21">
      <c r="B208" s="93" t="s">
        <v>757</v>
      </c>
      <c r="C208" s="94" t="s">
        <v>758</v>
      </c>
      <c r="D208" s="95" t="s">
        <v>114</v>
      </c>
      <c r="E208" s="95" t="s">
        <v>279</v>
      </c>
      <c r="F208" s="94" t="s">
        <v>759</v>
      </c>
      <c r="G208" s="95" t="s">
        <v>122</v>
      </c>
      <c r="H208" s="94" t="s">
        <v>476</v>
      </c>
      <c r="I208" s="94" t="s">
        <v>283</v>
      </c>
      <c r="J208" s="108"/>
      <c r="K208" s="97">
        <v>0.23000000031481285</v>
      </c>
      <c r="L208" s="95" t="s">
        <v>127</v>
      </c>
      <c r="M208" s="96">
        <v>3.4000000000000002E-2</v>
      </c>
      <c r="N208" s="96">
        <v>5.9499999952778077E-2</v>
      </c>
      <c r="O208" s="97">
        <v>317.935182</v>
      </c>
      <c r="P208" s="109">
        <v>99.91</v>
      </c>
      <c r="Q208" s="97"/>
      <c r="R208" s="97">
        <v>0.31764903</v>
      </c>
      <c r="S208" s="98">
        <v>4.540932814913978E-6</v>
      </c>
      <c r="T208" s="98">
        <f t="shared" si="3"/>
        <v>1.5938052739087869E-5</v>
      </c>
      <c r="U208" s="98">
        <f>R208/'סכום נכסי הקרן'!$C$42</f>
        <v>2.6223550433384343E-6</v>
      </c>
    </row>
    <row r="209" spans="2:21">
      <c r="B209" s="93" t="s">
        <v>760</v>
      </c>
      <c r="C209" s="94" t="s">
        <v>761</v>
      </c>
      <c r="D209" s="95" t="s">
        <v>114</v>
      </c>
      <c r="E209" s="95" t="s">
        <v>279</v>
      </c>
      <c r="F209" s="94" t="s">
        <v>530</v>
      </c>
      <c r="G209" s="95" t="s">
        <v>516</v>
      </c>
      <c r="H209" s="94" t="s">
        <v>480</v>
      </c>
      <c r="I209" s="94" t="s">
        <v>125</v>
      </c>
      <c r="J209" s="108"/>
      <c r="K209" s="97">
        <v>1.3100000000483598</v>
      </c>
      <c r="L209" s="95" t="s">
        <v>127</v>
      </c>
      <c r="M209" s="96">
        <v>3.9199999999999999E-2</v>
      </c>
      <c r="N209" s="96">
        <v>5.3400000004225096E-2</v>
      </c>
      <c r="O209" s="97">
        <v>3972.1994970000001</v>
      </c>
      <c r="P209" s="109">
        <v>98.91</v>
      </c>
      <c r="Q209" s="97"/>
      <c r="R209" s="97">
        <v>3.9289026509999996</v>
      </c>
      <c r="S209" s="98">
        <v>4.138337181488018E-6</v>
      </c>
      <c r="T209" s="98">
        <f t="shared" si="3"/>
        <v>1.9713284708717713E-4</v>
      </c>
      <c r="U209" s="98">
        <f>R209/'סכום נכסי הקרן'!$C$42</f>
        <v>3.243509883104505E-5</v>
      </c>
    </row>
    <row r="210" spans="2:21">
      <c r="B210" s="93" t="s">
        <v>762</v>
      </c>
      <c r="C210" s="94" t="s">
        <v>763</v>
      </c>
      <c r="D210" s="95" t="s">
        <v>114</v>
      </c>
      <c r="E210" s="95" t="s">
        <v>279</v>
      </c>
      <c r="F210" s="94" t="s">
        <v>530</v>
      </c>
      <c r="G210" s="95" t="s">
        <v>516</v>
      </c>
      <c r="H210" s="94" t="s">
        <v>480</v>
      </c>
      <c r="I210" s="94" t="s">
        <v>125</v>
      </c>
      <c r="J210" s="108"/>
      <c r="K210" s="97">
        <v>6.3799999999878381</v>
      </c>
      <c r="L210" s="95" t="s">
        <v>127</v>
      </c>
      <c r="M210" s="96">
        <v>2.64E-2</v>
      </c>
      <c r="N210" s="96">
        <v>5.3399999999867651E-2</v>
      </c>
      <c r="O210" s="97">
        <v>131943.54061500001</v>
      </c>
      <c r="P210" s="109">
        <v>84.75</v>
      </c>
      <c r="Q210" s="97"/>
      <c r="R210" s="97">
        <v>111.82215067199999</v>
      </c>
      <c r="S210" s="98">
        <v>8.0641595120043403E-5</v>
      </c>
      <c r="T210" s="98">
        <f t="shared" si="3"/>
        <v>5.6106808662647768E-3</v>
      </c>
      <c r="U210" s="98">
        <f>R210/'סכום נכסי הקרן'!$C$42</f>
        <v>9.2314898859180991E-4</v>
      </c>
    </row>
    <row r="211" spans="2:21">
      <c r="B211" s="93" t="s">
        <v>764</v>
      </c>
      <c r="C211" s="94" t="s">
        <v>765</v>
      </c>
      <c r="D211" s="95" t="s">
        <v>114</v>
      </c>
      <c r="E211" s="95" t="s">
        <v>279</v>
      </c>
      <c r="F211" s="94" t="s">
        <v>530</v>
      </c>
      <c r="G211" s="95" t="s">
        <v>516</v>
      </c>
      <c r="H211" s="94" t="s">
        <v>480</v>
      </c>
      <c r="I211" s="94" t="s">
        <v>125</v>
      </c>
      <c r="J211" s="108"/>
      <c r="K211" s="97">
        <v>7.9800000000184079</v>
      </c>
      <c r="L211" s="95" t="s">
        <v>127</v>
      </c>
      <c r="M211" s="96">
        <v>2.5000000000000001E-2</v>
      </c>
      <c r="N211" s="96">
        <v>5.5300000000087196E-2</v>
      </c>
      <c r="O211" s="97">
        <v>52163.283625999997</v>
      </c>
      <c r="P211" s="109">
        <v>79.150000000000006</v>
      </c>
      <c r="Q211" s="97"/>
      <c r="R211" s="97">
        <v>41.287238987999999</v>
      </c>
      <c r="S211" s="98">
        <v>3.9113252878297759E-5</v>
      </c>
      <c r="T211" s="98">
        <f t="shared" si="3"/>
        <v>2.071588861587485E-3</v>
      </c>
      <c r="U211" s="98">
        <f>R211/'סכום נכסי הקרן'!$C$42</f>
        <v>3.4084725328989998E-4</v>
      </c>
    </row>
    <row r="212" spans="2:21">
      <c r="B212" s="93" t="s">
        <v>766</v>
      </c>
      <c r="C212" s="94" t="s">
        <v>767</v>
      </c>
      <c r="D212" s="95" t="s">
        <v>114</v>
      </c>
      <c r="E212" s="95" t="s">
        <v>279</v>
      </c>
      <c r="F212" s="94" t="s">
        <v>731</v>
      </c>
      <c r="G212" s="95" t="s">
        <v>516</v>
      </c>
      <c r="H212" s="94" t="s">
        <v>480</v>
      </c>
      <c r="I212" s="94" t="s">
        <v>125</v>
      </c>
      <c r="J212" s="108"/>
      <c r="K212" s="97">
        <v>5.600000000041061</v>
      </c>
      <c r="L212" s="95" t="s">
        <v>127</v>
      </c>
      <c r="M212" s="96">
        <v>3.4300000000000004E-2</v>
      </c>
      <c r="N212" s="96">
        <v>5.2600000000451674E-2</v>
      </c>
      <c r="O212" s="97">
        <v>42586.263300999999</v>
      </c>
      <c r="P212" s="109">
        <v>91.5</v>
      </c>
      <c r="Q212" s="97"/>
      <c r="R212" s="97">
        <v>38.966430924000001</v>
      </c>
      <c r="S212" s="98">
        <v>1.4014171153415821E-4</v>
      </c>
      <c r="T212" s="98">
        <f t="shared" si="3"/>
        <v>1.9551422244882552E-3</v>
      </c>
      <c r="U212" s="98">
        <f>R212/'סכום נכסי הקרן'!$C$42</f>
        <v>3.2168779691992173E-4</v>
      </c>
    </row>
    <row r="213" spans="2:21">
      <c r="B213" s="93" t="s">
        <v>768</v>
      </c>
      <c r="C213" s="94" t="s">
        <v>769</v>
      </c>
      <c r="D213" s="95" t="s">
        <v>114</v>
      </c>
      <c r="E213" s="95" t="s">
        <v>279</v>
      </c>
      <c r="F213" s="94" t="s">
        <v>731</v>
      </c>
      <c r="G213" s="95" t="s">
        <v>516</v>
      </c>
      <c r="H213" s="94" t="s">
        <v>480</v>
      </c>
      <c r="I213" s="94" t="s">
        <v>125</v>
      </c>
      <c r="J213" s="108"/>
      <c r="K213" s="97">
        <v>6.8400000000569134</v>
      </c>
      <c r="L213" s="95" t="s">
        <v>127</v>
      </c>
      <c r="M213" s="96">
        <v>2.98E-2</v>
      </c>
      <c r="N213" s="96">
        <v>5.5100000000506667E-2</v>
      </c>
      <c r="O213" s="97">
        <v>33777.394272999998</v>
      </c>
      <c r="P213" s="109">
        <v>85.31</v>
      </c>
      <c r="Q213" s="97"/>
      <c r="R213" s="97">
        <v>28.815495054000003</v>
      </c>
      <c r="S213" s="98">
        <v>8.6047810101280015E-5</v>
      </c>
      <c r="T213" s="98">
        <f t="shared" si="3"/>
        <v>1.4458186126794649E-3</v>
      </c>
      <c r="U213" s="98">
        <f>R213/'סכום נכסי הקרן'!$C$42</f>
        <v>2.3788663475896848E-4</v>
      </c>
    </row>
    <row r="214" spans="2:21">
      <c r="B214" s="93" t="s">
        <v>770</v>
      </c>
      <c r="C214" s="94" t="s">
        <v>771</v>
      </c>
      <c r="D214" s="95" t="s">
        <v>114</v>
      </c>
      <c r="E214" s="95" t="s">
        <v>279</v>
      </c>
      <c r="F214" s="94" t="s">
        <v>551</v>
      </c>
      <c r="G214" s="95" t="s">
        <v>516</v>
      </c>
      <c r="H214" s="94" t="s">
        <v>480</v>
      </c>
      <c r="I214" s="94" t="s">
        <v>125</v>
      </c>
      <c r="J214" s="108"/>
      <c r="K214" s="97">
        <v>2.2500000000145848</v>
      </c>
      <c r="L214" s="95" t="s">
        <v>127</v>
      </c>
      <c r="M214" s="96">
        <v>3.61E-2</v>
      </c>
      <c r="N214" s="96">
        <v>4.9500000000250871E-2</v>
      </c>
      <c r="O214" s="97">
        <v>87654.163289000004</v>
      </c>
      <c r="P214" s="109">
        <v>97.78</v>
      </c>
      <c r="Q214" s="97"/>
      <c r="R214" s="97">
        <v>85.708237942999986</v>
      </c>
      <c r="S214" s="98">
        <v>1.142073788781759E-4</v>
      </c>
      <c r="T214" s="98">
        <f t="shared" si="3"/>
        <v>4.3004142544046994E-3</v>
      </c>
      <c r="U214" s="98">
        <f>R214/'סכום נכסי הקרן'!$C$42</f>
        <v>7.0756529628148584E-4</v>
      </c>
    </row>
    <row r="215" spans="2:21">
      <c r="B215" s="93" t="s">
        <v>772</v>
      </c>
      <c r="C215" s="94" t="s">
        <v>773</v>
      </c>
      <c r="D215" s="95" t="s">
        <v>114</v>
      </c>
      <c r="E215" s="95" t="s">
        <v>279</v>
      </c>
      <c r="F215" s="94" t="s">
        <v>551</v>
      </c>
      <c r="G215" s="95" t="s">
        <v>516</v>
      </c>
      <c r="H215" s="94" t="s">
        <v>480</v>
      </c>
      <c r="I215" s="94" t="s">
        <v>125</v>
      </c>
      <c r="J215" s="108"/>
      <c r="K215" s="97">
        <v>3.25</v>
      </c>
      <c r="L215" s="95" t="s">
        <v>127</v>
      </c>
      <c r="M215" s="96">
        <v>3.3000000000000002E-2</v>
      </c>
      <c r="N215" s="96">
        <v>4.8699999999885162E-2</v>
      </c>
      <c r="O215" s="97">
        <v>29162.195638000001</v>
      </c>
      <c r="P215" s="109">
        <v>95.55</v>
      </c>
      <c r="Q215" s="97"/>
      <c r="R215" s="97">
        <v>27.864477936</v>
      </c>
      <c r="S215" s="98">
        <v>9.4576515390228485E-5</v>
      </c>
      <c r="T215" s="98">
        <f t="shared" si="3"/>
        <v>1.3981012908842138E-3</v>
      </c>
      <c r="U215" s="98">
        <f>R215/'סכום נכסי הקרן'!$C$42</f>
        <v>2.3003550253391969E-4</v>
      </c>
    </row>
    <row r="216" spans="2:21">
      <c r="B216" s="93" t="s">
        <v>774</v>
      </c>
      <c r="C216" s="94" t="s">
        <v>775</v>
      </c>
      <c r="D216" s="95" t="s">
        <v>114</v>
      </c>
      <c r="E216" s="95" t="s">
        <v>279</v>
      </c>
      <c r="F216" s="94" t="s">
        <v>551</v>
      </c>
      <c r="G216" s="95" t="s">
        <v>516</v>
      </c>
      <c r="H216" s="94" t="s">
        <v>480</v>
      </c>
      <c r="I216" s="94" t="s">
        <v>125</v>
      </c>
      <c r="J216" s="108"/>
      <c r="K216" s="97">
        <v>5.5599999999759628</v>
      </c>
      <c r="L216" s="95" t="s">
        <v>127</v>
      </c>
      <c r="M216" s="96">
        <v>2.6200000000000001E-2</v>
      </c>
      <c r="N216" s="96">
        <v>5.3299999999795962E-2</v>
      </c>
      <c r="O216" s="97">
        <v>81796.946372999999</v>
      </c>
      <c r="P216" s="109">
        <v>87.48</v>
      </c>
      <c r="Q216" s="97"/>
      <c r="R216" s="97">
        <v>71.555965962000002</v>
      </c>
      <c r="S216" s="98">
        <v>6.3243708734838914E-5</v>
      </c>
      <c r="T216" s="98">
        <f t="shared" si="3"/>
        <v>3.5903234437666396E-3</v>
      </c>
      <c r="U216" s="98">
        <f>R216/'סכום נכסי הקרן'!$C$42</f>
        <v>5.907310600677863E-4</v>
      </c>
    </row>
    <row r="217" spans="2:21">
      <c r="B217" s="93" t="s">
        <v>776</v>
      </c>
      <c r="C217" s="94" t="s">
        <v>777</v>
      </c>
      <c r="D217" s="95" t="s">
        <v>114</v>
      </c>
      <c r="E217" s="95" t="s">
        <v>279</v>
      </c>
      <c r="F217" s="94" t="s">
        <v>778</v>
      </c>
      <c r="G217" s="95" t="s">
        <v>122</v>
      </c>
      <c r="H217" s="94" t="s">
        <v>476</v>
      </c>
      <c r="I217" s="94" t="s">
        <v>283</v>
      </c>
      <c r="J217" s="108"/>
      <c r="K217" s="97">
        <v>2.5499999999559311</v>
      </c>
      <c r="L217" s="95" t="s">
        <v>127</v>
      </c>
      <c r="M217" s="96">
        <v>2.3E-2</v>
      </c>
      <c r="N217" s="96">
        <v>5.7199999999397261E-2</v>
      </c>
      <c r="O217" s="97">
        <v>38218.430697999996</v>
      </c>
      <c r="P217" s="109">
        <v>92.03</v>
      </c>
      <c r="Q217" s="97"/>
      <c r="R217" s="97">
        <v>35.172420920999997</v>
      </c>
      <c r="S217" s="98">
        <v>4.6814986469282524E-5</v>
      </c>
      <c r="T217" s="98">
        <f t="shared" si="3"/>
        <v>1.7647776213901725E-3</v>
      </c>
      <c r="U217" s="98">
        <f>R217/'סכום נכסי הקרן'!$C$42</f>
        <v>2.9036630582063039E-4</v>
      </c>
    </row>
    <row r="218" spans="2:21">
      <c r="B218" s="93" t="s">
        <v>779</v>
      </c>
      <c r="C218" s="94" t="s">
        <v>780</v>
      </c>
      <c r="D218" s="95" t="s">
        <v>114</v>
      </c>
      <c r="E218" s="95" t="s">
        <v>279</v>
      </c>
      <c r="F218" s="94" t="s">
        <v>778</v>
      </c>
      <c r="G218" s="95" t="s">
        <v>122</v>
      </c>
      <c r="H218" s="94" t="s">
        <v>476</v>
      </c>
      <c r="I218" s="94" t="s">
        <v>283</v>
      </c>
      <c r="J218" s="108"/>
      <c r="K218" s="97">
        <v>2.6899999999655018</v>
      </c>
      <c r="L218" s="95" t="s">
        <v>127</v>
      </c>
      <c r="M218" s="96">
        <v>2.1499999999999998E-2</v>
      </c>
      <c r="N218" s="96">
        <v>6.0199999999097739E-2</v>
      </c>
      <c r="O218" s="97">
        <v>19735.293806999998</v>
      </c>
      <c r="P218" s="109">
        <v>90.37</v>
      </c>
      <c r="Q218" s="97">
        <v>1.006728372</v>
      </c>
      <c r="R218" s="97">
        <v>18.841513384999999</v>
      </c>
      <c r="S218" s="98">
        <v>3.5167154653960608E-5</v>
      </c>
      <c r="T218" s="98">
        <f t="shared" si="3"/>
        <v>9.4537368495776618E-4</v>
      </c>
      <c r="U218" s="98">
        <f>R218/'סכום נכסי הקרן'!$C$42</f>
        <v>1.5554631994085851E-4</v>
      </c>
    </row>
    <row r="219" spans="2:21">
      <c r="B219" s="93" t="s">
        <v>781</v>
      </c>
      <c r="C219" s="94" t="s">
        <v>782</v>
      </c>
      <c r="D219" s="95" t="s">
        <v>114</v>
      </c>
      <c r="E219" s="95" t="s">
        <v>279</v>
      </c>
      <c r="F219" s="94" t="s">
        <v>778</v>
      </c>
      <c r="G219" s="95" t="s">
        <v>122</v>
      </c>
      <c r="H219" s="94" t="s">
        <v>476</v>
      </c>
      <c r="I219" s="94" t="s">
        <v>283</v>
      </c>
      <c r="J219" s="108"/>
      <c r="K219" s="97">
        <v>1.8399999999751413</v>
      </c>
      <c r="L219" s="95" t="s">
        <v>127</v>
      </c>
      <c r="M219" s="96">
        <v>2.75E-2</v>
      </c>
      <c r="N219" s="96">
        <v>5.969999999930603E-2</v>
      </c>
      <c r="O219" s="97">
        <v>20398.331392</v>
      </c>
      <c r="P219" s="109">
        <v>94.66</v>
      </c>
      <c r="Q219" s="97"/>
      <c r="R219" s="97">
        <v>19.309059821999998</v>
      </c>
      <c r="S219" s="98">
        <v>6.4800162560057229E-5</v>
      </c>
      <c r="T219" s="98">
        <f t="shared" si="3"/>
        <v>9.6883284606673792E-4</v>
      </c>
      <c r="U219" s="98">
        <f>R219/'סכום נכסי הקרן'!$C$42</f>
        <v>1.5940615466807887E-4</v>
      </c>
    </row>
    <row r="220" spans="2:21">
      <c r="B220" s="93" t="s">
        <v>783</v>
      </c>
      <c r="C220" s="94" t="s">
        <v>784</v>
      </c>
      <c r="D220" s="95" t="s">
        <v>114</v>
      </c>
      <c r="E220" s="95" t="s">
        <v>279</v>
      </c>
      <c r="F220" s="94" t="s">
        <v>778</v>
      </c>
      <c r="G220" s="95" t="s">
        <v>122</v>
      </c>
      <c r="H220" s="94" t="s">
        <v>476</v>
      </c>
      <c r="I220" s="94" t="s">
        <v>283</v>
      </c>
      <c r="J220" s="108"/>
      <c r="K220" s="97">
        <v>0.66000000005395543</v>
      </c>
      <c r="L220" s="95" t="s">
        <v>127</v>
      </c>
      <c r="M220" s="96">
        <v>2.4E-2</v>
      </c>
      <c r="N220" s="96">
        <v>5.929999999892089E-2</v>
      </c>
      <c r="O220" s="97">
        <v>4540.7487119999996</v>
      </c>
      <c r="P220" s="109">
        <v>97.96</v>
      </c>
      <c r="Q220" s="97"/>
      <c r="R220" s="97">
        <v>4.4481174360000004</v>
      </c>
      <c r="S220" s="98">
        <v>3.9011610105894418E-5</v>
      </c>
      <c r="T220" s="98">
        <f t="shared" si="3"/>
        <v>2.2318446961611791E-4</v>
      </c>
      <c r="U220" s="98">
        <f>R220/'סכום נכסי הקרן'!$C$42</f>
        <v>3.6721482170608951E-5</v>
      </c>
    </row>
    <row r="221" spans="2:21">
      <c r="B221" s="93" t="s">
        <v>785</v>
      </c>
      <c r="C221" s="94" t="s">
        <v>786</v>
      </c>
      <c r="D221" s="95" t="s">
        <v>114</v>
      </c>
      <c r="E221" s="95" t="s">
        <v>279</v>
      </c>
      <c r="F221" s="94" t="s">
        <v>558</v>
      </c>
      <c r="G221" s="95" t="s">
        <v>123</v>
      </c>
      <c r="H221" s="94" t="s">
        <v>559</v>
      </c>
      <c r="I221" s="94" t="s">
        <v>283</v>
      </c>
      <c r="J221" s="108"/>
      <c r="K221" s="97">
        <v>1.8000000026342844</v>
      </c>
      <c r="L221" s="95" t="s">
        <v>127</v>
      </c>
      <c r="M221" s="96">
        <v>3.2500000000000001E-2</v>
      </c>
      <c r="N221" s="96">
        <v>6.3400000084297095E-2</v>
      </c>
      <c r="O221" s="97">
        <v>397.45547699999997</v>
      </c>
      <c r="P221" s="109">
        <v>95.51</v>
      </c>
      <c r="Q221" s="97"/>
      <c r="R221" s="97">
        <v>0.37960972000000004</v>
      </c>
      <c r="S221" s="98">
        <v>9.590884286071096E-7</v>
      </c>
      <c r="T221" s="98">
        <f t="shared" si="3"/>
        <v>1.9046932829073585E-5</v>
      </c>
      <c r="U221" s="98">
        <f>R221/'סכום נכסי הקרן'!$C$42</f>
        <v>3.1338721976965931E-6</v>
      </c>
    </row>
    <row r="222" spans="2:21">
      <c r="B222" s="93" t="s">
        <v>787</v>
      </c>
      <c r="C222" s="94" t="s">
        <v>788</v>
      </c>
      <c r="D222" s="95" t="s">
        <v>114</v>
      </c>
      <c r="E222" s="95" t="s">
        <v>279</v>
      </c>
      <c r="F222" s="94" t="s">
        <v>558</v>
      </c>
      <c r="G222" s="95" t="s">
        <v>123</v>
      </c>
      <c r="H222" s="94" t="s">
        <v>559</v>
      </c>
      <c r="I222" s="94" t="s">
        <v>283</v>
      </c>
      <c r="J222" s="108"/>
      <c r="K222" s="97">
        <v>2.5800000000356422</v>
      </c>
      <c r="L222" s="95" t="s">
        <v>127</v>
      </c>
      <c r="M222" s="96">
        <v>5.7000000000000002E-2</v>
      </c>
      <c r="N222" s="96">
        <v>6.6500000000807524E-2</v>
      </c>
      <c r="O222" s="97">
        <v>36588.776727999997</v>
      </c>
      <c r="P222" s="109">
        <v>98.15</v>
      </c>
      <c r="Q222" s="97"/>
      <c r="R222" s="97">
        <v>35.911883134</v>
      </c>
      <c r="S222" s="98">
        <v>1.7061840972170409E-4</v>
      </c>
      <c r="T222" s="98">
        <f t="shared" si="3"/>
        <v>1.8018801673962367E-3</v>
      </c>
      <c r="U222" s="98">
        <f>R222/'סכום נכסי הקרן'!$C$42</f>
        <v>2.9647094421231306E-4</v>
      </c>
    </row>
    <row r="223" spans="2:21">
      <c r="B223" s="93" t="s">
        <v>789</v>
      </c>
      <c r="C223" s="94" t="s">
        <v>790</v>
      </c>
      <c r="D223" s="95" t="s">
        <v>114</v>
      </c>
      <c r="E223" s="95" t="s">
        <v>279</v>
      </c>
      <c r="F223" s="94" t="s">
        <v>564</v>
      </c>
      <c r="G223" s="95" t="s">
        <v>123</v>
      </c>
      <c r="H223" s="94" t="s">
        <v>559</v>
      </c>
      <c r="I223" s="94" t="s">
        <v>283</v>
      </c>
      <c r="J223" s="108"/>
      <c r="K223" s="97">
        <v>2.1299999999658592</v>
      </c>
      <c r="L223" s="95" t="s">
        <v>127</v>
      </c>
      <c r="M223" s="96">
        <v>2.7999999999999997E-2</v>
      </c>
      <c r="N223" s="96">
        <v>6.199999999947476E-2</v>
      </c>
      <c r="O223" s="97">
        <v>20269.090343</v>
      </c>
      <c r="P223" s="109">
        <v>93.93</v>
      </c>
      <c r="Q223" s="97"/>
      <c r="R223" s="97">
        <v>19.038756105000001</v>
      </c>
      <c r="S223" s="98">
        <v>5.8296699249503161E-5</v>
      </c>
      <c r="T223" s="98">
        <f t="shared" si="3"/>
        <v>9.5527034629421404E-4</v>
      </c>
      <c r="U223" s="98">
        <f>R223/'סכום נכסי הקרן'!$C$42</f>
        <v>1.5717465937433261E-4</v>
      </c>
    </row>
    <row r="224" spans="2:21">
      <c r="B224" s="93" t="s">
        <v>791</v>
      </c>
      <c r="C224" s="94" t="s">
        <v>792</v>
      </c>
      <c r="D224" s="95" t="s">
        <v>114</v>
      </c>
      <c r="E224" s="95" t="s">
        <v>279</v>
      </c>
      <c r="F224" s="94" t="s">
        <v>564</v>
      </c>
      <c r="G224" s="95" t="s">
        <v>123</v>
      </c>
      <c r="H224" s="94" t="s">
        <v>559</v>
      </c>
      <c r="I224" s="94" t="s">
        <v>283</v>
      </c>
      <c r="J224" s="108"/>
      <c r="K224" s="97">
        <v>3.740000000045193</v>
      </c>
      <c r="L224" s="95" t="s">
        <v>127</v>
      </c>
      <c r="M224" s="96">
        <v>5.6500000000000002E-2</v>
      </c>
      <c r="N224" s="96">
        <v>6.3000000000847378E-2</v>
      </c>
      <c r="O224" s="97">
        <v>35721.406799999997</v>
      </c>
      <c r="P224" s="109">
        <v>99.11</v>
      </c>
      <c r="Q224" s="97"/>
      <c r="R224" s="97">
        <v>35.403484909999996</v>
      </c>
      <c r="S224" s="98">
        <v>1.1713165578027858E-4</v>
      </c>
      <c r="T224" s="98">
        <f t="shared" si="3"/>
        <v>1.7763712662465286E-3</v>
      </c>
      <c r="U224" s="98">
        <f>R224/'סכום נכסי הקרן'!$C$42</f>
        <v>2.9227385711045505E-4</v>
      </c>
    </row>
    <row r="225" spans="2:21">
      <c r="B225" s="93" t="s">
        <v>793</v>
      </c>
      <c r="C225" s="94" t="s">
        <v>794</v>
      </c>
      <c r="D225" s="95" t="s">
        <v>114</v>
      </c>
      <c r="E225" s="95" t="s">
        <v>279</v>
      </c>
      <c r="F225" s="94" t="s">
        <v>795</v>
      </c>
      <c r="G225" s="95" t="s">
        <v>580</v>
      </c>
      <c r="H225" s="94" t="s">
        <v>572</v>
      </c>
      <c r="I225" s="94" t="s">
        <v>125</v>
      </c>
      <c r="J225" s="108"/>
      <c r="K225" s="97">
        <v>1.6599999986868823</v>
      </c>
      <c r="L225" s="95" t="s">
        <v>127</v>
      </c>
      <c r="M225" s="96">
        <v>0.04</v>
      </c>
      <c r="N225" s="96">
        <v>5.1699999975000265E-2</v>
      </c>
      <c r="O225" s="97">
        <v>798.475953</v>
      </c>
      <c r="P225" s="109">
        <v>99.19</v>
      </c>
      <c r="Q225" s="97"/>
      <c r="R225" s="97">
        <v>0.79200829399999995</v>
      </c>
      <c r="S225" s="98">
        <v>3.0300945033158959E-6</v>
      </c>
      <c r="T225" s="98">
        <f t="shared" si="3"/>
        <v>3.9739047714287091E-5</v>
      </c>
      <c r="U225" s="98">
        <f>R225/'סכום נכסי הקרן'!$C$42</f>
        <v>6.5384331384130756E-6</v>
      </c>
    </row>
    <row r="226" spans="2:21">
      <c r="B226" s="93" t="s">
        <v>796</v>
      </c>
      <c r="C226" s="94" t="s">
        <v>797</v>
      </c>
      <c r="D226" s="95" t="s">
        <v>114</v>
      </c>
      <c r="E226" s="95" t="s">
        <v>279</v>
      </c>
      <c r="F226" s="94" t="s">
        <v>795</v>
      </c>
      <c r="G226" s="95" t="s">
        <v>580</v>
      </c>
      <c r="H226" s="94" t="s">
        <v>559</v>
      </c>
      <c r="I226" s="94" t="s">
        <v>283</v>
      </c>
      <c r="J226" s="108"/>
      <c r="K226" s="97">
        <v>3.810000000056097</v>
      </c>
      <c r="L226" s="95" t="s">
        <v>127</v>
      </c>
      <c r="M226" s="96">
        <v>0.04</v>
      </c>
      <c r="N226" s="96">
        <v>5.1100000001362347E-2</v>
      </c>
      <c r="O226" s="97">
        <v>5146.8569440000001</v>
      </c>
      <c r="P226" s="109">
        <v>96.98</v>
      </c>
      <c r="Q226" s="97"/>
      <c r="R226" s="97">
        <v>4.9914218119999996</v>
      </c>
      <c r="S226" s="98">
        <v>6.64742766090955E-6</v>
      </c>
      <c r="T226" s="98">
        <f t="shared" si="3"/>
        <v>2.5044478833349354E-4</v>
      </c>
      <c r="U226" s="98">
        <f>R226/'סכום נכסי הקרן'!$C$42</f>
        <v>4.1206737392296351E-5</v>
      </c>
    </row>
    <row r="227" spans="2:21">
      <c r="B227" s="93" t="s">
        <v>798</v>
      </c>
      <c r="C227" s="94" t="s">
        <v>799</v>
      </c>
      <c r="D227" s="95" t="s">
        <v>114</v>
      </c>
      <c r="E227" s="95" t="s">
        <v>279</v>
      </c>
      <c r="F227" s="94" t="s">
        <v>800</v>
      </c>
      <c r="G227" s="95" t="s">
        <v>329</v>
      </c>
      <c r="H227" s="94" t="s">
        <v>559</v>
      </c>
      <c r="I227" s="94" t="s">
        <v>283</v>
      </c>
      <c r="J227" s="108"/>
      <c r="K227" s="97">
        <v>0.72999999994036113</v>
      </c>
      <c r="L227" s="95" t="s">
        <v>127</v>
      </c>
      <c r="M227" s="96">
        <v>5.9000000000000004E-2</v>
      </c>
      <c r="N227" s="96">
        <v>6.1499999997018058E-2</v>
      </c>
      <c r="O227" s="97">
        <v>1654.423162</v>
      </c>
      <c r="P227" s="109">
        <v>101.35</v>
      </c>
      <c r="Q227" s="97"/>
      <c r="R227" s="97">
        <v>1.6767578699999999</v>
      </c>
      <c r="S227" s="98">
        <v>3.1437763903140764E-6</v>
      </c>
      <c r="T227" s="98">
        <f t="shared" si="3"/>
        <v>8.4131392948817255E-5</v>
      </c>
      <c r="U227" s="98">
        <f>R227/'סכום נכסי הקרן'!$C$42</f>
        <v>1.3842492945285904E-5</v>
      </c>
    </row>
    <row r="228" spans="2:21">
      <c r="B228" s="93" t="s">
        <v>801</v>
      </c>
      <c r="C228" s="94" t="s">
        <v>802</v>
      </c>
      <c r="D228" s="95" t="s">
        <v>114</v>
      </c>
      <c r="E228" s="95" t="s">
        <v>279</v>
      </c>
      <c r="F228" s="94" t="s">
        <v>800</v>
      </c>
      <c r="G228" s="95" t="s">
        <v>329</v>
      </c>
      <c r="H228" s="94" t="s">
        <v>559</v>
      </c>
      <c r="I228" s="94" t="s">
        <v>283</v>
      </c>
      <c r="J228" s="108"/>
      <c r="K228" s="97">
        <v>3.4100002739977415</v>
      </c>
      <c r="L228" s="95" t="s">
        <v>127</v>
      </c>
      <c r="M228" s="96">
        <v>2.7000000000000003E-2</v>
      </c>
      <c r="N228" s="96">
        <v>6.6897630019749826E-2</v>
      </c>
      <c r="O228" s="97">
        <v>1.3867000000000001E-2</v>
      </c>
      <c r="P228" s="109">
        <v>87.63</v>
      </c>
      <c r="Q228" s="97"/>
      <c r="R228" s="97">
        <v>1.2152000000000002E-5</v>
      </c>
      <c r="S228" s="98">
        <v>1.8546008575499433E-11</v>
      </c>
      <c r="T228" s="98">
        <f t="shared" si="3"/>
        <v>6.0972708427724718E-10</v>
      </c>
      <c r="U228" s="98">
        <f>R228/'סכום נכסי הקרן'!$C$42</f>
        <v>1.0032096898469565E-10</v>
      </c>
    </row>
    <row r="229" spans="2:21">
      <c r="B229" s="93" t="s">
        <v>803</v>
      </c>
      <c r="C229" s="94" t="s">
        <v>804</v>
      </c>
      <c r="D229" s="95" t="s">
        <v>114</v>
      </c>
      <c r="E229" s="95" t="s">
        <v>279</v>
      </c>
      <c r="F229" s="94" t="s">
        <v>805</v>
      </c>
      <c r="G229" s="95" t="s">
        <v>613</v>
      </c>
      <c r="H229" s="94" t="s">
        <v>559</v>
      </c>
      <c r="I229" s="94" t="s">
        <v>283</v>
      </c>
      <c r="J229" s="108"/>
      <c r="K229" s="97">
        <v>1.88</v>
      </c>
      <c r="L229" s="95" t="s">
        <v>127</v>
      </c>
      <c r="M229" s="96">
        <v>4.3499999999999997E-2</v>
      </c>
      <c r="N229" s="96">
        <v>0.23034210526315793</v>
      </c>
      <c r="O229" s="97">
        <v>5.1199999999999998E-4</v>
      </c>
      <c r="P229" s="109">
        <v>72.69</v>
      </c>
      <c r="Q229" s="97"/>
      <c r="R229" s="97">
        <v>3.7999999999999996E-7</v>
      </c>
      <c r="S229" s="98">
        <v>4.9152753602153786E-13</v>
      </c>
      <c r="T229" s="98">
        <f t="shared" si="3"/>
        <v>1.9066515143626885E-11</v>
      </c>
      <c r="U229" s="98">
        <f>R229/'סכום נכסי הקרן'!$C$42</f>
        <v>3.1370941585075985E-12</v>
      </c>
    </row>
    <row r="230" spans="2:21">
      <c r="B230" s="93" t="s">
        <v>806</v>
      </c>
      <c r="C230" s="94" t="s">
        <v>807</v>
      </c>
      <c r="D230" s="95" t="s">
        <v>114</v>
      </c>
      <c r="E230" s="95" t="s">
        <v>279</v>
      </c>
      <c r="F230" s="94" t="s">
        <v>808</v>
      </c>
      <c r="G230" s="95" t="s">
        <v>627</v>
      </c>
      <c r="H230" s="94" t="s">
        <v>572</v>
      </c>
      <c r="I230" s="94" t="s">
        <v>125</v>
      </c>
      <c r="J230" s="108"/>
      <c r="K230" s="97">
        <v>1.0099999996847278</v>
      </c>
      <c r="L230" s="95" t="s">
        <v>127</v>
      </c>
      <c r="M230" s="96">
        <v>3.0499999999999999E-2</v>
      </c>
      <c r="N230" s="96">
        <v>6.2799999989329253E-2</v>
      </c>
      <c r="O230" s="97">
        <v>2111.1101450000001</v>
      </c>
      <c r="P230" s="109">
        <v>97.66</v>
      </c>
      <c r="Q230" s="97"/>
      <c r="R230" s="97">
        <v>2.061710165</v>
      </c>
      <c r="S230" s="98">
        <v>1.8870679970502136E-5</v>
      </c>
      <c r="T230" s="98">
        <f t="shared" si="3"/>
        <v>1.0344638969142628E-4</v>
      </c>
      <c r="U230" s="98">
        <f>R230/'סכום נכסי הקרן'!$C$42</f>
        <v>1.7020470829361152E-5</v>
      </c>
    </row>
    <row r="231" spans="2:21">
      <c r="B231" s="93" t="s">
        <v>809</v>
      </c>
      <c r="C231" s="94" t="s">
        <v>810</v>
      </c>
      <c r="D231" s="95" t="s">
        <v>114</v>
      </c>
      <c r="E231" s="95" t="s">
        <v>279</v>
      </c>
      <c r="F231" s="94" t="s">
        <v>808</v>
      </c>
      <c r="G231" s="95" t="s">
        <v>627</v>
      </c>
      <c r="H231" s="94" t="s">
        <v>572</v>
      </c>
      <c r="I231" s="94" t="s">
        <v>125</v>
      </c>
      <c r="J231" s="108"/>
      <c r="K231" s="97">
        <v>3.1300000000702224</v>
      </c>
      <c r="L231" s="95" t="s">
        <v>127</v>
      </c>
      <c r="M231" s="96">
        <v>2.58E-2</v>
      </c>
      <c r="N231" s="96">
        <v>6.1000000001740572E-2</v>
      </c>
      <c r="O231" s="97">
        <v>18410.212701</v>
      </c>
      <c r="P231" s="109">
        <v>90.5</v>
      </c>
      <c r="Q231" s="97"/>
      <c r="R231" s="97">
        <v>16.661242490999999</v>
      </c>
      <c r="S231" s="98">
        <v>6.085316641380336E-5</v>
      </c>
      <c r="T231" s="98">
        <f t="shared" si="3"/>
        <v>8.3597850596392432E-4</v>
      </c>
      <c r="U231" s="98">
        <f>R231/'סכום נכסי הקרן'!$C$42</f>
        <v>1.3754706971577551E-4</v>
      </c>
    </row>
    <row r="232" spans="2:21">
      <c r="B232" s="93" t="s">
        <v>811</v>
      </c>
      <c r="C232" s="94" t="s">
        <v>812</v>
      </c>
      <c r="D232" s="95" t="s">
        <v>114</v>
      </c>
      <c r="E232" s="95" t="s">
        <v>279</v>
      </c>
      <c r="F232" s="94" t="s">
        <v>813</v>
      </c>
      <c r="G232" s="95" t="s">
        <v>123</v>
      </c>
      <c r="H232" s="94" t="s">
        <v>559</v>
      </c>
      <c r="I232" s="94" t="s">
        <v>283</v>
      </c>
      <c r="J232" s="108"/>
      <c r="K232" s="97">
        <v>0.98000000004048526</v>
      </c>
      <c r="L232" s="95" t="s">
        <v>127</v>
      </c>
      <c r="M232" s="96">
        <v>2.9500000000000002E-2</v>
      </c>
      <c r="N232" s="96">
        <v>5.3700000002631539E-2</v>
      </c>
      <c r="O232" s="97">
        <v>9531.0083959999993</v>
      </c>
      <c r="P232" s="109">
        <v>98.48</v>
      </c>
      <c r="Q232" s="97"/>
      <c r="R232" s="97">
        <v>9.3861370690000001</v>
      </c>
      <c r="S232" s="98">
        <v>1.3326413833596764E-4</v>
      </c>
      <c r="T232" s="98">
        <f t="shared" si="3"/>
        <v>4.7094980149012152E-4</v>
      </c>
      <c r="U232" s="98">
        <f>R232/'סכום נכסי הקרן'!$C$42</f>
        <v>7.7487357289767202E-5</v>
      </c>
    </row>
    <row r="233" spans="2:21">
      <c r="B233" s="93" t="s">
        <v>814</v>
      </c>
      <c r="C233" s="94" t="s">
        <v>815</v>
      </c>
      <c r="D233" s="95" t="s">
        <v>114</v>
      </c>
      <c r="E233" s="95" t="s">
        <v>279</v>
      </c>
      <c r="F233" s="94" t="s">
        <v>816</v>
      </c>
      <c r="G233" s="95" t="s">
        <v>613</v>
      </c>
      <c r="H233" s="94" t="s">
        <v>559</v>
      </c>
      <c r="I233" s="94" t="s">
        <v>283</v>
      </c>
      <c r="J233" s="108"/>
      <c r="K233" s="97">
        <v>1.57</v>
      </c>
      <c r="L233" s="95" t="s">
        <v>127</v>
      </c>
      <c r="M233" s="96">
        <v>3.9E-2</v>
      </c>
      <c r="N233" s="96">
        <v>6.849397590361446E-2</v>
      </c>
      <c r="O233" s="97">
        <v>3.39E-4</v>
      </c>
      <c r="P233" s="109">
        <v>96.96</v>
      </c>
      <c r="Q233" s="97"/>
      <c r="R233" s="97">
        <v>3.3200000000000001E-7</v>
      </c>
      <c r="S233" s="98">
        <v>8.3899593718073609E-13</v>
      </c>
      <c r="T233" s="98">
        <f t="shared" si="3"/>
        <v>1.6658113230747699E-11</v>
      </c>
      <c r="U233" s="98">
        <f>R233/'סכום נכסי הקרן'!$C$42</f>
        <v>2.7408296332224285E-12</v>
      </c>
    </row>
    <row r="234" spans="2:21">
      <c r="B234" s="93" t="s">
        <v>817</v>
      </c>
      <c r="C234" s="94" t="s">
        <v>818</v>
      </c>
      <c r="D234" s="95" t="s">
        <v>114</v>
      </c>
      <c r="E234" s="95" t="s">
        <v>279</v>
      </c>
      <c r="F234" s="94" t="s">
        <v>607</v>
      </c>
      <c r="G234" s="95" t="s">
        <v>329</v>
      </c>
      <c r="H234" s="94" t="s">
        <v>559</v>
      </c>
      <c r="I234" s="94" t="s">
        <v>283</v>
      </c>
      <c r="J234" s="108"/>
      <c r="K234" s="97">
        <v>1.1299990876996453</v>
      </c>
      <c r="L234" s="95" t="s">
        <v>127</v>
      </c>
      <c r="M234" s="96">
        <v>5.9000000000000004E-2</v>
      </c>
      <c r="N234" s="96">
        <v>5.279767233661594E-2</v>
      </c>
      <c r="O234" s="97">
        <v>2.199E-3</v>
      </c>
      <c r="P234" s="109">
        <v>101.28</v>
      </c>
      <c r="Q234" s="97"/>
      <c r="R234" s="97">
        <v>2.2339999999999997E-6</v>
      </c>
      <c r="S234" s="98">
        <v>3.1658601200107746E-12</v>
      </c>
      <c r="T234" s="98">
        <f t="shared" si="3"/>
        <v>1.1209103902858541E-10</v>
      </c>
      <c r="U234" s="98">
        <f>R234/'סכום נכסי הקרן'!$C$42</f>
        <v>1.8442811447647304E-11</v>
      </c>
    </row>
    <row r="235" spans="2:21">
      <c r="B235" s="93" t="s">
        <v>819</v>
      </c>
      <c r="C235" s="94" t="s">
        <v>820</v>
      </c>
      <c r="D235" s="95" t="s">
        <v>114</v>
      </c>
      <c r="E235" s="95" t="s">
        <v>279</v>
      </c>
      <c r="F235" s="94" t="s">
        <v>607</v>
      </c>
      <c r="G235" s="95" t="s">
        <v>329</v>
      </c>
      <c r="H235" s="94" t="s">
        <v>559</v>
      </c>
      <c r="I235" s="94" t="s">
        <v>283</v>
      </c>
      <c r="J235" s="108"/>
      <c r="K235" s="97">
        <v>5.1099999999822687</v>
      </c>
      <c r="L235" s="95" t="s">
        <v>127</v>
      </c>
      <c r="M235" s="96">
        <v>2.4300000000000002E-2</v>
      </c>
      <c r="N235" s="96">
        <v>5.3899999999761743E-2</v>
      </c>
      <c r="O235" s="97">
        <v>82940.938353000005</v>
      </c>
      <c r="P235" s="109">
        <v>87.04</v>
      </c>
      <c r="Q235" s="97"/>
      <c r="R235" s="97">
        <v>72.191792748000012</v>
      </c>
      <c r="S235" s="98">
        <v>5.6629857234153687E-5</v>
      </c>
      <c r="T235" s="98">
        <f t="shared" si="3"/>
        <v>3.6222260780929363E-3</v>
      </c>
      <c r="U235" s="98">
        <f>R235/'סכום נכסי הקרן'!$C$42</f>
        <v>5.959801350577423E-4</v>
      </c>
    </row>
    <row r="236" spans="2:21">
      <c r="B236" s="93" t="s">
        <v>821</v>
      </c>
      <c r="C236" s="94" t="s">
        <v>822</v>
      </c>
      <c r="D236" s="95" t="s">
        <v>114</v>
      </c>
      <c r="E236" s="95" t="s">
        <v>279</v>
      </c>
      <c r="F236" s="94" t="s">
        <v>823</v>
      </c>
      <c r="G236" s="95" t="s">
        <v>150</v>
      </c>
      <c r="H236" s="94" t="s">
        <v>559</v>
      </c>
      <c r="I236" s="94" t="s">
        <v>283</v>
      </c>
      <c r="J236" s="108"/>
      <c r="K236" s="97">
        <v>0.71999999997645381</v>
      </c>
      <c r="L236" s="95" t="s">
        <v>127</v>
      </c>
      <c r="M236" s="96">
        <v>2.1600000000000001E-2</v>
      </c>
      <c r="N236" s="96">
        <v>4.9499999999230215E-2</v>
      </c>
      <c r="O236" s="97">
        <v>22391.084231000001</v>
      </c>
      <c r="P236" s="109">
        <v>98.63</v>
      </c>
      <c r="Q236" s="97"/>
      <c r="R236" s="97">
        <v>22.084326366000006</v>
      </c>
      <c r="S236" s="98">
        <v>8.7532527005330747E-5</v>
      </c>
      <c r="T236" s="98">
        <f t="shared" si="3"/>
        <v>1.1080819555108884E-3</v>
      </c>
      <c r="U236" s="98">
        <f>R236/'סכום נכסי הקרן'!$C$42</f>
        <v>1.8231739799303676E-4</v>
      </c>
    </row>
    <row r="237" spans="2:21">
      <c r="B237" s="93" t="s">
        <v>824</v>
      </c>
      <c r="C237" s="94" t="s">
        <v>825</v>
      </c>
      <c r="D237" s="95" t="s">
        <v>114</v>
      </c>
      <c r="E237" s="95" t="s">
        <v>279</v>
      </c>
      <c r="F237" s="94" t="s">
        <v>823</v>
      </c>
      <c r="G237" s="95" t="s">
        <v>150</v>
      </c>
      <c r="H237" s="94" t="s">
        <v>559</v>
      </c>
      <c r="I237" s="94" t="s">
        <v>283</v>
      </c>
      <c r="J237" s="108"/>
      <c r="K237" s="97">
        <v>2.7600000000419933</v>
      </c>
      <c r="L237" s="95" t="s">
        <v>127</v>
      </c>
      <c r="M237" s="96">
        <v>0.04</v>
      </c>
      <c r="N237" s="96">
        <v>5.1700000000617169E-2</v>
      </c>
      <c r="O237" s="97">
        <v>31468.1185</v>
      </c>
      <c r="P237" s="109">
        <v>99.89</v>
      </c>
      <c r="Q237" s="97"/>
      <c r="R237" s="97">
        <v>31.433502518000001</v>
      </c>
      <c r="S237" s="98">
        <v>4.109444551398252E-5</v>
      </c>
      <c r="T237" s="98">
        <f t="shared" si="3"/>
        <v>1.5771772415175812E-3</v>
      </c>
      <c r="U237" s="98">
        <f>R237/'סכום נכסי הקרן'!$C$42</f>
        <v>2.594996240280308E-4</v>
      </c>
    </row>
    <row r="238" spans="2:21">
      <c r="B238" s="93" t="s">
        <v>826</v>
      </c>
      <c r="C238" s="94" t="s">
        <v>827</v>
      </c>
      <c r="D238" s="95" t="s">
        <v>114</v>
      </c>
      <c r="E238" s="95" t="s">
        <v>279</v>
      </c>
      <c r="F238" s="94" t="s">
        <v>828</v>
      </c>
      <c r="G238" s="95" t="s">
        <v>829</v>
      </c>
      <c r="H238" s="94" t="s">
        <v>559</v>
      </c>
      <c r="I238" s="94" t="s">
        <v>283</v>
      </c>
      <c r="J238" s="108"/>
      <c r="K238" s="97">
        <v>1.4600003756554756</v>
      </c>
      <c r="L238" s="95" t="s">
        <v>127</v>
      </c>
      <c r="M238" s="96">
        <v>3.3500000000000002E-2</v>
      </c>
      <c r="N238" s="96">
        <v>5.0292987512007684E-2</v>
      </c>
      <c r="O238" s="97">
        <v>2.0960000000000002E-3</v>
      </c>
      <c r="P238" s="109">
        <v>97.67</v>
      </c>
      <c r="Q238" s="97">
        <v>3.4999999999999996E-8</v>
      </c>
      <c r="R238" s="97">
        <v>2.0820000000000001E-6</v>
      </c>
      <c r="S238" s="98">
        <v>1.0167274956876397E-11</v>
      </c>
      <c r="T238" s="98">
        <f t="shared" si="3"/>
        <v>1.0446443297113468E-10</v>
      </c>
      <c r="U238" s="98">
        <f>R238/'סכום נכסי הקרן'!$C$42</f>
        <v>1.7187973784244268E-11</v>
      </c>
    </row>
    <row r="239" spans="2:21">
      <c r="B239" s="93" t="s">
        <v>830</v>
      </c>
      <c r="C239" s="94" t="s">
        <v>831</v>
      </c>
      <c r="D239" s="95" t="s">
        <v>114</v>
      </c>
      <c r="E239" s="95" t="s">
        <v>279</v>
      </c>
      <c r="F239" s="94" t="s">
        <v>828</v>
      </c>
      <c r="G239" s="95" t="s">
        <v>829</v>
      </c>
      <c r="H239" s="94" t="s">
        <v>559</v>
      </c>
      <c r="I239" s="94" t="s">
        <v>283</v>
      </c>
      <c r="J239" s="108"/>
      <c r="K239" s="97">
        <v>3.4100020295042475</v>
      </c>
      <c r="L239" s="95" t="s">
        <v>127</v>
      </c>
      <c r="M239" s="96">
        <v>2.6200000000000001E-2</v>
      </c>
      <c r="N239" s="96">
        <v>5.39043381535039E-2</v>
      </c>
      <c r="O239" s="97">
        <v>2.9459999999999998E-3</v>
      </c>
      <c r="P239" s="109">
        <v>91.75</v>
      </c>
      <c r="Q239" s="97"/>
      <c r="R239" s="97">
        <v>2.6969999999999998E-6</v>
      </c>
      <c r="S239" s="98">
        <v>5.1529709901149168E-12</v>
      </c>
      <c r="T239" s="98">
        <f t="shared" si="3"/>
        <v>1.3532208247989923E-10</v>
      </c>
      <c r="U239" s="98">
        <f>R239/'סכום נכסי הקרן'!$C$42</f>
        <v>2.226511301446051E-11</v>
      </c>
    </row>
    <row r="240" spans="2:21">
      <c r="B240" s="93" t="s">
        <v>832</v>
      </c>
      <c r="C240" s="94" t="s">
        <v>833</v>
      </c>
      <c r="D240" s="95" t="s">
        <v>114</v>
      </c>
      <c r="E240" s="95" t="s">
        <v>279</v>
      </c>
      <c r="F240" s="94" t="s">
        <v>834</v>
      </c>
      <c r="G240" s="95" t="s">
        <v>627</v>
      </c>
      <c r="H240" s="94" t="s">
        <v>614</v>
      </c>
      <c r="I240" s="94" t="s">
        <v>125</v>
      </c>
      <c r="J240" s="108"/>
      <c r="K240" s="97">
        <v>2.3099999999718817</v>
      </c>
      <c r="L240" s="95" t="s">
        <v>127</v>
      </c>
      <c r="M240" s="96">
        <v>2.9500000000000002E-2</v>
      </c>
      <c r="N240" s="96">
        <v>6.0599999999599675E-2</v>
      </c>
      <c r="O240" s="97">
        <v>44645.389863999997</v>
      </c>
      <c r="P240" s="109">
        <v>94</v>
      </c>
      <c r="Q240" s="97"/>
      <c r="R240" s="97">
        <v>41.966666478000008</v>
      </c>
      <c r="S240" s="98">
        <v>1.1305967752506183E-4</v>
      </c>
      <c r="T240" s="98">
        <f t="shared" si="3"/>
        <v>2.1056791629745419E-3</v>
      </c>
      <c r="U240" s="98">
        <f>R240/'סכום נכסי הקרן'!$C$42</f>
        <v>3.4645627436886972E-4</v>
      </c>
    </row>
    <row r="241" spans="2:21">
      <c r="B241" s="93" t="s">
        <v>835</v>
      </c>
      <c r="C241" s="94" t="s">
        <v>836</v>
      </c>
      <c r="D241" s="95" t="s">
        <v>114</v>
      </c>
      <c r="E241" s="95" t="s">
        <v>279</v>
      </c>
      <c r="F241" s="94" t="s">
        <v>834</v>
      </c>
      <c r="G241" s="95" t="s">
        <v>627</v>
      </c>
      <c r="H241" s="94" t="s">
        <v>614</v>
      </c>
      <c r="I241" s="94" t="s">
        <v>125</v>
      </c>
      <c r="J241" s="108"/>
      <c r="K241" s="97">
        <v>3.6300000002454382</v>
      </c>
      <c r="L241" s="95" t="s">
        <v>127</v>
      </c>
      <c r="M241" s="96">
        <v>2.5499999999999998E-2</v>
      </c>
      <c r="N241" s="96">
        <v>6.1700000005355013E-2</v>
      </c>
      <c r="O241" s="97">
        <v>4043.5543269999998</v>
      </c>
      <c r="P241" s="109">
        <v>88.67</v>
      </c>
      <c r="Q241" s="97"/>
      <c r="R241" s="97">
        <v>3.585419624</v>
      </c>
      <c r="S241" s="98">
        <v>6.9442276649092373E-6</v>
      </c>
      <c r="T241" s="98">
        <f t="shared" si="3"/>
        <v>1.7989857251908689E-4</v>
      </c>
      <c r="U241" s="98">
        <f>R241/'סכום נכסי הקרן'!$C$42</f>
        <v>2.9599470942760296E-5</v>
      </c>
    </row>
    <row r="242" spans="2:21">
      <c r="B242" s="93" t="s">
        <v>837</v>
      </c>
      <c r="C242" s="94" t="s">
        <v>838</v>
      </c>
      <c r="D242" s="95" t="s">
        <v>114</v>
      </c>
      <c r="E242" s="95" t="s">
        <v>279</v>
      </c>
      <c r="F242" s="94" t="s">
        <v>839</v>
      </c>
      <c r="G242" s="95" t="s">
        <v>516</v>
      </c>
      <c r="H242" s="94" t="s">
        <v>614</v>
      </c>
      <c r="I242" s="94" t="s">
        <v>125</v>
      </c>
      <c r="J242" s="108"/>
      <c r="K242" s="97">
        <v>2.5099999999520901</v>
      </c>
      <c r="L242" s="95" t="s">
        <v>127</v>
      </c>
      <c r="M242" s="96">
        <v>3.27E-2</v>
      </c>
      <c r="N242" s="96">
        <v>5.5899999998539888E-2</v>
      </c>
      <c r="O242" s="97">
        <v>18309.246848999999</v>
      </c>
      <c r="P242" s="109">
        <v>95.76</v>
      </c>
      <c r="Q242" s="97"/>
      <c r="R242" s="97">
        <v>17.532934784000002</v>
      </c>
      <c r="S242" s="98">
        <v>5.8015376922175078E-5</v>
      </c>
      <c r="T242" s="98">
        <f t="shared" si="3"/>
        <v>8.7971570150357527E-4</v>
      </c>
      <c r="U242" s="98">
        <f>R242/'סכום נכסי הקרן'!$C$42</f>
        <v>1.4474333497995027E-4</v>
      </c>
    </row>
    <row r="243" spans="2:21">
      <c r="B243" s="93" t="s">
        <v>840</v>
      </c>
      <c r="C243" s="94" t="s">
        <v>841</v>
      </c>
      <c r="D243" s="95" t="s">
        <v>114</v>
      </c>
      <c r="E243" s="95" t="s">
        <v>279</v>
      </c>
      <c r="F243" s="94" t="s">
        <v>842</v>
      </c>
      <c r="G243" s="95" t="s">
        <v>691</v>
      </c>
      <c r="H243" s="94" t="s">
        <v>614</v>
      </c>
      <c r="I243" s="94" t="s">
        <v>125</v>
      </c>
      <c r="J243" s="108"/>
      <c r="K243" s="97">
        <v>5.3100000000259078</v>
      </c>
      <c r="L243" s="95" t="s">
        <v>127</v>
      </c>
      <c r="M243" s="96">
        <v>7.4999999999999997E-3</v>
      </c>
      <c r="N243" s="96">
        <v>5.1300000000337312E-2</v>
      </c>
      <c r="O243" s="97">
        <v>51268.826910000003</v>
      </c>
      <c r="P243" s="109">
        <v>79.8</v>
      </c>
      <c r="Q243" s="97"/>
      <c r="R243" s="97">
        <v>40.912523874000001</v>
      </c>
      <c r="S243" s="98">
        <v>9.644557277038581E-5</v>
      </c>
      <c r="T243" s="98">
        <f t="shared" si="3"/>
        <v>2.0527875158095196E-3</v>
      </c>
      <c r="U243" s="98">
        <f>R243/'סכום נכסי הקרן'!$C$42</f>
        <v>3.3775378856560023E-4</v>
      </c>
    </row>
    <row r="244" spans="2:21">
      <c r="B244" s="93" t="s">
        <v>843</v>
      </c>
      <c r="C244" s="94" t="s">
        <v>844</v>
      </c>
      <c r="D244" s="95" t="s">
        <v>114</v>
      </c>
      <c r="E244" s="95" t="s">
        <v>279</v>
      </c>
      <c r="F244" s="94" t="s">
        <v>842</v>
      </c>
      <c r="G244" s="95" t="s">
        <v>691</v>
      </c>
      <c r="H244" s="94" t="s">
        <v>614</v>
      </c>
      <c r="I244" s="94" t="s">
        <v>125</v>
      </c>
      <c r="J244" s="108"/>
      <c r="K244" s="97">
        <v>2.6399999999689805</v>
      </c>
      <c r="L244" s="95" t="s">
        <v>127</v>
      </c>
      <c r="M244" s="96">
        <v>3.4500000000000003E-2</v>
      </c>
      <c r="N244" s="96">
        <v>5.5599999999215395E-2</v>
      </c>
      <c r="O244" s="97">
        <v>23051.443229999997</v>
      </c>
      <c r="P244" s="109">
        <v>95.1</v>
      </c>
      <c r="Q244" s="97"/>
      <c r="R244" s="97">
        <v>21.921921737000002</v>
      </c>
      <c r="S244" s="98">
        <v>5.2448951787204786E-5</v>
      </c>
      <c r="T244" s="98">
        <f t="shared" si="3"/>
        <v>1.0999332967787209E-3</v>
      </c>
      <c r="U244" s="98">
        <f>R244/'סכום נכסי הקרן'!$C$42</f>
        <v>1.8097666480106173E-4</v>
      </c>
    </row>
    <row r="245" spans="2:21">
      <c r="B245" s="93" t="s">
        <v>845</v>
      </c>
      <c r="C245" s="94" t="s">
        <v>846</v>
      </c>
      <c r="D245" s="95" t="s">
        <v>114</v>
      </c>
      <c r="E245" s="95" t="s">
        <v>279</v>
      </c>
      <c r="F245" s="94" t="s">
        <v>847</v>
      </c>
      <c r="G245" s="95" t="s">
        <v>691</v>
      </c>
      <c r="H245" s="94" t="s">
        <v>614</v>
      </c>
      <c r="I245" s="94" t="s">
        <v>125</v>
      </c>
      <c r="J245" s="108"/>
      <c r="K245" s="97">
        <v>4.3100000000074896</v>
      </c>
      <c r="L245" s="95" t="s">
        <v>127</v>
      </c>
      <c r="M245" s="96">
        <v>2.5000000000000001E-3</v>
      </c>
      <c r="N245" s="96">
        <v>5.7299999999975045E-2</v>
      </c>
      <c r="O245" s="97">
        <v>30234.104187000004</v>
      </c>
      <c r="P245" s="109">
        <v>79.5</v>
      </c>
      <c r="Q245" s="97"/>
      <c r="R245" s="97">
        <v>24.036111821999995</v>
      </c>
      <c r="S245" s="98">
        <v>5.3360390868722673E-5</v>
      </c>
      <c r="T245" s="98">
        <f t="shared" si="3"/>
        <v>1.2060128685475581E-3</v>
      </c>
      <c r="U245" s="98">
        <f>R245/'סכום נכסי הקרן'!$C$42</f>
        <v>1.9843038418429376E-4</v>
      </c>
    </row>
    <row r="246" spans="2:21">
      <c r="B246" s="93" t="s">
        <v>848</v>
      </c>
      <c r="C246" s="94" t="s">
        <v>849</v>
      </c>
      <c r="D246" s="95" t="s">
        <v>114</v>
      </c>
      <c r="E246" s="95" t="s">
        <v>279</v>
      </c>
      <c r="F246" s="94" t="s">
        <v>847</v>
      </c>
      <c r="G246" s="95" t="s">
        <v>691</v>
      </c>
      <c r="H246" s="94" t="s">
        <v>614</v>
      </c>
      <c r="I246" s="94" t="s">
        <v>125</v>
      </c>
      <c r="J246" s="108"/>
      <c r="K246" s="97">
        <v>3.4999999984519996</v>
      </c>
      <c r="L246" s="95" t="s">
        <v>127</v>
      </c>
      <c r="M246" s="96">
        <v>2.0499999999999997E-2</v>
      </c>
      <c r="N246" s="96">
        <v>5.6299999960680795E-2</v>
      </c>
      <c r="O246" s="97">
        <v>728.209609</v>
      </c>
      <c r="P246" s="109">
        <v>88.71</v>
      </c>
      <c r="Q246" s="97"/>
      <c r="R246" s="97">
        <v>0.64599475800000006</v>
      </c>
      <c r="S246" s="98">
        <v>1.3034036819332899E-6</v>
      </c>
      <c r="T246" s="98">
        <f t="shared" si="3"/>
        <v>3.2412812726606806E-5</v>
      </c>
      <c r="U246" s="98">
        <f>R246/'סכום נכסי הקרן'!$C$42</f>
        <v>5.3330167940745535E-6</v>
      </c>
    </row>
    <row r="247" spans="2:21">
      <c r="B247" s="93" t="s">
        <v>850</v>
      </c>
      <c r="C247" s="94" t="s">
        <v>851</v>
      </c>
      <c r="D247" s="95" t="s">
        <v>114</v>
      </c>
      <c r="E247" s="95" t="s">
        <v>279</v>
      </c>
      <c r="F247" s="94" t="s">
        <v>852</v>
      </c>
      <c r="G247" s="95" t="s">
        <v>627</v>
      </c>
      <c r="H247" s="94" t="s">
        <v>614</v>
      </c>
      <c r="I247" s="94" t="s">
        <v>125</v>
      </c>
      <c r="J247" s="108"/>
      <c r="K247" s="97">
        <v>3.0800001138980817</v>
      </c>
      <c r="L247" s="95" t="s">
        <v>127</v>
      </c>
      <c r="M247" s="96">
        <v>2.4E-2</v>
      </c>
      <c r="N247" s="96">
        <v>6.0299822624020144E-2</v>
      </c>
      <c r="O247" s="97">
        <v>1.9455E-2</v>
      </c>
      <c r="P247" s="109">
        <v>89.83</v>
      </c>
      <c r="Q247" s="97"/>
      <c r="R247" s="97">
        <v>1.7476999999999999E-5</v>
      </c>
      <c r="S247" s="98">
        <v>7.4652466006363588E-11</v>
      </c>
      <c r="T247" s="98">
        <f t="shared" si="3"/>
        <v>8.7690917148728175E-10</v>
      </c>
      <c r="U247" s="98">
        <f>R247/'סכום נכסי הקרן'!$C$42</f>
        <v>1.4428156475851921E-10</v>
      </c>
    </row>
    <row r="248" spans="2:21">
      <c r="B248" s="93" t="s">
        <v>853</v>
      </c>
      <c r="C248" s="94" t="s">
        <v>854</v>
      </c>
      <c r="D248" s="95" t="s">
        <v>114</v>
      </c>
      <c r="E248" s="95" t="s">
        <v>279</v>
      </c>
      <c r="F248" s="94" t="s">
        <v>626</v>
      </c>
      <c r="G248" s="95" t="s">
        <v>627</v>
      </c>
      <c r="H248" s="94" t="s">
        <v>628</v>
      </c>
      <c r="I248" s="94" t="s">
        <v>283</v>
      </c>
      <c r="J248" s="108"/>
      <c r="K248" s="97">
        <v>2.7499999999242979</v>
      </c>
      <c r="L248" s="95" t="s">
        <v>127</v>
      </c>
      <c r="M248" s="96">
        <v>4.2999999999999997E-2</v>
      </c>
      <c r="N248" s="96">
        <v>6.4199999999172336E-2</v>
      </c>
      <c r="O248" s="97">
        <v>10374.105</v>
      </c>
      <c r="P248" s="109">
        <v>95.5</v>
      </c>
      <c r="Q248" s="97"/>
      <c r="R248" s="97">
        <v>9.9072706210000003</v>
      </c>
      <c r="S248" s="98">
        <v>1.1382407997639988E-5</v>
      </c>
      <c r="T248" s="98">
        <f t="shared" si="3"/>
        <v>4.9709769822975326E-4</v>
      </c>
      <c r="U248" s="98">
        <f>R248/'סכום נכסי הקרן'!$C$42</f>
        <v>8.178958103129751E-5</v>
      </c>
    </row>
    <row r="249" spans="2:21">
      <c r="B249" s="93" t="s">
        <v>855</v>
      </c>
      <c r="C249" s="94" t="s">
        <v>856</v>
      </c>
      <c r="D249" s="95" t="s">
        <v>114</v>
      </c>
      <c r="E249" s="95" t="s">
        <v>279</v>
      </c>
      <c r="F249" s="94" t="s">
        <v>640</v>
      </c>
      <c r="G249" s="95" t="s">
        <v>150</v>
      </c>
      <c r="H249" s="94" t="s">
        <v>628</v>
      </c>
      <c r="I249" s="94" t="s">
        <v>283</v>
      </c>
      <c r="J249" s="108"/>
      <c r="K249" s="97">
        <v>1.2099999999442472</v>
      </c>
      <c r="L249" s="95" t="s">
        <v>127</v>
      </c>
      <c r="M249" s="96">
        <v>4.1399999999999999E-2</v>
      </c>
      <c r="N249" s="96">
        <v>5.3899999996309705E-2</v>
      </c>
      <c r="O249" s="97">
        <v>3783.282142</v>
      </c>
      <c r="P249" s="109">
        <v>99.56</v>
      </c>
      <c r="Q249" s="97"/>
      <c r="R249" s="97">
        <v>3.7666357010000002</v>
      </c>
      <c r="S249" s="98">
        <v>1.1203611311760469E-5</v>
      </c>
      <c r="T249" s="98">
        <f t="shared" si="3"/>
        <v>1.8899109640432152E-4</v>
      </c>
      <c r="U249" s="98">
        <f>R249/'סכום נכסי הקרן'!$C$42</f>
        <v>3.1095502249561249E-5</v>
      </c>
    </row>
    <row r="250" spans="2:21">
      <c r="B250" s="93" t="s">
        <v>857</v>
      </c>
      <c r="C250" s="94" t="s">
        <v>858</v>
      </c>
      <c r="D250" s="95" t="s">
        <v>114</v>
      </c>
      <c r="E250" s="95" t="s">
        <v>279</v>
      </c>
      <c r="F250" s="94" t="s">
        <v>640</v>
      </c>
      <c r="G250" s="95" t="s">
        <v>150</v>
      </c>
      <c r="H250" s="94" t="s">
        <v>628</v>
      </c>
      <c r="I250" s="94" t="s">
        <v>283</v>
      </c>
      <c r="J250" s="108"/>
      <c r="K250" s="97">
        <v>1.7999999999629315</v>
      </c>
      <c r="L250" s="95" t="s">
        <v>127</v>
      </c>
      <c r="M250" s="96">
        <v>3.5499999999999997E-2</v>
      </c>
      <c r="N250" s="96">
        <v>5.7299999998572861E-2</v>
      </c>
      <c r="O250" s="97">
        <v>22217.038382999999</v>
      </c>
      <c r="P250" s="109">
        <v>97.14</v>
      </c>
      <c r="Q250" s="97"/>
      <c r="R250" s="97">
        <v>21.581630096000001</v>
      </c>
      <c r="S250" s="98">
        <v>4.466240886508184E-5</v>
      </c>
      <c r="T250" s="98">
        <f t="shared" si="3"/>
        <v>1.0828591501303626E-3</v>
      </c>
      <c r="U250" s="98">
        <f>R250/'סכום נכסי הקרן'!$C$42</f>
        <v>1.7816738343482473E-4</v>
      </c>
    </row>
    <row r="251" spans="2:21">
      <c r="B251" s="93" t="s">
        <v>859</v>
      </c>
      <c r="C251" s="94" t="s">
        <v>860</v>
      </c>
      <c r="D251" s="95" t="s">
        <v>114</v>
      </c>
      <c r="E251" s="95" t="s">
        <v>279</v>
      </c>
      <c r="F251" s="94" t="s">
        <v>640</v>
      </c>
      <c r="G251" s="95" t="s">
        <v>150</v>
      </c>
      <c r="H251" s="94" t="s">
        <v>628</v>
      </c>
      <c r="I251" s="94" t="s">
        <v>283</v>
      </c>
      <c r="J251" s="108"/>
      <c r="K251" s="97">
        <v>2.7700000000061729</v>
      </c>
      <c r="L251" s="95" t="s">
        <v>127</v>
      </c>
      <c r="M251" s="96">
        <v>2.5000000000000001E-2</v>
      </c>
      <c r="N251" s="96">
        <v>5.7900000000123436E-2</v>
      </c>
      <c r="O251" s="97">
        <v>84496.968655000019</v>
      </c>
      <c r="P251" s="109">
        <v>92.03</v>
      </c>
      <c r="Q251" s="97"/>
      <c r="R251" s="97">
        <v>77.762558376000001</v>
      </c>
      <c r="S251" s="98">
        <v>7.4744208319068784E-5</v>
      </c>
      <c r="T251" s="98">
        <f t="shared" si="3"/>
        <v>3.9017394654820362E-3</v>
      </c>
      <c r="U251" s="98">
        <f>R251/'סכום נכסי הקרן'!$C$42</f>
        <v>6.419696516630415E-4</v>
      </c>
    </row>
    <row r="252" spans="2:21">
      <c r="B252" s="93" t="s">
        <v>861</v>
      </c>
      <c r="C252" s="94" t="s">
        <v>862</v>
      </c>
      <c r="D252" s="95" t="s">
        <v>114</v>
      </c>
      <c r="E252" s="95" t="s">
        <v>279</v>
      </c>
      <c r="F252" s="94" t="s">
        <v>640</v>
      </c>
      <c r="G252" s="95" t="s">
        <v>150</v>
      </c>
      <c r="H252" s="94" t="s">
        <v>628</v>
      </c>
      <c r="I252" s="94" t="s">
        <v>283</v>
      </c>
      <c r="J252" s="108"/>
      <c r="K252" s="97">
        <v>4.469999999997639</v>
      </c>
      <c r="L252" s="95" t="s">
        <v>127</v>
      </c>
      <c r="M252" s="96">
        <v>4.7300000000000002E-2</v>
      </c>
      <c r="N252" s="96">
        <v>5.6299999999905551E-2</v>
      </c>
      <c r="O252" s="97">
        <v>34756.018177999998</v>
      </c>
      <c r="P252" s="109">
        <v>97.49</v>
      </c>
      <c r="Q252" s="97"/>
      <c r="R252" s="97">
        <v>33.883643664000004</v>
      </c>
      <c r="S252" s="98">
        <v>8.8008858052998745E-5</v>
      </c>
      <c r="T252" s="98">
        <f t="shared" si="3"/>
        <v>1.700113171160298E-3</v>
      </c>
      <c r="U252" s="98">
        <f>R252/'סכום נכסי הקרן'!$C$42</f>
        <v>2.7972679107180902E-4</v>
      </c>
    </row>
    <row r="253" spans="2:21">
      <c r="B253" s="93" t="s">
        <v>863</v>
      </c>
      <c r="C253" s="94" t="s">
        <v>864</v>
      </c>
      <c r="D253" s="95" t="s">
        <v>114</v>
      </c>
      <c r="E253" s="95" t="s">
        <v>279</v>
      </c>
      <c r="F253" s="94" t="s">
        <v>865</v>
      </c>
      <c r="G253" s="95" t="s">
        <v>613</v>
      </c>
      <c r="H253" s="94" t="s">
        <v>614</v>
      </c>
      <c r="I253" s="94" t="s">
        <v>125</v>
      </c>
      <c r="J253" s="108"/>
      <c r="K253" s="97">
        <v>1.3299999999688887</v>
      </c>
      <c r="L253" s="95" t="s">
        <v>127</v>
      </c>
      <c r="M253" s="96">
        <v>3.5000000000000003E-2</v>
      </c>
      <c r="N253" s="96">
        <v>6.0799999998796352E-2</v>
      </c>
      <c r="O253" s="97">
        <v>20171.870752999999</v>
      </c>
      <c r="P253" s="109">
        <v>97.2</v>
      </c>
      <c r="Q253" s="97"/>
      <c r="R253" s="97">
        <v>19.607058817000002</v>
      </c>
      <c r="S253" s="98">
        <v>8.4172212614229086E-5</v>
      </c>
      <c r="T253" s="98">
        <f t="shared" si="3"/>
        <v>9.8378495751661474E-4</v>
      </c>
      <c r="U253" s="98">
        <f>R253/'סכום נכסי הקרן'!$C$42</f>
        <v>1.6186628863243583E-4</v>
      </c>
    </row>
    <row r="254" spans="2:21">
      <c r="B254" s="93" t="s">
        <v>866</v>
      </c>
      <c r="C254" s="94" t="s">
        <v>867</v>
      </c>
      <c r="D254" s="95" t="s">
        <v>114</v>
      </c>
      <c r="E254" s="95" t="s">
        <v>279</v>
      </c>
      <c r="F254" s="94" t="s">
        <v>865</v>
      </c>
      <c r="G254" s="95" t="s">
        <v>613</v>
      </c>
      <c r="H254" s="94" t="s">
        <v>614</v>
      </c>
      <c r="I254" s="94" t="s">
        <v>125</v>
      </c>
      <c r="J254" s="108"/>
      <c r="K254" s="97">
        <v>2.6499999998882595</v>
      </c>
      <c r="L254" s="95" t="s">
        <v>127</v>
      </c>
      <c r="M254" s="96">
        <v>2.6499999999999999E-2</v>
      </c>
      <c r="N254" s="96">
        <v>6.7699999996033211E-2</v>
      </c>
      <c r="O254" s="97">
        <v>7939.0480449999995</v>
      </c>
      <c r="P254" s="109">
        <v>90.18</v>
      </c>
      <c r="Q254" s="97"/>
      <c r="R254" s="97">
        <v>7.1594337919999997</v>
      </c>
      <c r="S254" s="98">
        <v>1.4514428306574308E-5</v>
      </c>
      <c r="T254" s="98">
        <f t="shared" si="3"/>
        <v>3.5922487582884749E-4</v>
      </c>
      <c r="U254" s="98">
        <f>R254/'סכום נכסי הקרן'!$C$42</f>
        <v>5.9104784018697649E-5</v>
      </c>
    </row>
    <row r="255" spans="2:21">
      <c r="B255" s="93" t="s">
        <v>868</v>
      </c>
      <c r="C255" s="94" t="s">
        <v>869</v>
      </c>
      <c r="D255" s="95" t="s">
        <v>114</v>
      </c>
      <c r="E255" s="95" t="s">
        <v>279</v>
      </c>
      <c r="F255" s="94" t="s">
        <v>865</v>
      </c>
      <c r="G255" s="95" t="s">
        <v>613</v>
      </c>
      <c r="H255" s="94" t="s">
        <v>614</v>
      </c>
      <c r="I255" s="94" t="s">
        <v>125</v>
      </c>
      <c r="J255" s="108"/>
      <c r="K255" s="97">
        <v>2.4199999999107535</v>
      </c>
      <c r="L255" s="95" t="s">
        <v>127</v>
      </c>
      <c r="M255" s="96">
        <v>4.99E-2</v>
      </c>
      <c r="N255" s="96">
        <v>5.3999999997597206E-2</v>
      </c>
      <c r="O255" s="97">
        <v>11749.453353999999</v>
      </c>
      <c r="P255" s="109">
        <v>99.18</v>
      </c>
      <c r="Q255" s="97"/>
      <c r="R255" s="97">
        <v>11.653107962</v>
      </c>
      <c r="S255" s="98">
        <v>5.5291545195294112E-5</v>
      </c>
      <c r="T255" s="98">
        <f t="shared" si="3"/>
        <v>5.8469515638892642E-4</v>
      </c>
      <c r="U255" s="98">
        <f>R255/'סכום נכסי הקרן'!$C$42</f>
        <v>9.620236030539103E-5</v>
      </c>
    </row>
    <row r="256" spans="2:21">
      <c r="B256" s="93" t="s">
        <v>870</v>
      </c>
      <c r="C256" s="94" t="s">
        <v>871</v>
      </c>
      <c r="D256" s="95" t="s">
        <v>114</v>
      </c>
      <c r="E256" s="95" t="s">
        <v>279</v>
      </c>
      <c r="F256" s="94" t="s">
        <v>872</v>
      </c>
      <c r="G256" s="95" t="s">
        <v>627</v>
      </c>
      <c r="H256" s="94" t="s">
        <v>628</v>
      </c>
      <c r="I256" s="94" t="s">
        <v>283</v>
      </c>
      <c r="J256" s="108"/>
      <c r="K256" s="97">
        <v>4.0100000000393274</v>
      </c>
      <c r="L256" s="95" t="s">
        <v>127</v>
      </c>
      <c r="M256" s="96">
        <v>5.3399999999999996E-2</v>
      </c>
      <c r="N256" s="96">
        <v>6.6200000000431705E-2</v>
      </c>
      <c r="O256" s="97">
        <v>34491.340871</v>
      </c>
      <c r="P256" s="109">
        <v>98.05</v>
      </c>
      <c r="Q256" s="97"/>
      <c r="R256" s="97">
        <v>33.818758166999999</v>
      </c>
      <c r="S256" s="98">
        <v>1.3796536348399999E-4</v>
      </c>
      <c r="T256" s="98">
        <f t="shared" si="3"/>
        <v>1.6968575387625287E-3</v>
      </c>
      <c r="U256" s="98">
        <f>R256/'סכום נכסי הקרן'!$C$42</f>
        <v>2.7919112814125485E-4</v>
      </c>
    </row>
    <row r="257" spans="2:21">
      <c r="B257" s="93" t="s">
        <v>873</v>
      </c>
      <c r="C257" s="94" t="s">
        <v>874</v>
      </c>
      <c r="D257" s="95" t="s">
        <v>114</v>
      </c>
      <c r="E257" s="95" t="s">
        <v>279</v>
      </c>
      <c r="F257" s="94" t="s">
        <v>875</v>
      </c>
      <c r="G257" s="95" t="s">
        <v>627</v>
      </c>
      <c r="H257" s="94" t="s">
        <v>649</v>
      </c>
      <c r="I257" s="94" t="s">
        <v>125</v>
      </c>
      <c r="J257" s="108"/>
      <c r="K257" s="97">
        <v>3.5399999999986953</v>
      </c>
      <c r="L257" s="95" t="s">
        <v>127</v>
      </c>
      <c r="M257" s="96">
        <v>4.53E-2</v>
      </c>
      <c r="N257" s="96">
        <v>6.3799999999930412E-2</v>
      </c>
      <c r="O257" s="97">
        <v>96658.786838</v>
      </c>
      <c r="P257" s="109">
        <v>95.16</v>
      </c>
      <c r="Q257" s="97"/>
      <c r="R257" s="97">
        <v>91.980504777999997</v>
      </c>
      <c r="S257" s="98">
        <v>1.3808398119714285E-4</v>
      </c>
      <c r="T257" s="98">
        <f t="shared" si="3"/>
        <v>4.615125492811005E-3</v>
      </c>
      <c r="U257" s="98">
        <f>R257/'סכום נכסי הקרן'!$C$42</f>
        <v>7.593460637780108E-4</v>
      </c>
    </row>
    <row r="258" spans="2:21">
      <c r="B258" s="93" t="s">
        <v>876</v>
      </c>
      <c r="C258" s="94" t="s">
        <v>877</v>
      </c>
      <c r="D258" s="95" t="s">
        <v>114</v>
      </c>
      <c r="E258" s="95" t="s">
        <v>279</v>
      </c>
      <c r="F258" s="94" t="s">
        <v>667</v>
      </c>
      <c r="G258" s="95" t="s">
        <v>668</v>
      </c>
      <c r="H258" s="94" t="s">
        <v>649</v>
      </c>
      <c r="I258" s="94" t="s">
        <v>125</v>
      </c>
      <c r="J258" s="108"/>
      <c r="K258" s="97">
        <v>1.8800000000347024</v>
      </c>
      <c r="L258" s="95" t="s">
        <v>127</v>
      </c>
      <c r="M258" s="96">
        <v>3.7499999999999999E-2</v>
      </c>
      <c r="N258" s="96">
        <v>5.9000000000289182E-2</v>
      </c>
      <c r="O258" s="97">
        <v>21360.810464999999</v>
      </c>
      <c r="P258" s="109">
        <v>97.13</v>
      </c>
      <c r="Q258" s="97"/>
      <c r="R258" s="97">
        <v>20.747755206000001</v>
      </c>
      <c r="S258" s="98">
        <v>5.0575568058096123E-5</v>
      </c>
      <c r="T258" s="98">
        <f t="shared" si="3"/>
        <v>1.0410194442933226E-3</v>
      </c>
      <c r="U258" s="98">
        <f>R258/'סכום נכסי הקרן'!$C$42</f>
        <v>1.7128332015496902E-4</v>
      </c>
    </row>
    <row r="259" spans="2:21">
      <c r="B259" s="93" t="s">
        <v>878</v>
      </c>
      <c r="C259" s="94" t="s">
        <v>879</v>
      </c>
      <c r="D259" s="95" t="s">
        <v>114</v>
      </c>
      <c r="E259" s="95" t="s">
        <v>279</v>
      </c>
      <c r="F259" s="94" t="s">
        <v>667</v>
      </c>
      <c r="G259" s="95" t="s">
        <v>668</v>
      </c>
      <c r="H259" s="94" t="s">
        <v>649</v>
      </c>
      <c r="I259" s="94" t="s">
        <v>125</v>
      </c>
      <c r="J259" s="108"/>
      <c r="K259" s="97">
        <v>3.900000000009118</v>
      </c>
      <c r="L259" s="95" t="s">
        <v>127</v>
      </c>
      <c r="M259" s="96">
        <v>2.6600000000000002E-2</v>
      </c>
      <c r="N259" s="96">
        <v>7.3100000000218823E-2</v>
      </c>
      <c r="O259" s="97">
        <v>104606.155413</v>
      </c>
      <c r="P259" s="109">
        <v>83.88</v>
      </c>
      <c r="Q259" s="97"/>
      <c r="R259" s="97">
        <v>87.743639668</v>
      </c>
      <c r="S259" s="98">
        <v>1.271039838022674E-4</v>
      </c>
      <c r="T259" s="98">
        <f t="shared" si="3"/>
        <v>4.4025406170706913E-3</v>
      </c>
      <c r="U259" s="98">
        <f>R259/'סכום נכסי הקרן'!$C$42</f>
        <v>7.2436857749652226E-4</v>
      </c>
    </row>
    <row r="260" spans="2:21">
      <c r="B260" s="93" t="s">
        <v>880</v>
      </c>
      <c r="C260" s="94" t="s">
        <v>881</v>
      </c>
      <c r="D260" s="95" t="s">
        <v>114</v>
      </c>
      <c r="E260" s="95" t="s">
        <v>279</v>
      </c>
      <c r="F260" s="94" t="s">
        <v>667</v>
      </c>
      <c r="G260" s="95" t="s">
        <v>668</v>
      </c>
      <c r="H260" s="94" t="s">
        <v>649</v>
      </c>
      <c r="I260" s="94" t="s">
        <v>125</v>
      </c>
      <c r="J260" s="108"/>
      <c r="K260" s="97">
        <v>3.0299999999700367</v>
      </c>
      <c r="L260" s="95" t="s">
        <v>127</v>
      </c>
      <c r="M260" s="96">
        <v>0.04</v>
      </c>
      <c r="N260" s="96">
        <v>1.3699999999633774E-2</v>
      </c>
      <c r="O260" s="97">
        <v>13690.083921999998</v>
      </c>
      <c r="P260" s="109">
        <v>109.7</v>
      </c>
      <c r="Q260" s="97"/>
      <c r="R260" s="97">
        <v>15.018022214999998</v>
      </c>
      <c r="S260" s="98">
        <v>1.7186501703876154E-4</v>
      </c>
      <c r="T260" s="98">
        <f t="shared" si="3"/>
        <v>7.5352986313058541E-4</v>
      </c>
      <c r="U260" s="98">
        <f>R260/'סכום נכסי הקרן'!$C$42</f>
        <v>1.2398144674477329E-4</v>
      </c>
    </row>
    <row r="261" spans="2:21">
      <c r="B261" s="93" t="s">
        <v>882</v>
      </c>
      <c r="C261" s="94" t="s">
        <v>883</v>
      </c>
      <c r="D261" s="95" t="s">
        <v>114</v>
      </c>
      <c r="E261" s="95" t="s">
        <v>279</v>
      </c>
      <c r="F261" s="94" t="s">
        <v>884</v>
      </c>
      <c r="G261" s="95" t="s">
        <v>627</v>
      </c>
      <c r="H261" s="94" t="s">
        <v>649</v>
      </c>
      <c r="I261" s="94" t="s">
        <v>125</v>
      </c>
      <c r="J261" s="108"/>
      <c r="K261" s="97">
        <v>3.6199999999684023</v>
      </c>
      <c r="L261" s="95" t="s">
        <v>127</v>
      </c>
      <c r="M261" s="96">
        <v>2.5000000000000001E-2</v>
      </c>
      <c r="N261" s="96">
        <v>6.3699999999354884E-2</v>
      </c>
      <c r="O261" s="97">
        <v>34580.35</v>
      </c>
      <c r="P261" s="109">
        <v>87.86</v>
      </c>
      <c r="Q261" s="97"/>
      <c r="R261" s="97">
        <v>30.382294708</v>
      </c>
      <c r="S261" s="98">
        <v>1.6396896665033948E-4</v>
      </c>
      <c r="T261" s="98">
        <f t="shared" si="3"/>
        <v>1.5244328477584657E-3</v>
      </c>
      <c r="U261" s="98">
        <f>R261/'סכום נכסי הקרן'!$C$42</f>
        <v>2.5082136644874508E-4</v>
      </c>
    </row>
    <row r="262" spans="2:21">
      <c r="B262" s="93" t="s">
        <v>885</v>
      </c>
      <c r="C262" s="94" t="s">
        <v>886</v>
      </c>
      <c r="D262" s="95" t="s">
        <v>114</v>
      </c>
      <c r="E262" s="95" t="s">
        <v>279</v>
      </c>
      <c r="F262" s="94" t="s">
        <v>887</v>
      </c>
      <c r="G262" s="95" t="s">
        <v>613</v>
      </c>
      <c r="H262" s="94" t="s">
        <v>888</v>
      </c>
      <c r="I262" s="94" t="s">
        <v>125</v>
      </c>
      <c r="J262" s="108"/>
      <c r="K262" s="97">
        <v>0.50000092606312052</v>
      </c>
      <c r="L262" s="95" t="s">
        <v>127</v>
      </c>
      <c r="M262" s="96">
        <v>4.8499999999999995E-2</v>
      </c>
      <c r="N262" s="96">
        <v>9.0234558248631747E-2</v>
      </c>
      <c r="O262" s="97">
        <v>1.307E-3</v>
      </c>
      <c r="P262" s="109">
        <v>98.06</v>
      </c>
      <c r="Q262" s="97"/>
      <c r="R262" s="97">
        <v>1.2789999999999997E-6</v>
      </c>
      <c r="S262" s="98">
        <v>5.9418468763965555E-12</v>
      </c>
      <c r="T262" s="98">
        <f t="shared" si="3"/>
        <v>6.4173875970259947E-11</v>
      </c>
      <c r="U262" s="98">
        <f>R262/'סכום נכסי הקרן'!$C$42</f>
        <v>1.0558798496661101E-11</v>
      </c>
    </row>
    <row r="263" spans="2:21">
      <c r="B263" s="93" t="s">
        <v>889</v>
      </c>
      <c r="C263" s="94" t="s">
        <v>890</v>
      </c>
      <c r="D263" s="95" t="s">
        <v>114</v>
      </c>
      <c r="E263" s="95" t="s">
        <v>279</v>
      </c>
      <c r="F263" s="94" t="s">
        <v>891</v>
      </c>
      <c r="G263" s="95" t="s">
        <v>613</v>
      </c>
      <c r="H263" s="94" t="s">
        <v>672</v>
      </c>
      <c r="I263" s="94"/>
      <c r="J263" s="108"/>
      <c r="K263" s="97">
        <v>0.88999999997262202</v>
      </c>
      <c r="L263" s="95" t="s">
        <v>127</v>
      </c>
      <c r="M263" s="96">
        <v>4.9500000000000002E-2</v>
      </c>
      <c r="N263" s="96">
        <v>0.79809999999646042</v>
      </c>
      <c r="O263" s="97">
        <v>32945.192388000003</v>
      </c>
      <c r="P263" s="109">
        <v>62.1</v>
      </c>
      <c r="Q263" s="97"/>
      <c r="R263" s="97">
        <v>20.454434504000002</v>
      </c>
      <c r="S263" s="98">
        <v>5.686609147240158E-5</v>
      </c>
      <c r="T263" s="98">
        <f t="shared" si="3"/>
        <v>1.0263020663811588E-3</v>
      </c>
      <c r="U263" s="98">
        <f>R263/'סכום נכסי הקרן'!$C$42</f>
        <v>1.6886180788967022E-4</v>
      </c>
    </row>
    <row r="264" spans="2:21">
      <c r="B264" s="93" t="s">
        <v>892</v>
      </c>
      <c r="C264" s="94" t="s">
        <v>893</v>
      </c>
      <c r="D264" s="95" t="s">
        <v>114</v>
      </c>
      <c r="E264" s="95" t="s">
        <v>279</v>
      </c>
      <c r="F264" s="94" t="s">
        <v>891</v>
      </c>
      <c r="G264" s="95" t="s">
        <v>613</v>
      </c>
      <c r="H264" s="94" t="s">
        <v>672</v>
      </c>
      <c r="I264" s="94"/>
      <c r="J264" s="108"/>
      <c r="K264" s="97">
        <v>6.1800000460210143</v>
      </c>
      <c r="L264" s="95" t="s">
        <v>127</v>
      </c>
      <c r="M264" s="96">
        <v>0.04</v>
      </c>
      <c r="N264" s="96">
        <v>9.9900000656684469</v>
      </c>
      <c r="O264" s="97">
        <v>5649.5927600000005</v>
      </c>
      <c r="P264" s="109">
        <v>1</v>
      </c>
      <c r="Q264" s="97"/>
      <c r="R264" s="97">
        <v>5.649593E-2</v>
      </c>
      <c r="S264" s="98">
        <v>6.8877397441477432E-5</v>
      </c>
      <c r="T264" s="98">
        <f t="shared" si="3"/>
        <v>2.8346855392060119E-6</v>
      </c>
      <c r="U264" s="98">
        <f>R264/'סכום נכסי הקרן'!$C$42</f>
        <v>4.664027683748795E-7</v>
      </c>
    </row>
    <row r="265" spans="2:21">
      <c r="B265" s="93" t="s">
        <v>894</v>
      </c>
      <c r="C265" s="94" t="s">
        <v>895</v>
      </c>
      <c r="D265" s="95" t="s">
        <v>114</v>
      </c>
      <c r="E265" s="95" t="s">
        <v>279</v>
      </c>
      <c r="F265" s="94" t="s">
        <v>896</v>
      </c>
      <c r="G265" s="95" t="s">
        <v>691</v>
      </c>
      <c r="H265" s="94" t="s">
        <v>672</v>
      </c>
      <c r="I265" s="94"/>
      <c r="J265" s="108"/>
      <c r="K265" s="97">
        <v>1.3900000000092807</v>
      </c>
      <c r="L265" s="95" t="s">
        <v>127</v>
      </c>
      <c r="M265" s="96">
        <v>3.5499999999999997E-2</v>
      </c>
      <c r="N265" s="96">
        <v>7.1699999997626787E-2</v>
      </c>
      <c r="O265" s="97">
        <v>7841.258965</v>
      </c>
      <c r="P265" s="109">
        <v>96.19</v>
      </c>
      <c r="Q265" s="97"/>
      <c r="R265" s="97">
        <v>7.5425070869999997</v>
      </c>
      <c r="S265" s="98">
        <v>2.1902774459990558E-5</v>
      </c>
      <c r="T265" s="98">
        <f t="shared" si="3"/>
        <v>3.7844559367157526E-4</v>
      </c>
      <c r="U265" s="98">
        <f>R265/'סכום נכסי הקרן'!$C$42</f>
        <v>6.2267249797710178E-5</v>
      </c>
    </row>
    <row r="266" spans="2:21">
      <c r="B266" s="93" t="s">
        <v>897</v>
      </c>
      <c r="C266" s="94" t="s">
        <v>898</v>
      </c>
      <c r="D266" s="95" t="s">
        <v>114</v>
      </c>
      <c r="E266" s="95" t="s">
        <v>279</v>
      </c>
      <c r="F266" s="94" t="s">
        <v>896</v>
      </c>
      <c r="G266" s="95" t="s">
        <v>691</v>
      </c>
      <c r="H266" s="94" t="s">
        <v>672</v>
      </c>
      <c r="I266" s="94"/>
      <c r="J266" s="108"/>
      <c r="K266" s="97">
        <v>4.000000000032685</v>
      </c>
      <c r="L266" s="95" t="s">
        <v>127</v>
      </c>
      <c r="M266" s="96">
        <v>6.0499999999999998E-2</v>
      </c>
      <c r="N266" s="96">
        <v>6.8800000000248399E-2</v>
      </c>
      <c r="O266" s="97">
        <v>31521.372239</v>
      </c>
      <c r="P266" s="109">
        <v>97.06</v>
      </c>
      <c r="Q266" s="97"/>
      <c r="R266" s="97">
        <v>30.594642498000006</v>
      </c>
      <c r="S266" s="98">
        <v>1.4327896472272726E-4</v>
      </c>
      <c r="T266" s="98">
        <f t="shared" si="3"/>
        <v>1.5350874065841258E-3</v>
      </c>
      <c r="U266" s="98">
        <f>R266/'סכום נכסי הקרן'!$C$42</f>
        <v>2.5257440595290566E-4</v>
      </c>
    </row>
    <row r="267" spans="2:21">
      <c r="B267" s="93" t="s">
        <v>899</v>
      </c>
      <c r="C267" s="94" t="s">
        <v>900</v>
      </c>
      <c r="D267" s="95" t="s">
        <v>114</v>
      </c>
      <c r="E267" s="95" t="s">
        <v>279</v>
      </c>
      <c r="F267" s="94" t="s">
        <v>842</v>
      </c>
      <c r="G267" s="95" t="s">
        <v>691</v>
      </c>
      <c r="H267" s="94" t="s">
        <v>672</v>
      </c>
      <c r="I267" s="94"/>
      <c r="J267" s="108"/>
      <c r="K267" s="97">
        <v>1.7100000003145392</v>
      </c>
      <c r="L267" s="95" t="s">
        <v>127</v>
      </c>
      <c r="M267" s="96">
        <v>4.2500000000000003E-2</v>
      </c>
      <c r="N267" s="96">
        <v>5.8500000008737202E-2</v>
      </c>
      <c r="O267" s="97">
        <v>2925.393184</v>
      </c>
      <c r="P267" s="109">
        <v>97.81</v>
      </c>
      <c r="Q267" s="97"/>
      <c r="R267" s="97">
        <v>2.8613271100000004</v>
      </c>
      <c r="S267" s="98">
        <v>3.1634422103271155E-5</v>
      </c>
      <c r="T267" s="98">
        <f t="shared" ref="T267:T330" si="4">IFERROR(R267/$R$11,0)</f>
        <v>1.4356720177285568E-4</v>
      </c>
      <c r="U267" s="98">
        <f>R267/'סכום נכסי הקרן'!$C$42</f>
        <v>2.3621717269369556E-5</v>
      </c>
    </row>
    <row r="268" spans="2:21">
      <c r="B268" s="93" t="s">
        <v>901</v>
      </c>
      <c r="C268" s="94" t="s">
        <v>902</v>
      </c>
      <c r="D268" s="95" t="s">
        <v>114</v>
      </c>
      <c r="E268" s="95" t="s">
        <v>279</v>
      </c>
      <c r="F268" s="94" t="s">
        <v>903</v>
      </c>
      <c r="G268" s="95" t="s">
        <v>313</v>
      </c>
      <c r="H268" s="94" t="s">
        <v>672</v>
      </c>
      <c r="I268" s="94"/>
      <c r="J268" s="108"/>
      <c r="K268" s="97">
        <v>2.7200000000810514</v>
      </c>
      <c r="L268" s="95" t="s">
        <v>127</v>
      </c>
      <c r="M268" s="96">
        <v>0.01</v>
      </c>
      <c r="N268" s="96">
        <v>6.640000000257458E-2</v>
      </c>
      <c r="O268" s="97">
        <v>9699.0965680000008</v>
      </c>
      <c r="P268" s="109">
        <v>86.5</v>
      </c>
      <c r="Q268" s="97"/>
      <c r="R268" s="97">
        <v>8.3897185309999998</v>
      </c>
      <c r="S268" s="98">
        <v>5.388386982222223E-5</v>
      </c>
      <c r="T268" s="98">
        <f t="shared" si="4"/>
        <v>4.2095446163704898E-4</v>
      </c>
      <c r="U268" s="98">
        <f>R268/'סכום נכסי הקרן'!$C$42</f>
        <v>6.926141314506067E-5</v>
      </c>
    </row>
    <row r="269" spans="2:21">
      <c r="B269" s="99"/>
      <c r="C269" s="94"/>
      <c r="D269" s="94"/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7"/>
      <c r="P269" s="109"/>
      <c r="Q269" s="94"/>
      <c r="R269" s="94"/>
      <c r="S269" s="94"/>
      <c r="T269" s="98"/>
      <c r="U269" s="94"/>
    </row>
    <row r="270" spans="2:21">
      <c r="B270" s="92" t="s">
        <v>46</v>
      </c>
      <c r="C270" s="87"/>
      <c r="D270" s="88"/>
      <c r="E270" s="88"/>
      <c r="F270" s="87"/>
      <c r="G270" s="88"/>
      <c r="H270" s="87"/>
      <c r="I270" s="87"/>
      <c r="J270" s="106"/>
      <c r="K270" s="90">
        <v>3.8177422427851093</v>
      </c>
      <c r="L270" s="88"/>
      <c r="M270" s="89"/>
      <c r="N270" s="89">
        <v>8.0099714586507081E-2</v>
      </c>
      <c r="O270" s="90"/>
      <c r="P270" s="107"/>
      <c r="Q270" s="90"/>
      <c r="R270" s="90">
        <v>235.88299248799999</v>
      </c>
      <c r="S270" s="91"/>
      <c r="T270" s="91">
        <f t="shared" si="4"/>
        <v>1.1835438548411787E-2</v>
      </c>
      <c r="U270" s="91">
        <f>R270/'סכום נכסי הקרן'!$C$42</f>
        <v>1.9473346258563069E-3</v>
      </c>
    </row>
    <row r="271" spans="2:21">
      <c r="B271" s="93" t="s">
        <v>904</v>
      </c>
      <c r="C271" s="94" t="s">
        <v>905</v>
      </c>
      <c r="D271" s="95" t="s">
        <v>114</v>
      </c>
      <c r="E271" s="95" t="s">
        <v>279</v>
      </c>
      <c r="F271" s="94" t="s">
        <v>906</v>
      </c>
      <c r="G271" s="95" t="s">
        <v>711</v>
      </c>
      <c r="H271" s="94" t="s">
        <v>369</v>
      </c>
      <c r="I271" s="94" t="s">
        <v>283</v>
      </c>
      <c r="J271" s="108"/>
      <c r="K271" s="97">
        <v>2.9500000000526692</v>
      </c>
      <c r="L271" s="95" t="s">
        <v>127</v>
      </c>
      <c r="M271" s="96">
        <v>2.12E-2</v>
      </c>
      <c r="N271" s="96">
        <v>6.1200000000983162E-2</v>
      </c>
      <c r="O271" s="97">
        <v>28942.525347999999</v>
      </c>
      <c r="P271" s="109">
        <v>98.4</v>
      </c>
      <c r="Q271" s="97"/>
      <c r="R271" s="97">
        <v>28.479443509999999</v>
      </c>
      <c r="S271" s="98">
        <v>1.6538585913142856E-4</v>
      </c>
      <c r="T271" s="98">
        <f t="shared" si="4"/>
        <v>1.4289572130670564E-3</v>
      </c>
      <c r="U271" s="98">
        <f>R271/'סכום נכסי הקרן'!$C$42</f>
        <v>2.3511235755991619E-4</v>
      </c>
    </row>
    <row r="272" spans="2:21">
      <c r="B272" s="93" t="s">
        <v>907</v>
      </c>
      <c r="C272" s="94" t="s">
        <v>908</v>
      </c>
      <c r="D272" s="95" t="s">
        <v>114</v>
      </c>
      <c r="E272" s="95" t="s">
        <v>279</v>
      </c>
      <c r="F272" s="94" t="s">
        <v>906</v>
      </c>
      <c r="G272" s="95" t="s">
        <v>711</v>
      </c>
      <c r="H272" s="94" t="s">
        <v>369</v>
      </c>
      <c r="I272" s="94" t="s">
        <v>283</v>
      </c>
      <c r="J272" s="108"/>
      <c r="K272" s="97">
        <v>5.1400000001013995</v>
      </c>
      <c r="L272" s="95" t="s">
        <v>127</v>
      </c>
      <c r="M272" s="96">
        <v>2.6699999999999998E-2</v>
      </c>
      <c r="N272" s="96">
        <v>6.3500000001560003E-2</v>
      </c>
      <c r="O272" s="97">
        <v>5598.2863100000004</v>
      </c>
      <c r="P272" s="109">
        <v>91.66</v>
      </c>
      <c r="Q272" s="97"/>
      <c r="R272" s="97">
        <v>5.1282156320000007</v>
      </c>
      <c r="S272" s="98">
        <v>3.0143691094120183E-5</v>
      </c>
      <c r="T272" s="98">
        <f t="shared" si="4"/>
        <v>2.57308423703453E-4</v>
      </c>
      <c r="U272" s="98">
        <f>R272/'סכום נכסי הקרן'!$C$42</f>
        <v>4.2336040270301466E-5</v>
      </c>
    </row>
    <row r="273" spans="2:21">
      <c r="B273" s="93" t="s">
        <v>909</v>
      </c>
      <c r="C273" s="94" t="s">
        <v>910</v>
      </c>
      <c r="D273" s="95" t="s">
        <v>114</v>
      </c>
      <c r="E273" s="95" t="s">
        <v>279</v>
      </c>
      <c r="F273" s="94" t="s">
        <v>728</v>
      </c>
      <c r="G273" s="95" t="s">
        <v>121</v>
      </c>
      <c r="H273" s="94" t="s">
        <v>369</v>
      </c>
      <c r="I273" s="94" t="s">
        <v>283</v>
      </c>
      <c r="J273" s="108"/>
      <c r="K273" s="97">
        <v>1.2099995213068828</v>
      </c>
      <c r="L273" s="95" t="s">
        <v>127</v>
      </c>
      <c r="M273" s="96">
        <v>3.49E-2</v>
      </c>
      <c r="N273" s="96">
        <v>7.1307814992025514E-2</v>
      </c>
      <c r="O273" s="97">
        <v>1.936E-3</v>
      </c>
      <c r="P273" s="109">
        <v>97.15</v>
      </c>
      <c r="Q273" s="97"/>
      <c r="R273" s="97">
        <v>1.8810000000000001E-6</v>
      </c>
      <c r="S273" s="98">
        <v>1.9216103914543993E-12</v>
      </c>
      <c r="T273" s="98">
        <f t="shared" si="4"/>
        <v>9.4379249960953089E-11</v>
      </c>
      <c r="U273" s="98">
        <f>R273/'סכום נכסי הקרן'!$C$42</f>
        <v>1.5528616084612614E-11</v>
      </c>
    </row>
    <row r="274" spans="2:21">
      <c r="B274" s="93" t="s">
        <v>911</v>
      </c>
      <c r="C274" s="94" t="s">
        <v>912</v>
      </c>
      <c r="D274" s="95" t="s">
        <v>114</v>
      </c>
      <c r="E274" s="95" t="s">
        <v>279</v>
      </c>
      <c r="F274" s="94" t="s">
        <v>728</v>
      </c>
      <c r="G274" s="95" t="s">
        <v>121</v>
      </c>
      <c r="H274" s="94" t="s">
        <v>369</v>
      </c>
      <c r="I274" s="94" t="s">
        <v>283</v>
      </c>
      <c r="J274" s="108"/>
      <c r="K274" s="97">
        <v>3.8899986722574624</v>
      </c>
      <c r="L274" s="95" t="s">
        <v>127</v>
      </c>
      <c r="M274" s="96">
        <v>3.7699999999999997E-2</v>
      </c>
      <c r="N274" s="96">
        <v>6.4214876033057852E-2</v>
      </c>
      <c r="O274" s="97">
        <v>1.9919999999999998E-3</v>
      </c>
      <c r="P274" s="109">
        <v>97.32</v>
      </c>
      <c r="Q274" s="97"/>
      <c r="R274" s="97">
        <v>1.9360000000000002E-6</v>
      </c>
      <c r="S274" s="98">
        <v>1.6410286151893342E-11</v>
      </c>
      <c r="T274" s="98">
        <f t="shared" si="4"/>
        <v>9.7138877152793822E-11</v>
      </c>
      <c r="U274" s="98">
        <f>R274/'סכום נכסי הקרן'!$C$42</f>
        <v>1.5982669186501875E-11</v>
      </c>
    </row>
    <row r="275" spans="2:21">
      <c r="B275" s="93" t="s">
        <v>913</v>
      </c>
      <c r="C275" s="94" t="s">
        <v>914</v>
      </c>
      <c r="D275" s="95" t="s">
        <v>114</v>
      </c>
      <c r="E275" s="95" t="s">
        <v>279</v>
      </c>
      <c r="F275" s="94" t="s">
        <v>800</v>
      </c>
      <c r="G275" s="95" t="s">
        <v>329</v>
      </c>
      <c r="H275" s="94" t="s">
        <v>559</v>
      </c>
      <c r="I275" s="94" t="s">
        <v>283</v>
      </c>
      <c r="J275" s="108"/>
      <c r="K275" s="97">
        <v>0.25</v>
      </c>
      <c r="L275" s="95" t="s">
        <v>127</v>
      </c>
      <c r="M275" s="96">
        <v>6.7000000000000004E-2</v>
      </c>
      <c r="N275" s="96">
        <v>7.2578241430700435E-2</v>
      </c>
      <c r="O275" s="97">
        <v>7.1199999999999996E-4</v>
      </c>
      <c r="P275" s="109">
        <v>94.27</v>
      </c>
      <c r="Q275" s="97"/>
      <c r="R275" s="97">
        <v>6.7100000000000001E-7</v>
      </c>
      <c r="S275" s="98">
        <v>1.6891893895656255E-12</v>
      </c>
      <c r="T275" s="98">
        <f t="shared" si="4"/>
        <v>3.3667451740456949E-11</v>
      </c>
      <c r="U275" s="98">
        <f>R275/'סכום נכסי הקרן'!$C$42</f>
        <v>5.539447843048945E-12</v>
      </c>
    </row>
    <row r="276" spans="2:21">
      <c r="B276" s="93" t="s">
        <v>915</v>
      </c>
      <c r="C276" s="94" t="s">
        <v>916</v>
      </c>
      <c r="D276" s="95" t="s">
        <v>114</v>
      </c>
      <c r="E276" s="95" t="s">
        <v>279</v>
      </c>
      <c r="F276" s="94" t="s">
        <v>800</v>
      </c>
      <c r="G276" s="95" t="s">
        <v>329</v>
      </c>
      <c r="H276" s="94" t="s">
        <v>559</v>
      </c>
      <c r="I276" s="94" t="s">
        <v>283</v>
      </c>
      <c r="J276" s="108"/>
      <c r="K276" s="97">
        <v>1.64</v>
      </c>
      <c r="L276" s="95" t="s">
        <v>127</v>
      </c>
      <c r="M276" s="96">
        <v>4.7E-2</v>
      </c>
      <c r="N276" s="96">
        <v>7.6261682242990667E-2</v>
      </c>
      <c r="O276" s="97">
        <v>2.2800000000000001E-4</v>
      </c>
      <c r="P276" s="109">
        <v>94.32</v>
      </c>
      <c r="Q276" s="97"/>
      <c r="R276" s="97">
        <v>2.1400000000000001E-7</v>
      </c>
      <c r="S276" s="98">
        <v>4.4622979856051751E-13</v>
      </c>
      <c r="T276" s="98">
        <f t="shared" si="4"/>
        <v>1.0737458528253035E-11</v>
      </c>
      <c r="U276" s="98">
        <f>R276/'סכום נכסי הקרן'!$C$42</f>
        <v>1.7666793418963847E-12</v>
      </c>
    </row>
    <row r="277" spans="2:21">
      <c r="B277" s="93" t="s">
        <v>917</v>
      </c>
      <c r="C277" s="94" t="s">
        <v>918</v>
      </c>
      <c r="D277" s="95" t="s">
        <v>114</v>
      </c>
      <c r="E277" s="95" t="s">
        <v>279</v>
      </c>
      <c r="F277" s="94" t="s">
        <v>919</v>
      </c>
      <c r="G277" s="95" t="s">
        <v>121</v>
      </c>
      <c r="H277" s="94" t="s">
        <v>572</v>
      </c>
      <c r="I277" s="94" t="s">
        <v>125</v>
      </c>
      <c r="J277" s="108"/>
      <c r="K277" s="97">
        <v>3.7899999999657163</v>
      </c>
      <c r="L277" s="95" t="s">
        <v>127</v>
      </c>
      <c r="M277" s="96">
        <v>4.6900000000000004E-2</v>
      </c>
      <c r="N277" s="96">
        <v>8.4199999999415895E-2</v>
      </c>
      <c r="O277" s="97">
        <v>61389.198134999999</v>
      </c>
      <c r="P277" s="109">
        <v>89.8</v>
      </c>
      <c r="Q277" s="97"/>
      <c r="R277" s="97">
        <v>55.128002490999997</v>
      </c>
      <c r="S277" s="98">
        <v>4.0333168792572823E-5</v>
      </c>
      <c r="T277" s="98">
        <f t="shared" si="4"/>
        <v>2.7660497219277689E-3</v>
      </c>
      <c r="U277" s="98">
        <f>R277/'סכום נכסי הקרן'!$C$42</f>
        <v>4.5510982785449593E-4</v>
      </c>
    </row>
    <row r="278" spans="2:21">
      <c r="B278" s="93" t="s">
        <v>920</v>
      </c>
      <c r="C278" s="94" t="s">
        <v>921</v>
      </c>
      <c r="D278" s="95" t="s">
        <v>114</v>
      </c>
      <c r="E278" s="95" t="s">
        <v>279</v>
      </c>
      <c r="F278" s="94" t="s">
        <v>919</v>
      </c>
      <c r="G278" s="95" t="s">
        <v>121</v>
      </c>
      <c r="H278" s="94" t="s">
        <v>572</v>
      </c>
      <c r="I278" s="94" t="s">
        <v>125</v>
      </c>
      <c r="J278" s="108"/>
      <c r="K278" s="97">
        <v>3.9499999999908253</v>
      </c>
      <c r="L278" s="95" t="s">
        <v>127</v>
      </c>
      <c r="M278" s="96">
        <v>4.6900000000000004E-2</v>
      </c>
      <c r="N278" s="96">
        <v>8.2799999999806986E-2</v>
      </c>
      <c r="O278" s="97">
        <v>160957.47816100001</v>
      </c>
      <c r="P278" s="109">
        <v>91.42</v>
      </c>
      <c r="Q278" s="97"/>
      <c r="R278" s="97">
        <v>147.14732615299999</v>
      </c>
      <c r="S278" s="98">
        <v>1.2542873812354036E-4</v>
      </c>
      <c r="T278" s="98">
        <f t="shared" si="4"/>
        <v>7.3831229537904709E-3</v>
      </c>
      <c r="U278" s="98">
        <f>R278/'סכום נכסי הקרן'!$C$42</f>
        <v>1.2147763613541808E-3</v>
      </c>
    </row>
    <row r="279" spans="2:21">
      <c r="B279" s="99"/>
      <c r="C279" s="94"/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7"/>
      <c r="P279" s="109"/>
      <c r="Q279" s="94"/>
      <c r="R279" s="94"/>
      <c r="S279" s="94"/>
      <c r="T279" s="98"/>
      <c r="U279" s="94"/>
    </row>
    <row r="280" spans="2:21">
      <c r="B280" s="86" t="s">
        <v>188</v>
      </c>
      <c r="C280" s="87"/>
      <c r="D280" s="88"/>
      <c r="E280" s="88"/>
      <c r="F280" s="87"/>
      <c r="G280" s="88"/>
      <c r="H280" s="87"/>
      <c r="I280" s="87"/>
      <c r="J280" s="106"/>
      <c r="K280" s="90">
        <v>5.2344741361439171</v>
      </c>
      <c r="L280" s="88"/>
      <c r="M280" s="89"/>
      <c r="N280" s="89">
        <v>6.9004544456927913E-2</v>
      </c>
      <c r="O280" s="90"/>
      <c r="P280" s="107"/>
      <c r="Q280" s="90"/>
      <c r="R280" s="90">
        <v>7301.0243643129979</v>
      </c>
      <c r="S280" s="91"/>
      <c r="T280" s="91">
        <f t="shared" si="4"/>
        <v>0.36632918843727008</v>
      </c>
      <c r="U280" s="91">
        <f>R280/'סכום נכסי הקרן'!$C$42</f>
        <v>6.0273686537915691E-2</v>
      </c>
    </row>
    <row r="281" spans="2:21">
      <c r="B281" s="92" t="s">
        <v>62</v>
      </c>
      <c r="C281" s="87"/>
      <c r="D281" s="88"/>
      <c r="E281" s="88"/>
      <c r="F281" s="87"/>
      <c r="G281" s="88"/>
      <c r="H281" s="87"/>
      <c r="I281" s="87"/>
      <c r="J281" s="106"/>
      <c r="K281" s="90">
        <v>5.5157144912979401</v>
      </c>
      <c r="L281" s="88"/>
      <c r="M281" s="89"/>
      <c r="N281" s="89">
        <v>6.4074943212837854E-2</v>
      </c>
      <c r="O281" s="90"/>
      <c r="P281" s="107"/>
      <c r="Q281" s="90"/>
      <c r="R281" s="90">
        <v>1188.0794661769999</v>
      </c>
      <c r="S281" s="91"/>
      <c r="T281" s="91">
        <f t="shared" si="4"/>
        <v>5.9611934562357666E-2</v>
      </c>
      <c r="U281" s="91">
        <f>R281/'סכום נכסי הקרן'!$C$42</f>
        <v>9.8082030347018227E-3</v>
      </c>
    </row>
    <row r="282" spans="2:21">
      <c r="B282" s="93" t="s">
        <v>922</v>
      </c>
      <c r="C282" s="94" t="s">
        <v>923</v>
      </c>
      <c r="D282" s="95" t="s">
        <v>27</v>
      </c>
      <c r="E282" s="95" t="s">
        <v>924</v>
      </c>
      <c r="F282" s="94" t="s">
        <v>328</v>
      </c>
      <c r="G282" s="95" t="s">
        <v>329</v>
      </c>
      <c r="H282" s="94" t="s">
        <v>925</v>
      </c>
      <c r="I282" s="94" t="s">
        <v>926</v>
      </c>
      <c r="J282" s="108"/>
      <c r="K282" s="97">
        <v>7.4900000000211691</v>
      </c>
      <c r="L282" s="95" t="s">
        <v>126</v>
      </c>
      <c r="M282" s="96">
        <v>3.7499999999999999E-2</v>
      </c>
      <c r="N282" s="96">
        <v>5.5900000000190735E-2</v>
      </c>
      <c r="O282" s="97">
        <v>30279.863499999999</v>
      </c>
      <c r="P282" s="109">
        <v>87.170829999999995</v>
      </c>
      <c r="Q282" s="97"/>
      <c r="R282" s="97">
        <v>95.418681802000009</v>
      </c>
      <c r="S282" s="98">
        <v>6.0559726999999996E-5</v>
      </c>
      <c r="T282" s="98">
        <f t="shared" si="4"/>
        <v>4.7876361620072328E-3</v>
      </c>
      <c r="U282" s="98">
        <f>R282/'סכום נכסי הקרן'!$C$42</f>
        <v>7.8772997182513039E-4</v>
      </c>
    </row>
    <row r="283" spans="2:21">
      <c r="B283" s="93" t="s">
        <v>927</v>
      </c>
      <c r="C283" s="94" t="s">
        <v>928</v>
      </c>
      <c r="D283" s="95" t="s">
        <v>27</v>
      </c>
      <c r="E283" s="95" t="s">
        <v>924</v>
      </c>
      <c r="F283" s="94" t="s">
        <v>318</v>
      </c>
      <c r="G283" s="95" t="s">
        <v>287</v>
      </c>
      <c r="H283" s="94" t="s">
        <v>929</v>
      </c>
      <c r="I283" s="94" t="s">
        <v>276</v>
      </c>
      <c r="J283" s="108"/>
      <c r="K283" s="97">
        <v>3.3300000000032313</v>
      </c>
      <c r="L283" s="95" t="s">
        <v>126</v>
      </c>
      <c r="M283" s="96">
        <v>3.2549999999999996E-2</v>
      </c>
      <c r="N283" s="96">
        <v>8.7000000000102051E-2</v>
      </c>
      <c r="O283" s="97">
        <v>38830.93</v>
      </c>
      <c r="P283" s="109">
        <v>83.785880000000006</v>
      </c>
      <c r="Q283" s="97"/>
      <c r="R283" s="97">
        <v>117.61342661399999</v>
      </c>
      <c r="S283" s="98">
        <v>3.8830930000000003E-5</v>
      </c>
      <c r="T283" s="98">
        <f t="shared" si="4"/>
        <v>5.9012583674465267E-3</v>
      </c>
      <c r="U283" s="98">
        <f>R283/'סכום נכסי הקרן'!$C$42</f>
        <v>9.7095893050747777E-4</v>
      </c>
    </row>
    <row r="284" spans="2:21">
      <c r="B284" s="93" t="s">
        <v>930</v>
      </c>
      <c r="C284" s="94" t="s">
        <v>931</v>
      </c>
      <c r="D284" s="95" t="s">
        <v>27</v>
      </c>
      <c r="E284" s="95" t="s">
        <v>924</v>
      </c>
      <c r="F284" s="94" t="s">
        <v>294</v>
      </c>
      <c r="G284" s="95" t="s">
        <v>287</v>
      </c>
      <c r="H284" s="94" t="s">
        <v>929</v>
      </c>
      <c r="I284" s="94" t="s">
        <v>276</v>
      </c>
      <c r="J284" s="108"/>
      <c r="K284" s="97">
        <v>2.6900000000046189</v>
      </c>
      <c r="L284" s="95" t="s">
        <v>126</v>
      </c>
      <c r="M284" s="96">
        <v>3.2750000000000001E-2</v>
      </c>
      <c r="N284" s="96">
        <v>8.4500000000057723E-2</v>
      </c>
      <c r="O284" s="97">
        <v>54964.768320000003</v>
      </c>
      <c r="P284" s="109">
        <v>87.174930000000003</v>
      </c>
      <c r="Q284" s="97"/>
      <c r="R284" s="97">
        <v>173.21452747999999</v>
      </c>
      <c r="S284" s="98">
        <v>7.3286357759999999E-5</v>
      </c>
      <c r="T284" s="98">
        <f t="shared" si="4"/>
        <v>8.6910458191936709E-3</v>
      </c>
      <c r="U284" s="98">
        <f>R284/'סכום נכסי הקרן'!$C$42</f>
        <v>1.4299744271741104E-3</v>
      </c>
    </row>
    <row r="285" spans="2:21">
      <c r="B285" s="93" t="s">
        <v>932</v>
      </c>
      <c r="C285" s="94" t="s">
        <v>933</v>
      </c>
      <c r="D285" s="95" t="s">
        <v>27</v>
      </c>
      <c r="E285" s="95" t="s">
        <v>924</v>
      </c>
      <c r="F285" s="94" t="s">
        <v>294</v>
      </c>
      <c r="G285" s="95" t="s">
        <v>287</v>
      </c>
      <c r="H285" s="94" t="s">
        <v>929</v>
      </c>
      <c r="I285" s="94" t="s">
        <v>276</v>
      </c>
      <c r="J285" s="108"/>
      <c r="K285" s="97">
        <v>4.4200000000026893</v>
      </c>
      <c r="L285" s="95" t="s">
        <v>126</v>
      </c>
      <c r="M285" s="96">
        <v>7.1289999999999992E-2</v>
      </c>
      <c r="N285" s="96">
        <v>7.7400000000008962E-2</v>
      </c>
      <c r="O285" s="97">
        <v>31395.22</v>
      </c>
      <c r="P285" s="109">
        <v>98.282799999999995</v>
      </c>
      <c r="Q285" s="97"/>
      <c r="R285" s="97">
        <v>111.544806135</v>
      </c>
      <c r="S285" s="98">
        <v>6.2790440000000004E-5</v>
      </c>
      <c r="T285" s="98">
        <f t="shared" si="4"/>
        <v>5.5967650930681652E-3</v>
      </c>
      <c r="U285" s="98">
        <f>R285/'סכום נכסי הקרן'!$C$42</f>
        <v>9.2085936773150291E-4</v>
      </c>
    </row>
    <row r="286" spans="2:21">
      <c r="B286" s="93" t="s">
        <v>934</v>
      </c>
      <c r="C286" s="94" t="s">
        <v>935</v>
      </c>
      <c r="D286" s="95" t="s">
        <v>27</v>
      </c>
      <c r="E286" s="95" t="s">
        <v>924</v>
      </c>
      <c r="F286" s="94" t="s">
        <v>714</v>
      </c>
      <c r="G286" s="95" t="s">
        <v>475</v>
      </c>
      <c r="H286" s="94" t="s">
        <v>936</v>
      </c>
      <c r="I286" s="94" t="s">
        <v>276</v>
      </c>
      <c r="J286" s="108"/>
      <c r="K286" s="97">
        <v>9.6999999999887354</v>
      </c>
      <c r="L286" s="95" t="s">
        <v>126</v>
      </c>
      <c r="M286" s="96">
        <v>6.3750000000000001E-2</v>
      </c>
      <c r="N286" s="96">
        <v>6.4699999999928884E-2</v>
      </c>
      <c r="O286" s="97">
        <v>78570.668999999994</v>
      </c>
      <c r="P286" s="109">
        <v>100.011</v>
      </c>
      <c r="Q286" s="97"/>
      <c r="R286" s="97">
        <v>284.06421206599998</v>
      </c>
      <c r="S286" s="98">
        <v>1.133612307026403E-4</v>
      </c>
      <c r="T286" s="98">
        <f t="shared" si="4"/>
        <v>1.425293316083902E-2</v>
      </c>
      <c r="U286" s="98">
        <f>R286/'סכום נכסי הקרן'!$C$42</f>
        <v>2.345095211350822E-3</v>
      </c>
    </row>
    <row r="287" spans="2:21">
      <c r="B287" s="93" t="s">
        <v>937</v>
      </c>
      <c r="C287" s="94" t="s">
        <v>938</v>
      </c>
      <c r="D287" s="95" t="s">
        <v>27</v>
      </c>
      <c r="E287" s="95" t="s">
        <v>924</v>
      </c>
      <c r="F287" s="94" t="s">
        <v>939</v>
      </c>
      <c r="G287" s="95" t="s">
        <v>287</v>
      </c>
      <c r="H287" s="94" t="s">
        <v>936</v>
      </c>
      <c r="I287" s="94" t="s">
        <v>926</v>
      </c>
      <c r="J287" s="108"/>
      <c r="K287" s="97">
        <v>2.8800000000061097</v>
      </c>
      <c r="L287" s="95" t="s">
        <v>126</v>
      </c>
      <c r="M287" s="96">
        <v>3.0769999999999999E-2</v>
      </c>
      <c r="N287" s="96">
        <v>8.7500000000145461E-2</v>
      </c>
      <c r="O287" s="97">
        <v>44102.022199999999</v>
      </c>
      <c r="P287" s="109">
        <v>86.234669999999994</v>
      </c>
      <c r="Q287" s="97"/>
      <c r="R287" s="97">
        <v>137.48290753200001</v>
      </c>
      <c r="S287" s="98">
        <v>7.3503370333333326E-5</v>
      </c>
      <c r="T287" s="98">
        <f t="shared" si="4"/>
        <v>6.8982103643387711E-3</v>
      </c>
      <c r="U287" s="98">
        <f>R287/'סכום נכסי הקרן'!$C$42</f>
        <v>1.1349916476665201E-3</v>
      </c>
    </row>
    <row r="288" spans="2:21">
      <c r="B288" s="93" t="s">
        <v>940</v>
      </c>
      <c r="C288" s="94" t="s">
        <v>941</v>
      </c>
      <c r="D288" s="95" t="s">
        <v>27</v>
      </c>
      <c r="E288" s="95" t="s">
        <v>924</v>
      </c>
      <c r="F288" s="94" t="s">
        <v>942</v>
      </c>
      <c r="G288" s="95" t="s">
        <v>943</v>
      </c>
      <c r="H288" s="94" t="s">
        <v>944</v>
      </c>
      <c r="I288" s="94" t="s">
        <v>276</v>
      </c>
      <c r="J288" s="108"/>
      <c r="K288" s="97">
        <v>5.9599999999720055</v>
      </c>
      <c r="L288" s="95" t="s">
        <v>128</v>
      </c>
      <c r="M288" s="96">
        <v>4.3749999999999997E-2</v>
      </c>
      <c r="N288" s="96">
        <v>7.1199999999797481E-2</v>
      </c>
      <c r="O288" s="97">
        <v>19828.560000000001</v>
      </c>
      <c r="P288" s="109">
        <v>86.129540000000006</v>
      </c>
      <c r="Q288" s="97"/>
      <c r="R288" s="97">
        <v>67.155086178000005</v>
      </c>
      <c r="S288" s="98">
        <v>1.3219040000000001E-5</v>
      </c>
      <c r="T288" s="98">
        <f t="shared" si="4"/>
        <v>3.3695091252221201E-3</v>
      </c>
      <c r="U288" s="98">
        <f>R288/'סכום נכסי הקרן'!$C$42</f>
        <v>5.5439954885020586E-4</v>
      </c>
    </row>
    <row r="289" spans="2:21">
      <c r="B289" s="93" t="s">
        <v>945</v>
      </c>
      <c r="C289" s="94" t="s">
        <v>946</v>
      </c>
      <c r="D289" s="95" t="s">
        <v>27</v>
      </c>
      <c r="E289" s="95" t="s">
        <v>924</v>
      </c>
      <c r="F289" s="94" t="s">
        <v>942</v>
      </c>
      <c r="G289" s="95" t="s">
        <v>943</v>
      </c>
      <c r="H289" s="94" t="s">
        <v>944</v>
      </c>
      <c r="I289" s="94" t="s">
        <v>276</v>
      </c>
      <c r="J289" s="108"/>
      <c r="K289" s="97">
        <v>5.0700000000404728</v>
      </c>
      <c r="L289" s="95" t="s">
        <v>128</v>
      </c>
      <c r="M289" s="96">
        <v>7.3749999999999996E-2</v>
      </c>
      <c r="N289" s="96">
        <v>7.0500000000457905E-2</v>
      </c>
      <c r="O289" s="97">
        <v>16936.895</v>
      </c>
      <c r="P289" s="109">
        <v>101.65321</v>
      </c>
      <c r="Q289" s="97"/>
      <c r="R289" s="97">
        <v>67.700283018000007</v>
      </c>
      <c r="S289" s="98">
        <v>2.1171118750000001E-5</v>
      </c>
      <c r="T289" s="98">
        <f t="shared" si="4"/>
        <v>3.3968643983961137E-3</v>
      </c>
      <c r="U289" s="98">
        <f>R289/'סכום נכסי הקרן'!$C$42</f>
        <v>5.5890042732915533E-4</v>
      </c>
    </row>
    <row r="290" spans="2:21">
      <c r="B290" s="93" t="s">
        <v>947</v>
      </c>
      <c r="C290" s="94" t="s">
        <v>948</v>
      </c>
      <c r="D290" s="95" t="s">
        <v>27</v>
      </c>
      <c r="E290" s="95" t="s">
        <v>924</v>
      </c>
      <c r="F290" s="94" t="s">
        <v>942</v>
      </c>
      <c r="G290" s="95" t="s">
        <v>943</v>
      </c>
      <c r="H290" s="94" t="s">
        <v>944</v>
      </c>
      <c r="I290" s="94" t="s">
        <v>276</v>
      </c>
      <c r="J290" s="108"/>
      <c r="K290" s="97">
        <v>6.1700000000194501</v>
      </c>
      <c r="L290" s="95" t="s">
        <v>126</v>
      </c>
      <c r="M290" s="96">
        <v>8.1250000000000003E-2</v>
      </c>
      <c r="N290" s="96">
        <v>7.2700000000328655E-2</v>
      </c>
      <c r="O290" s="97">
        <v>15697.61</v>
      </c>
      <c r="P290" s="109">
        <v>105.09396</v>
      </c>
      <c r="Q290" s="97"/>
      <c r="R290" s="97">
        <v>59.637521551999995</v>
      </c>
      <c r="S290" s="98">
        <v>3.1395220000000002E-5</v>
      </c>
      <c r="T290" s="98">
        <f t="shared" si="4"/>
        <v>2.9923150205252175E-3</v>
      </c>
      <c r="U290" s="98">
        <f>R290/'סכום נכסי הקרן'!$C$42</f>
        <v>4.9233821181223739E-4</v>
      </c>
    </row>
    <row r="291" spans="2:21">
      <c r="B291" s="93" t="s">
        <v>949</v>
      </c>
      <c r="C291" s="94" t="s">
        <v>950</v>
      </c>
      <c r="D291" s="95" t="s">
        <v>27</v>
      </c>
      <c r="E291" s="95" t="s">
        <v>924</v>
      </c>
      <c r="F291" s="94" t="s">
        <v>951</v>
      </c>
      <c r="G291" s="95" t="s">
        <v>952</v>
      </c>
      <c r="H291" s="94" t="s">
        <v>672</v>
      </c>
      <c r="I291" s="94"/>
      <c r="J291" s="108"/>
      <c r="K291" s="97">
        <v>3.0299999999865315</v>
      </c>
      <c r="L291" s="95" t="s">
        <v>126</v>
      </c>
      <c r="M291" s="96">
        <v>0</v>
      </c>
      <c r="N291" s="96">
        <v>-9.439999999973063E-2</v>
      </c>
      <c r="O291" s="97">
        <v>15844.959000000001</v>
      </c>
      <c r="P291" s="109">
        <v>129.624</v>
      </c>
      <c r="Q291" s="97"/>
      <c r="R291" s="97">
        <v>74.248013799999995</v>
      </c>
      <c r="S291" s="98">
        <v>2.5051318577075101E-5</v>
      </c>
      <c r="T291" s="98">
        <f t="shared" si="4"/>
        <v>3.7253970513208366E-3</v>
      </c>
      <c r="U291" s="98">
        <f>R291/'סכום נכסי הקרן'!$C$42</f>
        <v>6.1295529045466205E-4</v>
      </c>
    </row>
    <row r="292" spans="2:21">
      <c r="B292" s="99"/>
      <c r="C292" s="94"/>
      <c r="D292" s="94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7"/>
      <c r="P292" s="109"/>
      <c r="Q292" s="94"/>
      <c r="R292" s="94"/>
      <c r="S292" s="94"/>
      <c r="T292" s="98"/>
      <c r="U292" s="94"/>
    </row>
    <row r="293" spans="2:21">
      <c r="B293" s="92" t="s">
        <v>61</v>
      </c>
      <c r="C293" s="87"/>
      <c r="D293" s="88"/>
      <c r="E293" s="88"/>
      <c r="F293" s="87"/>
      <c r="G293" s="88"/>
      <c r="H293" s="87"/>
      <c r="I293" s="87"/>
      <c r="J293" s="106"/>
      <c r="K293" s="90">
        <v>5.1798137561492101</v>
      </c>
      <c r="L293" s="88"/>
      <c r="M293" s="89"/>
      <c r="N293" s="89">
        <v>6.9962635542671195E-2</v>
      </c>
      <c r="O293" s="90"/>
      <c r="P293" s="107"/>
      <c r="Q293" s="90"/>
      <c r="R293" s="90">
        <v>6112.9448981359983</v>
      </c>
      <c r="S293" s="91"/>
      <c r="T293" s="91">
        <f t="shared" si="4"/>
        <v>0.30671725387491244</v>
      </c>
      <c r="U293" s="91">
        <f>R293/'סכום נכסי הקרן'!$C$42</f>
        <v>5.0465483503213865E-2</v>
      </c>
    </row>
    <row r="294" spans="2:21">
      <c r="B294" s="93" t="s">
        <v>953</v>
      </c>
      <c r="C294" s="94" t="s">
        <v>954</v>
      </c>
      <c r="D294" s="95" t="s">
        <v>27</v>
      </c>
      <c r="E294" s="95" t="s">
        <v>924</v>
      </c>
      <c r="F294" s="94"/>
      <c r="G294" s="95" t="s">
        <v>955</v>
      </c>
      <c r="H294" s="94" t="s">
        <v>956</v>
      </c>
      <c r="I294" s="94" t="s">
        <v>957</v>
      </c>
      <c r="J294" s="108"/>
      <c r="K294" s="97">
        <v>7.5199999999604765</v>
      </c>
      <c r="L294" s="95" t="s">
        <v>128</v>
      </c>
      <c r="M294" s="96">
        <v>4.2519999999999995E-2</v>
      </c>
      <c r="N294" s="96">
        <v>5.3299999999674413E-2</v>
      </c>
      <c r="O294" s="97">
        <v>16523.8</v>
      </c>
      <c r="P294" s="109">
        <v>95.01267</v>
      </c>
      <c r="Q294" s="97"/>
      <c r="R294" s="97">
        <v>61.734371596999999</v>
      </c>
      <c r="S294" s="98">
        <v>1.3219039999999999E-5</v>
      </c>
      <c r="T294" s="98">
        <f t="shared" si="4"/>
        <v>3.0975245550960264E-3</v>
      </c>
      <c r="U294" s="98">
        <f>R294/'סכום נכסי הקרן'!$C$42</f>
        <v>5.0964878030548984E-4</v>
      </c>
    </row>
    <row r="295" spans="2:21">
      <c r="B295" s="93" t="s">
        <v>958</v>
      </c>
      <c r="C295" s="94" t="s">
        <v>959</v>
      </c>
      <c r="D295" s="95" t="s">
        <v>27</v>
      </c>
      <c r="E295" s="95" t="s">
        <v>924</v>
      </c>
      <c r="F295" s="94"/>
      <c r="G295" s="95" t="s">
        <v>955</v>
      </c>
      <c r="H295" s="94" t="s">
        <v>960</v>
      </c>
      <c r="I295" s="94" t="s">
        <v>926</v>
      </c>
      <c r="J295" s="108"/>
      <c r="K295" s="97">
        <v>1.3900000037378912</v>
      </c>
      <c r="L295" s="95" t="s">
        <v>126</v>
      </c>
      <c r="M295" s="96">
        <v>4.4999999999999998E-2</v>
      </c>
      <c r="N295" s="96">
        <v>8.6800000982531392E-2</v>
      </c>
      <c r="O295" s="97">
        <v>10.74047</v>
      </c>
      <c r="P295" s="109">
        <v>96.465000000000003</v>
      </c>
      <c r="Q295" s="97"/>
      <c r="R295" s="97">
        <v>3.7454273999999996E-2</v>
      </c>
      <c r="S295" s="98">
        <v>2.148094E-8</v>
      </c>
      <c r="T295" s="98">
        <f t="shared" si="4"/>
        <v>1.8792696905646069E-6</v>
      </c>
      <c r="U295" s="98">
        <f>R295/'סכום נכסי הקרן'!$C$42</f>
        <v>3.0920416888563957E-7</v>
      </c>
    </row>
    <row r="296" spans="2:21">
      <c r="B296" s="93" t="s">
        <v>961</v>
      </c>
      <c r="C296" s="94" t="s">
        <v>962</v>
      </c>
      <c r="D296" s="95" t="s">
        <v>27</v>
      </c>
      <c r="E296" s="95" t="s">
        <v>924</v>
      </c>
      <c r="F296" s="94"/>
      <c r="G296" s="95" t="s">
        <v>955</v>
      </c>
      <c r="H296" s="94" t="s">
        <v>956</v>
      </c>
      <c r="I296" s="94" t="s">
        <v>957</v>
      </c>
      <c r="J296" s="108"/>
      <c r="K296" s="97">
        <v>6.8699999999657315</v>
      </c>
      <c r="L296" s="95" t="s">
        <v>126</v>
      </c>
      <c r="M296" s="96">
        <v>0.03</v>
      </c>
      <c r="N296" s="96">
        <v>6.9199999999691814E-2</v>
      </c>
      <c r="O296" s="97">
        <v>30569.03</v>
      </c>
      <c r="P296" s="109">
        <v>78.692670000000007</v>
      </c>
      <c r="Q296" s="97"/>
      <c r="R296" s="97">
        <v>86.960939354000004</v>
      </c>
      <c r="S296" s="98">
        <v>1.7468017142857141E-5</v>
      </c>
      <c r="T296" s="98">
        <f t="shared" si="4"/>
        <v>4.3632685976238428E-3</v>
      </c>
      <c r="U296" s="98">
        <f>R296/'סכום נכסי הקרן'!$C$42</f>
        <v>7.1790698648886047E-4</v>
      </c>
    </row>
    <row r="297" spans="2:21">
      <c r="B297" s="93" t="s">
        <v>963</v>
      </c>
      <c r="C297" s="94" t="s">
        <v>964</v>
      </c>
      <c r="D297" s="95" t="s">
        <v>27</v>
      </c>
      <c r="E297" s="95" t="s">
        <v>924</v>
      </c>
      <c r="F297" s="94"/>
      <c r="G297" s="95" t="s">
        <v>955</v>
      </c>
      <c r="H297" s="94" t="s">
        <v>956</v>
      </c>
      <c r="I297" s="94" t="s">
        <v>957</v>
      </c>
      <c r="J297" s="108"/>
      <c r="K297" s="97">
        <v>7.4199999999141939</v>
      </c>
      <c r="L297" s="95" t="s">
        <v>126</v>
      </c>
      <c r="M297" s="96">
        <v>3.5000000000000003E-2</v>
      </c>
      <c r="N297" s="96">
        <v>7.0999999999096786E-2</v>
      </c>
      <c r="O297" s="97">
        <v>12392.85</v>
      </c>
      <c r="P297" s="109">
        <v>79.081890000000001</v>
      </c>
      <c r="Q297" s="97"/>
      <c r="R297" s="97">
        <v>35.428807012</v>
      </c>
      <c r="S297" s="98">
        <v>2.4785700000000002E-5</v>
      </c>
      <c r="T297" s="98">
        <f t="shared" si="4"/>
        <v>1.7776418037235063E-3</v>
      </c>
      <c r="U297" s="98">
        <f>R297/'סכום נכסי הקרן'!$C$42</f>
        <v>2.9248290400062701E-4</v>
      </c>
    </row>
    <row r="298" spans="2:21">
      <c r="B298" s="93" t="s">
        <v>965</v>
      </c>
      <c r="C298" s="94" t="s">
        <v>966</v>
      </c>
      <c r="D298" s="95" t="s">
        <v>27</v>
      </c>
      <c r="E298" s="95" t="s">
        <v>924</v>
      </c>
      <c r="F298" s="94"/>
      <c r="G298" s="95" t="s">
        <v>967</v>
      </c>
      <c r="H298" s="94" t="s">
        <v>968</v>
      </c>
      <c r="I298" s="94" t="s">
        <v>926</v>
      </c>
      <c r="J298" s="108"/>
      <c r="K298" s="97">
        <v>3.8900000000082349</v>
      </c>
      <c r="L298" s="95" t="s">
        <v>126</v>
      </c>
      <c r="M298" s="96">
        <v>5.5480000000000002E-2</v>
      </c>
      <c r="N298" s="96">
        <v>5.9999999999999991E-2</v>
      </c>
      <c r="O298" s="97">
        <v>5783.33</v>
      </c>
      <c r="P298" s="109">
        <v>98.737139999999997</v>
      </c>
      <c r="Q298" s="97"/>
      <c r="R298" s="97">
        <v>20.642716047</v>
      </c>
      <c r="S298" s="98">
        <v>1.1566659999999999E-5</v>
      </c>
      <c r="T298" s="98">
        <f t="shared" si="4"/>
        <v>1.0357491003045137E-3</v>
      </c>
      <c r="U298" s="98">
        <f>R298/'סכום נכסי הקרן'!$C$42</f>
        <v>1.7041616822835467E-4</v>
      </c>
    </row>
    <row r="299" spans="2:21">
      <c r="B299" s="93" t="s">
        <v>969</v>
      </c>
      <c r="C299" s="94" t="s">
        <v>970</v>
      </c>
      <c r="D299" s="95" t="s">
        <v>27</v>
      </c>
      <c r="E299" s="95" t="s">
        <v>924</v>
      </c>
      <c r="F299" s="94"/>
      <c r="G299" s="95" t="s">
        <v>955</v>
      </c>
      <c r="H299" s="94" t="s">
        <v>968</v>
      </c>
      <c r="I299" s="94" t="s">
        <v>276</v>
      </c>
      <c r="J299" s="108"/>
      <c r="K299" s="97">
        <v>7.8599999999707935</v>
      </c>
      <c r="L299" s="95" t="s">
        <v>128</v>
      </c>
      <c r="M299" s="96">
        <v>4.2500000000000003E-2</v>
      </c>
      <c r="N299" s="96">
        <v>5.4499999999793179E-2</v>
      </c>
      <c r="O299" s="97">
        <v>33047.599999999999</v>
      </c>
      <c r="P299" s="109">
        <v>91.161519999999996</v>
      </c>
      <c r="Q299" s="97"/>
      <c r="R299" s="97">
        <v>118.464188761</v>
      </c>
      <c r="S299" s="98">
        <v>2.6438079999999999E-5</v>
      </c>
      <c r="T299" s="98">
        <f t="shared" si="4"/>
        <v>5.9439453920765275E-3</v>
      </c>
      <c r="U299" s="98">
        <f>R299/'סכום נכסי הקרן'!$C$42</f>
        <v>9.7798240672230174E-4</v>
      </c>
    </row>
    <row r="300" spans="2:21">
      <c r="B300" s="93" t="s">
        <v>971</v>
      </c>
      <c r="C300" s="94" t="s">
        <v>972</v>
      </c>
      <c r="D300" s="95" t="s">
        <v>27</v>
      </c>
      <c r="E300" s="95" t="s">
        <v>924</v>
      </c>
      <c r="F300" s="94"/>
      <c r="G300" s="95" t="s">
        <v>973</v>
      </c>
      <c r="H300" s="94" t="s">
        <v>968</v>
      </c>
      <c r="I300" s="94" t="s">
        <v>276</v>
      </c>
      <c r="J300" s="108"/>
      <c r="K300" s="97">
        <v>3.8799999999229571</v>
      </c>
      <c r="L300" s="95" t="s">
        <v>126</v>
      </c>
      <c r="M300" s="96">
        <v>4.2500000000000003E-2</v>
      </c>
      <c r="N300" s="96">
        <v>6.0499999998802713E-2</v>
      </c>
      <c r="O300" s="97">
        <v>5670.4848389999997</v>
      </c>
      <c r="P300" s="109">
        <v>93.713059999999999</v>
      </c>
      <c r="Q300" s="97"/>
      <c r="R300" s="97">
        <v>19.210054346</v>
      </c>
      <c r="S300" s="98">
        <v>1.4067151576476808E-5</v>
      </c>
      <c r="T300" s="98">
        <f t="shared" si="4"/>
        <v>9.6386524236290649E-4</v>
      </c>
      <c r="U300" s="98">
        <f>R300/'סכום נכסי הקרן'!$C$42</f>
        <v>1.5858881387750029E-4</v>
      </c>
    </row>
    <row r="301" spans="2:21">
      <c r="B301" s="93" t="s">
        <v>974</v>
      </c>
      <c r="C301" s="94" t="s">
        <v>975</v>
      </c>
      <c r="D301" s="95" t="s">
        <v>27</v>
      </c>
      <c r="E301" s="95" t="s">
        <v>924</v>
      </c>
      <c r="F301" s="94"/>
      <c r="G301" s="95" t="s">
        <v>967</v>
      </c>
      <c r="H301" s="94" t="s">
        <v>968</v>
      </c>
      <c r="I301" s="94" t="s">
        <v>926</v>
      </c>
      <c r="J301" s="108"/>
      <c r="K301" s="97">
        <v>3.9799999999854276</v>
      </c>
      <c r="L301" s="95" t="s">
        <v>129</v>
      </c>
      <c r="M301" s="96">
        <v>4.6249999999999999E-2</v>
      </c>
      <c r="N301" s="96">
        <v>6.5599999999708558E-2</v>
      </c>
      <c r="O301" s="97">
        <v>24785.7</v>
      </c>
      <c r="P301" s="109">
        <v>92.972350000000006</v>
      </c>
      <c r="Q301" s="97"/>
      <c r="R301" s="97">
        <v>102.94147362500001</v>
      </c>
      <c r="S301" s="98">
        <v>4.9571400000000005E-5</v>
      </c>
      <c r="T301" s="98">
        <f t="shared" si="4"/>
        <v>5.1650925415219224E-3</v>
      </c>
      <c r="U301" s="98">
        <f>R301/'סכום נכסי הקרן'!$C$42</f>
        <v>8.4983446204513582E-4</v>
      </c>
    </row>
    <row r="302" spans="2:21">
      <c r="B302" s="93" t="s">
        <v>976</v>
      </c>
      <c r="C302" s="94" t="s">
        <v>977</v>
      </c>
      <c r="D302" s="95" t="s">
        <v>27</v>
      </c>
      <c r="E302" s="95" t="s">
        <v>924</v>
      </c>
      <c r="F302" s="94"/>
      <c r="G302" s="95" t="s">
        <v>955</v>
      </c>
      <c r="H302" s="94" t="s">
        <v>978</v>
      </c>
      <c r="I302" s="94" t="s">
        <v>957</v>
      </c>
      <c r="J302" s="108"/>
      <c r="K302" s="97">
        <v>4.1000000000214039</v>
      </c>
      <c r="L302" s="95" t="s">
        <v>126</v>
      </c>
      <c r="M302" s="96">
        <v>3.2000000000000001E-2</v>
      </c>
      <c r="N302" s="96">
        <v>0.11760000000045662</v>
      </c>
      <c r="O302" s="97">
        <v>26438.080000000002</v>
      </c>
      <c r="P302" s="109">
        <v>73.328329999999994</v>
      </c>
      <c r="Q302" s="97"/>
      <c r="R302" s="97">
        <v>70.082571404999996</v>
      </c>
      <c r="S302" s="98">
        <v>2.1150464000000002E-5</v>
      </c>
      <c r="T302" s="98">
        <f t="shared" si="4"/>
        <v>3.5163958131519605E-3</v>
      </c>
      <c r="U302" s="98">
        <f>R302/'סכום נכסי הקרן'!$C$42</f>
        <v>5.7856743517846628E-4</v>
      </c>
    </row>
    <row r="303" spans="2:21">
      <c r="B303" s="93" t="s">
        <v>979</v>
      </c>
      <c r="C303" s="94" t="s">
        <v>980</v>
      </c>
      <c r="D303" s="95" t="s">
        <v>27</v>
      </c>
      <c r="E303" s="95" t="s">
        <v>924</v>
      </c>
      <c r="F303" s="94"/>
      <c r="G303" s="95" t="s">
        <v>967</v>
      </c>
      <c r="H303" s="94" t="s">
        <v>925</v>
      </c>
      <c r="I303" s="94" t="s">
        <v>926</v>
      </c>
      <c r="J303" s="108"/>
      <c r="K303" s="97">
        <v>7.1700000000384314</v>
      </c>
      <c r="L303" s="95" t="s">
        <v>126</v>
      </c>
      <c r="M303" s="96">
        <v>6.7419999999999994E-2</v>
      </c>
      <c r="N303" s="96">
        <v>6.1600000000287182E-2</v>
      </c>
      <c r="O303" s="97">
        <v>12392.85</v>
      </c>
      <c r="P303" s="109">
        <v>105.70751</v>
      </c>
      <c r="Q303" s="97"/>
      <c r="R303" s="97">
        <v>47.357126453999996</v>
      </c>
      <c r="S303" s="98">
        <v>9.9142799999999995E-6</v>
      </c>
      <c r="T303" s="98">
        <f t="shared" si="4"/>
        <v>2.376145707089064E-3</v>
      </c>
      <c r="U303" s="98">
        <f>R303/'סכום נכסי הקרן'!$C$42</f>
        <v>3.909572756909186E-4</v>
      </c>
    </row>
    <row r="304" spans="2:21">
      <c r="B304" s="93" t="s">
        <v>981</v>
      </c>
      <c r="C304" s="94" t="s">
        <v>982</v>
      </c>
      <c r="D304" s="95" t="s">
        <v>27</v>
      </c>
      <c r="E304" s="95" t="s">
        <v>924</v>
      </c>
      <c r="F304" s="94"/>
      <c r="G304" s="95" t="s">
        <v>967</v>
      </c>
      <c r="H304" s="94" t="s">
        <v>925</v>
      </c>
      <c r="I304" s="94" t="s">
        <v>926</v>
      </c>
      <c r="J304" s="108"/>
      <c r="K304" s="97">
        <v>5.5700000000111363</v>
      </c>
      <c r="L304" s="95" t="s">
        <v>126</v>
      </c>
      <c r="M304" s="96">
        <v>3.9329999999999997E-2</v>
      </c>
      <c r="N304" s="96">
        <v>6.3600000000083215E-2</v>
      </c>
      <c r="O304" s="97">
        <v>25735.818500000001</v>
      </c>
      <c r="P304" s="109">
        <v>87.835650000000001</v>
      </c>
      <c r="Q304" s="97"/>
      <c r="R304" s="97">
        <v>81.717882836999991</v>
      </c>
      <c r="S304" s="98">
        <v>1.7157212333333335E-5</v>
      </c>
      <c r="T304" s="98">
        <f t="shared" si="4"/>
        <v>4.1001980279389153E-3</v>
      </c>
      <c r="U304" s="98">
        <f>R304/'סכום נכסי הקרן'!$C$42</f>
        <v>6.7462287603568696E-4</v>
      </c>
    </row>
    <row r="305" spans="2:21">
      <c r="B305" s="93" t="s">
        <v>983</v>
      </c>
      <c r="C305" s="94" t="s">
        <v>984</v>
      </c>
      <c r="D305" s="95" t="s">
        <v>27</v>
      </c>
      <c r="E305" s="95" t="s">
        <v>924</v>
      </c>
      <c r="F305" s="94"/>
      <c r="G305" s="95" t="s">
        <v>985</v>
      </c>
      <c r="H305" s="94" t="s">
        <v>925</v>
      </c>
      <c r="I305" s="94" t="s">
        <v>276</v>
      </c>
      <c r="J305" s="108"/>
      <c r="K305" s="97">
        <v>3.2200000000058306</v>
      </c>
      <c r="L305" s="95" t="s">
        <v>126</v>
      </c>
      <c r="M305" s="96">
        <v>4.7500000000000001E-2</v>
      </c>
      <c r="N305" s="96">
        <v>7.9200000000155479E-2</v>
      </c>
      <c r="O305" s="97">
        <v>19002.37</v>
      </c>
      <c r="P305" s="109">
        <v>89.882170000000002</v>
      </c>
      <c r="Q305" s="97"/>
      <c r="R305" s="97">
        <v>61.743266861999999</v>
      </c>
      <c r="S305" s="98">
        <v>1.2668246666666666E-5</v>
      </c>
      <c r="T305" s="98">
        <f t="shared" si="4"/>
        <v>3.0979708753718924E-3</v>
      </c>
      <c r="U305" s="98">
        <f>R305/'סכום נכסי הקרן'!$C$42</f>
        <v>5.0972221526304209E-4</v>
      </c>
    </row>
    <row r="306" spans="2:21">
      <c r="B306" s="93" t="s">
        <v>986</v>
      </c>
      <c r="C306" s="94" t="s">
        <v>987</v>
      </c>
      <c r="D306" s="95" t="s">
        <v>27</v>
      </c>
      <c r="E306" s="95" t="s">
        <v>924</v>
      </c>
      <c r="F306" s="94"/>
      <c r="G306" s="95" t="s">
        <v>985</v>
      </c>
      <c r="H306" s="94" t="s">
        <v>925</v>
      </c>
      <c r="I306" s="94" t="s">
        <v>276</v>
      </c>
      <c r="J306" s="108"/>
      <c r="K306" s="97">
        <v>6.1699999999724762</v>
      </c>
      <c r="L306" s="95" t="s">
        <v>126</v>
      </c>
      <c r="M306" s="96">
        <v>5.1249999999999997E-2</v>
      </c>
      <c r="N306" s="96">
        <v>7.7899999999473668E-2</v>
      </c>
      <c r="O306" s="97">
        <v>13590.825500000001</v>
      </c>
      <c r="P306" s="109">
        <v>84.302419999999998</v>
      </c>
      <c r="Q306" s="97"/>
      <c r="R306" s="97">
        <v>41.418480541999998</v>
      </c>
      <c r="S306" s="98">
        <v>9.060550333333334E-6</v>
      </c>
      <c r="T306" s="98">
        <f t="shared" si="4"/>
        <v>2.0781739117896273E-3</v>
      </c>
      <c r="U306" s="98">
        <f>R306/'סכום נכסי הקרן'!$C$42</f>
        <v>3.4193071937518117E-4</v>
      </c>
    </row>
    <row r="307" spans="2:21">
      <c r="B307" s="93" t="s">
        <v>988</v>
      </c>
      <c r="C307" s="94" t="s">
        <v>989</v>
      </c>
      <c r="D307" s="95" t="s">
        <v>27</v>
      </c>
      <c r="E307" s="95" t="s">
        <v>924</v>
      </c>
      <c r="F307" s="94"/>
      <c r="G307" s="95" t="s">
        <v>990</v>
      </c>
      <c r="H307" s="94" t="s">
        <v>929</v>
      </c>
      <c r="I307" s="94" t="s">
        <v>276</v>
      </c>
      <c r="J307" s="108"/>
      <c r="K307" s="97">
        <v>7.5399999999711591</v>
      </c>
      <c r="L307" s="95" t="s">
        <v>126</v>
      </c>
      <c r="M307" s="96">
        <v>3.3000000000000002E-2</v>
      </c>
      <c r="N307" s="96">
        <v>5.8399999999671166E-2</v>
      </c>
      <c r="O307" s="97">
        <v>24785.7</v>
      </c>
      <c r="P307" s="109">
        <v>82.811999999999998</v>
      </c>
      <c r="Q307" s="97"/>
      <c r="R307" s="97">
        <v>74.199804990999993</v>
      </c>
      <c r="S307" s="98">
        <v>6.1964250000000006E-6</v>
      </c>
      <c r="T307" s="98">
        <f t="shared" si="4"/>
        <v>3.722978172408061E-3</v>
      </c>
      <c r="U307" s="98">
        <f>R307/'סכום נכסי הקרן'!$C$42</f>
        <v>6.1255730210439229E-4</v>
      </c>
    </row>
    <row r="308" spans="2:21">
      <c r="B308" s="93" t="s">
        <v>991</v>
      </c>
      <c r="C308" s="94" t="s">
        <v>992</v>
      </c>
      <c r="D308" s="95" t="s">
        <v>27</v>
      </c>
      <c r="E308" s="95" t="s">
        <v>924</v>
      </c>
      <c r="F308" s="94"/>
      <c r="G308" s="95" t="s">
        <v>955</v>
      </c>
      <c r="H308" s="94" t="s">
        <v>929</v>
      </c>
      <c r="I308" s="94" t="s">
        <v>276</v>
      </c>
      <c r="J308" s="108"/>
      <c r="K308" s="97">
        <v>6.8500000000471282</v>
      </c>
      <c r="L308" s="95" t="s">
        <v>128</v>
      </c>
      <c r="M308" s="96">
        <v>5.7999999999999996E-2</v>
      </c>
      <c r="N308" s="96">
        <v>5.3600000000330855E-2</v>
      </c>
      <c r="O308" s="97">
        <v>12392.85</v>
      </c>
      <c r="P308" s="109">
        <v>106.67863</v>
      </c>
      <c r="Q308" s="97"/>
      <c r="R308" s="97">
        <v>51.985739023000001</v>
      </c>
      <c r="S308" s="98">
        <v>2.4785700000000002E-5</v>
      </c>
      <c r="T308" s="98">
        <f t="shared" si="4"/>
        <v>2.608386527196486E-3</v>
      </c>
      <c r="U308" s="98">
        <f>R308/'סכום נכסי הקרן'!$C$42</f>
        <v>4.2916883740724696E-4</v>
      </c>
    </row>
    <row r="309" spans="2:21">
      <c r="B309" s="93" t="s">
        <v>993</v>
      </c>
      <c r="C309" s="94" t="s">
        <v>994</v>
      </c>
      <c r="D309" s="95" t="s">
        <v>27</v>
      </c>
      <c r="E309" s="95" t="s">
        <v>924</v>
      </c>
      <c r="F309" s="94"/>
      <c r="G309" s="95" t="s">
        <v>995</v>
      </c>
      <c r="H309" s="94" t="s">
        <v>929</v>
      </c>
      <c r="I309" s="94" t="s">
        <v>926</v>
      </c>
      <c r="J309" s="108"/>
      <c r="K309" s="97">
        <v>7.5899999999904582</v>
      </c>
      <c r="L309" s="95" t="s">
        <v>126</v>
      </c>
      <c r="M309" s="96">
        <v>5.5E-2</v>
      </c>
      <c r="N309" s="96">
        <v>5.5999999999949777E-2</v>
      </c>
      <c r="O309" s="97">
        <v>33047.599999999999</v>
      </c>
      <c r="P309" s="109">
        <v>100.00783</v>
      </c>
      <c r="Q309" s="97"/>
      <c r="R309" s="97">
        <v>119.476432246</v>
      </c>
      <c r="S309" s="98">
        <v>3.0043272727272725E-5</v>
      </c>
      <c r="T309" s="98">
        <f t="shared" si="4"/>
        <v>5.9947347492759753E-3</v>
      </c>
      <c r="U309" s="98">
        <f>R309/'סכום נכסי הקרן'!$C$42</f>
        <v>9.863389938901462E-4</v>
      </c>
    </row>
    <row r="310" spans="2:21">
      <c r="B310" s="93" t="s">
        <v>996</v>
      </c>
      <c r="C310" s="94" t="s">
        <v>997</v>
      </c>
      <c r="D310" s="95" t="s">
        <v>27</v>
      </c>
      <c r="E310" s="95" t="s">
        <v>924</v>
      </c>
      <c r="F310" s="94"/>
      <c r="G310" s="95" t="s">
        <v>967</v>
      </c>
      <c r="H310" s="94" t="s">
        <v>929</v>
      </c>
      <c r="I310" s="94" t="s">
        <v>926</v>
      </c>
      <c r="J310" s="108"/>
      <c r="K310" s="97">
        <v>4.6000000000148944</v>
      </c>
      <c r="L310" s="95" t="s">
        <v>128</v>
      </c>
      <c r="M310" s="96">
        <v>4.1250000000000002E-2</v>
      </c>
      <c r="N310" s="96">
        <v>5.200000000019149E-2</v>
      </c>
      <c r="O310" s="97">
        <v>24537.843000000004</v>
      </c>
      <c r="P310" s="109">
        <v>97.414000000000001</v>
      </c>
      <c r="Q310" s="97"/>
      <c r="R310" s="97">
        <v>93.992534171000003</v>
      </c>
      <c r="S310" s="98">
        <v>2.4537843000000005E-5</v>
      </c>
      <c r="T310" s="98">
        <f t="shared" si="4"/>
        <v>4.7160791477874713E-3</v>
      </c>
      <c r="U310" s="98">
        <f>R310/'סכום נכסי הקרן'!$C$42</f>
        <v>7.759563944504473E-4</v>
      </c>
    </row>
    <row r="311" spans="2:21">
      <c r="B311" s="93" t="s">
        <v>998</v>
      </c>
      <c r="C311" s="94" t="s">
        <v>999</v>
      </c>
      <c r="D311" s="95" t="s">
        <v>27</v>
      </c>
      <c r="E311" s="95" t="s">
        <v>924</v>
      </c>
      <c r="F311" s="94"/>
      <c r="G311" s="95" t="s">
        <v>955</v>
      </c>
      <c r="H311" s="94" t="s">
        <v>929</v>
      </c>
      <c r="I311" s="94" t="s">
        <v>276</v>
      </c>
      <c r="J311" s="108"/>
      <c r="K311" s="97">
        <v>7.0600000000054424</v>
      </c>
      <c r="L311" s="95" t="s">
        <v>126</v>
      </c>
      <c r="M311" s="96">
        <v>0.06</v>
      </c>
      <c r="N311" s="96">
        <v>6.9100000000061612E-2</v>
      </c>
      <c r="O311" s="97">
        <v>20654.75</v>
      </c>
      <c r="P311" s="109">
        <v>93.504329999999996</v>
      </c>
      <c r="Q311" s="97"/>
      <c r="R311" s="97">
        <v>69.816806927000002</v>
      </c>
      <c r="S311" s="98">
        <v>1.7212291666666666E-5</v>
      </c>
      <c r="T311" s="98">
        <f t="shared" si="4"/>
        <v>3.5030610698771579E-3</v>
      </c>
      <c r="U311" s="98">
        <f>R311/'סכום נכסי הקרן'!$C$42</f>
        <v>5.7637341362195942E-4</v>
      </c>
    </row>
    <row r="312" spans="2:21">
      <c r="B312" s="93" t="s">
        <v>1000</v>
      </c>
      <c r="C312" s="94" t="s">
        <v>1001</v>
      </c>
      <c r="D312" s="95" t="s">
        <v>27</v>
      </c>
      <c r="E312" s="95" t="s">
        <v>924</v>
      </c>
      <c r="F312" s="94"/>
      <c r="G312" s="95" t="s">
        <v>1002</v>
      </c>
      <c r="H312" s="94" t="s">
        <v>929</v>
      </c>
      <c r="I312" s="94" t="s">
        <v>276</v>
      </c>
      <c r="J312" s="108"/>
      <c r="K312" s="97">
        <v>7.1299999998827399</v>
      </c>
      <c r="L312" s="95" t="s">
        <v>126</v>
      </c>
      <c r="M312" s="96">
        <v>6.3750000000000001E-2</v>
      </c>
      <c r="N312" s="96">
        <v>5.6499999999070266E-2</v>
      </c>
      <c r="O312" s="97">
        <v>6939.9960000000001</v>
      </c>
      <c r="P312" s="109">
        <v>105.03675</v>
      </c>
      <c r="Q312" s="97"/>
      <c r="R312" s="97">
        <v>26.351709693</v>
      </c>
      <c r="S312" s="98">
        <v>9.9142799999999995E-6</v>
      </c>
      <c r="T312" s="98">
        <f t="shared" si="4"/>
        <v>1.3221980840053787E-3</v>
      </c>
      <c r="U312" s="98">
        <f>R312/'סכום נכסי הקרן'!$C$42</f>
        <v>2.1754682774894309E-4</v>
      </c>
    </row>
    <row r="313" spans="2:21">
      <c r="B313" s="93" t="s">
        <v>1003</v>
      </c>
      <c r="C313" s="94" t="s">
        <v>1004</v>
      </c>
      <c r="D313" s="95" t="s">
        <v>27</v>
      </c>
      <c r="E313" s="95" t="s">
        <v>924</v>
      </c>
      <c r="F313" s="94"/>
      <c r="G313" s="95" t="s">
        <v>967</v>
      </c>
      <c r="H313" s="94" t="s">
        <v>929</v>
      </c>
      <c r="I313" s="94" t="s">
        <v>926</v>
      </c>
      <c r="J313" s="108"/>
      <c r="K313" s="97">
        <v>3.820000000026051</v>
      </c>
      <c r="L313" s="95" t="s">
        <v>126</v>
      </c>
      <c r="M313" s="96">
        <v>8.1250000000000003E-2</v>
      </c>
      <c r="N313" s="96">
        <v>7.6300000000390777E-2</v>
      </c>
      <c r="O313" s="97">
        <v>16523.8</v>
      </c>
      <c r="P313" s="109">
        <v>102.81816999999999</v>
      </c>
      <c r="Q313" s="97"/>
      <c r="R313" s="97">
        <v>61.416927620000003</v>
      </c>
      <c r="S313" s="98">
        <v>9.4421714285714289E-6</v>
      </c>
      <c r="T313" s="98">
        <f t="shared" si="4"/>
        <v>3.0815967908993853E-3</v>
      </c>
      <c r="U313" s="98">
        <f>R313/'סכום נכסי הקרן'!$C$42</f>
        <v>5.0702811807943693E-4</v>
      </c>
    </row>
    <row r="314" spans="2:21">
      <c r="B314" s="93" t="s">
        <v>1005</v>
      </c>
      <c r="C314" s="94" t="s">
        <v>1006</v>
      </c>
      <c r="D314" s="95" t="s">
        <v>27</v>
      </c>
      <c r="E314" s="95" t="s">
        <v>924</v>
      </c>
      <c r="F314" s="94"/>
      <c r="G314" s="95" t="s">
        <v>967</v>
      </c>
      <c r="H314" s="94" t="s">
        <v>936</v>
      </c>
      <c r="I314" s="94" t="s">
        <v>926</v>
      </c>
      <c r="J314" s="108"/>
      <c r="K314" s="97">
        <v>4.540000000006728</v>
      </c>
      <c r="L314" s="95" t="s">
        <v>128</v>
      </c>
      <c r="M314" s="96">
        <v>7.2499999999999995E-2</v>
      </c>
      <c r="N314" s="96">
        <v>7.7100000000154031E-2</v>
      </c>
      <c r="O314" s="97">
        <v>29494.982999999997</v>
      </c>
      <c r="P314" s="109">
        <v>97.38861</v>
      </c>
      <c r="Q314" s="97"/>
      <c r="R314" s="97">
        <v>112.95147600600001</v>
      </c>
      <c r="S314" s="98">
        <v>2.3595986399999997E-5</v>
      </c>
      <c r="T314" s="98">
        <f t="shared" si="4"/>
        <v>5.6673448099037052E-3</v>
      </c>
      <c r="U314" s="98">
        <f>R314/'סכום נכסי הקרן'!$C$42</f>
        <v>9.3247214624535225E-4</v>
      </c>
    </row>
    <row r="315" spans="2:21">
      <c r="B315" s="93" t="s">
        <v>1007</v>
      </c>
      <c r="C315" s="94" t="s">
        <v>1008</v>
      </c>
      <c r="D315" s="95" t="s">
        <v>27</v>
      </c>
      <c r="E315" s="95" t="s">
        <v>924</v>
      </c>
      <c r="F315" s="94"/>
      <c r="G315" s="95" t="s">
        <v>1009</v>
      </c>
      <c r="H315" s="94" t="s">
        <v>936</v>
      </c>
      <c r="I315" s="94" t="s">
        <v>926</v>
      </c>
      <c r="J315" s="108"/>
      <c r="K315" s="97">
        <v>3.5000000000235163</v>
      </c>
      <c r="L315" s="95" t="s">
        <v>126</v>
      </c>
      <c r="M315" s="96">
        <v>2.6249999999999999E-2</v>
      </c>
      <c r="N315" s="96">
        <v>7.6100000000628665E-2</v>
      </c>
      <c r="O315" s="97">
        <v>20948.047449999998</v>
      </c>
      <c r="P315" s="109">
        <v>84.22963</v>
      </c>
      <c r="Q315" s="97"/>
      <c r="R315" s="97">
        <v>63.784729459000012</v>
      </c>
      <c r="S315" s="98">
        <v>1.6870824645458181E-5</v>
      </c>
      <c r="T315" s="98">
        <f t="shared" si="4"/>
        <v>3.20040134253202E-3</v>
      </c>
      <c r="U315" s="98">
        <f>R315/'סכום נכסי הקרן'!$C$42</f>
        <v>5.265755320732013E-4</v>
      </c>
    </row>
    <row r="316" spans="2:21">
      <c r="B316" s="93" t="s">
        <v>1010</v>
      </c>
      <c r="C316" s="94" t="s">
        <v>1011</v>
      </c>
      <c r="D316" s="95" t="s">
        <v>27</v>
      </c>
      <c r="E316" s="95" t="s">
        <v>924</v>
      </c>
      <c r="F316" s="94"/>
      <c r="G316" s="95" t="s">
        <v>1009</v>
      </c>
      <c r="H316" s="94" t="s">
        <v>936</v>
      </c>
      <c r="I316" s="94" t="s">
        <v>926</v>
      </c>
      <c r="J316" s="108"/>
      <c r="K316" s="97">
        <v>2.3199999999784127</v>
      </c>
      <c r="L316" s="95" t="s">
        <v>126</v>
      </c>
      <c r="M316" s="96">
        <v>7.0499999999999993E-2</v>
      </c>
      <c r="N316" s="96">
        <v>7.1999999998853162E-2</v>
      </c>
      <c r="O316" s="97">
        <v>8261.9</v>
      </c>
      <c r="P316" s="109">
        <v>99.263580000000005</v>
      </c>
      <c r="Q316" s="97"/>
      <c r="R316" s="97">
        <v>29.646824627000001</v>
      </c>
      <c r="S316" s="98">
        <v>1.0327375E-5</v>
      </c>
      <c r="T316" s="98">
        <f t="shared" si="4"/>
        <v>1.4875306071345947E-3</v>
      </c>
      <c r="U316" s="98">
        <f>R316/'סכום נכסי הקרן'!$C$42</f>
        <v>2.4474968514647612E-4</v>
      </c>
    </row>
    <row r="317" spans="2:21">
      <c r="B317" s="93" t="s">
        <v>1012</v>
      </c>
      <c r="C317" s="94" t="s">
        <v>1013</v>
      </c>
      <c r="D317" s="95" t="s">
        <v>27</v>
      </c>
      <c r="E317" s="95" t="s">
        <v>924</v>
      </c>
      <c r="F317" s="94"/>
      <c r="G317" s="95" t="s">
        <v>1014</v>
      </c>
      <c r="H317" s="94" t="s">
        <v>936</v>
      </c>
      <c r="I317" s="94" t="s">
        <v>926</v>
      </c>
      <c r="J317" s="108"/>
      <c r="K317" s="97">
        <v>5.489999999983648</v>
      </c>
      <c r="L317" s="95" t="s">
        <v>126</v>
      </c>
      <c r="M317" s="96">
        <v>0.04</v>
      </c>
      <c r="N317" s="96">
        <v>5.6799999999858998E-2</v>
      </c>
      <c r="O317" s="97">
        <v>30775.577499999999</v>
      </c>
      <c r="P317" s="109">
        <v>91.793890000000005</v>
      </c>
      <c r="Q317" s="97"/>
      <c r="R317" s="97">
        <v>102.124109383</v>
      </c>
      <c r="S317" s="98">
        <v>6.1551154999999998E-5</v>
      </c>
      <c r="T317" s="98">
        <f t="shared" si="4"/>
        <v>5.1240812581062585E-3</v>
      </c>
      <c r="U317" s="98">
        <f>R317/'סכום נכסי הקרן'!$C$42</f>
        <v>8.4308670260052729E-4</v>
      </c>
    </row>
    <row r="318" spans="2:21">
      <c r="B318" s="93" t="s">
        <v>1015</v>
      </c>
      <c r="C318" s="94" t="s">
        <v>1016</v>
      </c>
      <c r="D318" s="95" t="s">
        <v>27</v>
      </c>
      <c r="E318" s="95" t="s">
        <v>924</v>
      </c>
      <c r="F318" s="94"/>
      <c r="G318" s="95" t="s">
        <v>1017</v>
      </c>
      <c r="H318" s="94" t="s">
        <v>936</v>
      </c>
      <c r="I318" s="94" t="s">
        <v>276</v>
      </c>
      <c r="J318" s="108"/>
      <c r="K318" s="97">
        <v>3.7899999999692087</v>
      </c>
      <c r="L318" s="95" t="s">
        <v>126</v>
      </c>
      <c r="M318" s="96">
        <v>5.5E-2</v>
      </c>
      <c r="N318" s="96">
        <v>8.7899999999692099E-2</v>
      </c>
      <c r="O318" s="97">
        <v>5783.33</v>
      </c>
      <c r="P318" s="109">
        <v>88.544110000000003</v>
      </c>
      <c r="Q318" s="97"/>
      <c r="R318" s="97">
        <v>18.511685282999998</v>
      </c>
      <c r="S318" s="98">
        <v>5.7833299999999997E-6</v>
      </c>
      <c r="T318" s="98">
        <f t="shared" si="4"/>
        <v>9.2882454679572217E-4</v>
      </c>
      <c r="U318" s="98">
        <f>R318/'סכום נכסי הקרן'!$C$42</f>
        <v>1.5282342043534313E-4</v>
      </c>
    </row>
    <row r="319" spans="2:21">
      <c r="B319" s="93" t="s">
        <v>1018</v>
      </c>
      <c r="C319" s="94" t="s">
        <v>1019</v>
      </c>
      <c r="D319" s="95" t="s">
        <v>27</v>
      </c>
      <c r="E319" s="95" t="s">
        <v>924</v>
      </c>
      <c r="F319" s="94"/>
      <c r="G319" s="95" t="s">
        <v>1017</v>
      </c>
      <c r="H319" s="94" t="s">
        <v>936</v>
      </c>
      <c r="I319" s="94" t="s">
        <v>276</v>
      </c>
      <c r="J319" s="108"/>
      <c r="K319" s="97">
        <v>3.3799999999993311</v>
      </c>
      <c r="L319" s="95" t="s">
        <v>126</v>
      </c>
      <c r="M319" s="96">
        <v>0.06</v>
      </c>
      <c r="N319" s="96">
        <v>8.3000000000100424E-2</v>
      </c>
      <c r="O319" s="97">
        <v>17771.3469</v>
      </c>
      <c r="P319" s="109">
        <v>93.00967</v>
      </c>
      <c r="Q319" s="97"/>
      <c r="R319" s="97">
        <v>59.752589907999997</v>
      </c>
      <c r="S319" s="98">
        <v>2.3695129200000002E-5</v>
      </c>
      <c r="T319" s="98">
        <f t="shared" si="4"/>
        <v>2.9980885798731815E-3</v>
      </c>
      <c r="U319" s="98">
        <f>R319/'סכום נכסי הקרן'!$C$42</f>
        <v>4.9328815988443917E-4</v>
      </c>
    </row>
    <row r="320" spans="2:21">
      <c r="B320" s="93" t="s">
        <v>1020</v>
      </c>
      <c r="C320" s="94" t="s">
        <v>1021</v>
      </c>
      <c r="D320" s="95" t="s">
        <v>27</v>
      </c>
      <c r="E320" s="95" t="s">
        <v>924</v>
      </c>
      <c r="F320" s="94"/>
      <c r="G320" s="95" t="s">
        <v>1022</v>
      </c>
      <c r="H320" s="94" t="s">
        <v>936</v>
      </c>
      <c r="I320" s="94" t="s">
        <v>276</v>
      </c>
      <c r="J320" s="108"/>
      <c r="K320" s="97">
        <v>6.3900000000188584</v>
      </c>
      <c r="L320" s="95" t="s">
        <v>128</v>
      </c>
      <c r="M320" s="96">
        <v>6.6250000000000003E-2</v>
      </c>
      <c r="N320" s="96">
        <v>6.460000000022631E-2</v>
      </c>
      <c r="O320" s="97">
        <v>33047.599999999999</v>
      </c>
      <c r="P320" s="109">
        <v>102.01015</v>
      </c>
      <c r="Q320" s="97"/>
      <c r="R320" s="97">
        <v>132.56195894999999</v>
      </c>
      <c r="S320" s="98">
        <v>4.4063466666666662E-5</v>
      </c>
      <c r="T320" s="98">
        <f t="shared" si="4"/>
        <v>6.6513015731290009E-3</v>
      </c>
      <c r="U320" s="98">
        <f>R320/'סכום נכסי הקרן'!$C$42</f>
        <v>1.0943667027957082E-3</v>
      </c>
    </row>
    <row r="321" spans="2:21">
      <c r="B321" s="93" t="s">
        <v>1023</v>
      </c>
      <c r="C321" s="94" t="s">
        <v>1024</v>
      </c>
      <c r="D321" s="95" t="s">
        <v>27</v>
      </c>
      <c r="E321" s="95" t="s">
        <v>924</v>
      </c>
      <c r="F321" s="94"/>
      <c r="G321" s="95" t="s">
        <v>1025</v>
      </c>
      <c r="H321" s="94" t="s">
        <v>936</v>
      </c>
      <c r="I321" s="94" t="s">
        <v>276</v>
      </c>
      <c r="J321" s="108"/>
      <c r="K321" s="97">
        <v>6.1199999999391625</v>
      </c>
      <c r="L321" s="95" t="s">
        <v>126</v>
      </c>
      <c r="M321" s="96">
        <v>3.2500000000000001E-2</v>
      </c>
      <c r="N321" s="96">
        <v>5.5799999999530246E-2</v>
      </c>
      <c r="O321" s="97">
        <v>16523.8</v>
      </c>
      <c r="P321" s="109">
        <v>86.956249999999997</v>
      </c>
      <c r="Q321" s="97"/>
      <c r="R321" s="97">
        <v>51.942043768000005</v>
      </c>
      <c r="S321" s="98">
        <v>1.3223483090318347E-5</v>
      </c>
      <c r="T321" s="98">
        <f t="shared" si="4"/>
        <v>2.6061941160355332E-3</v>
      </c>
      <c r="U321" s="98">
        <f>R321/'סכום נכסי הקרן'!$C$42</f>
        <v>4.2880811075141805E-4</v>
      </c>
    </row>
    <row r="322" spans="2:21">
      <c r="B322" s="93" t="s">
        <v>1026</v>
      </c>
      <c r="C322" s="94" t="s">
        <v>1027</v>
      </c>
      <c r="D322" s="95" t="s">
        <v>27</v>
      </c>
      <c r="E322" s="95" t="s">
        <v>924</v>
      </c>
      <c r="F322" s="94"/>
      <c r="G322" s="95" t="s">
        <v>1009</v>
      </c>
      <c r="H322" s="94" t="s">
        <v>936</v>
      </c>
      <c r="I322" s="94" t="s">
        <v>276</v>
      </c>
      <c r="J322" s="108"/>
      <c r="K322" s="97">
        <v>1.8000000000000003</v>
      </c>
      <c r="L322" s="95" t="s">
        <v>126</v>
      </c>
      <c r="M322" s="96">
        <v>4.2500000000000003E-2</v>
      </c>
      <c r="N322" s="96">
        <v>7.6700000000040167E-2</v>
      </c>
      <c r="O322" s="97">
        <v>18176.18</v>
      </c>
      <c r="P322" s="109">
        <v>94.699060000000003</v>
      </c>
      <c r="Q322" s="97"/>
      <c r="R322" s="97">
        <v>62.223804924999996</v>
      </c>
      <c r="S322" s="98">
        <v>3.8265642105263159E-5</v>
      </c>
      <c r="T322" s="98">
        <f t="shared" si="4"/>
        <v>3.1220818918331517E-3</v>
      </c>
      <c r="U322" s="98">
        <f>R322/'סכום נכסי הקרן'!$C$42</f>
        <v>5.1368930250087852E-4</v>
      </c>
    </row>
    <row r="323" spans="2:21">
      <c r="B323" s="93" t="s">
        <v>1028</v>
      </c>
      <c r="C323" s="94" t="s">
        <v>1029</v>
      </c>
      <c r="D323" s="95" t="s">
        <v>27</v>
      </c>
      <c r="E323" s="95" t="s">
        <v>924</v>
      </c>
      <c r="F323" s="94"/>
      <c r="G323" s="95" t="s">
        <v>1009</v>
      </c>
      <c r="H323" s="94" t="s">
        <v>936</v>
      </c>
      <c r="I323" s="94" t="s">
        <v>276</v>
      </c>
      <c r="J323" s="108"/>
      <c r="K323" s="97">
        <v>4.9699999999423685</v>
      </c>
      <c r="L323" s="95" t="s">
        <v>126</v>
      </c>
      <c r="M323" s="96">
        <v>3.125E-2</v>
      </c>
      <c r="N323" s="96">
        <v>7.079999999933563E-2</v>
      </c>
      <c r="O323" s="97">
        <v>16523.8</v>
      </c>
      <c r="P323" s="109">
        <v>83.658330000000007</v>
      </c>
      <c r="Q323" s="97"/>
      <c r="R323" s="97">
        <v>49.972081503999995</v>
      </c>
      <c r="S323" s="98">
        <v>2.2031733333333331E-5</v>
      </c>
      <c r="T323" s="98">
        <f t="shared" si="4"/>
        <v>2.5073511809330868E-3</v>
      </c>
      <c r="U323" s="98">
        <f>R323/'סכום נכסי הקרן'!$C$42</f>
        <v>4.1254506572280003E-4</v>
      </c>
    </row>
    <row r="324" spans="2:21">
      <c r="B324" s="93" t="s">
        <v>1030</v>
      </c>
      <c r="C324" s="94" t="s">
        <v>1031</v>
      </c>
      <c r="D324" s="95" t="s">
        <v>27</v>
      </c>
      <c r="E324" s="95" t="s">
        <v>924</v>
      </c>
      <c r="F324" s="94"/>
      <c r="G324" s="95" t="s">
        <v>1022</v>
      </c>
      <c r="H324" s="94" t="s">
        <v>936</v>
      </c>
      <c r="I324" s="94" t="s">
        <v>926</v>
      </c>
      <c r="J324" s="108"/>
      <c r="K324" s="97">
        <v>4.7500000000057732</v>
      </c>
      <c r="L324" s="95" t="s">
        <v>128</v>
      </c>
      <c r="M324" s="96">
        <v>4.8750000000000002E-2</v>
      </c>
      <c r="N324" s="96">
        <v>5.5800000000060031E-2</v>
      </c>
      <c r="O324" s="97">
        <v>22637.606</v>
      </c>
      <c r="P324" s="109">
        <v>97.309150000000002</v>
      </c>
      <c r="Q324" s="97"/>
      <c r="R324" s="97">
        <v>86.620318806</v>
      </c>
      <c r="S324" s="98">
        <v>2.2637606000000001E-5</v>
      </c>
      <c r="T324" s="98">
        <f t="shared" si="4"/>
        <v>4.3461779480536518E-3</v>
      </c>
      <c r="U324" s="98">
        <f>R324/'סכום נכסי הקרן'!$C$42</f>
        <v>7.1509498982728556E-4</v>
      </c>
    </row>
    <row r="325" spans="2:21">
      <c r="B325" s="93" t="s">
        <v>1032</v>
      </c>
      <c r="C325" s="94" t="s">
        <v>1033</v>
      </c>
      <c r="D325" s="95" t="s">
        <v>27</v>
      </c>
      <c r="E325" s="95" t="s">
        <v>924</v>
      </c>
      <c r="F325" s="94"/>
      <c r="G325" s="95" t="s">
        <v>1014</v>
      </c>
      <c r="H325" s="94" t="s">
        <v>936</v>
      </c>
      <c r="I325" s="94" t="s">
        <v>926</v>
      </c>
      <c r="J325" s="108"/>
      <c r="K325" s="97">
        <v>7.5899999999771852</v>
      </c>
      <c r="L325" s="95" t="s">
        <v>126</v>
      </c>
      <c r="M325" s="96">
        <v>5.9000000000000004E-2</v>
      </c>
      <c r="N325" s="96">
        <v>5.8599999999800374E-2</v>
      </c>
      <c r="O325" s="97">
        <v>23133.32</v>
      </c>
      <c r="P325" s="109">
        <v>100.63411000000001</v>
      </c>
      <c r="Q325" s="97"/>
      <c r="R325" s="97">
        <v>84.157239587999996</v>
      </c>
      <c r="S325" s="98">
        <v>4.6266639999999998E-5</v>
      </c>
      <c r="T325" s="98">
        <f t="shared" si="4"/>
        <v>4.2225928501327314E-3</v>
      </c>
      <c r="U325" s="98">
        <f>R325/'סכום נכסי הקרן'!$C$42</f>
        <v>6.9476101238852435E-4</v>
      </c>
    </row>
    <row r="326" spans="2:21">
      <c r="B326" s="93" t="s">
        <v>1034</v>
      </c>
      <c r="C326" s="94" t="s">
        <v>1035</v>
      </c>
      <c r="D326" s="95" t="s">
        <v>27</v>
      </c>
      <c r="E326" s="95" t="s">
        <v>924</v>
      </c>
      <c r="F326" s="94"/>
      <c r="G326" s="95" t="s">
        <v>1036</v>
      </c>
      <c r="H326" s="94" t="s">
        <v>936</v>
      </c>
      <c r="I326" s="94" t="s">
        <v>926</v>
      </c>
      <c r="J326" s="108"/>
      <c r="K326" s="97">
        <v>7.2399999999957174</v>
      </c>
      <c r="L326" s="95" t="s">
        <v>126</v>
      </c>
      <c r="M326" s="96">
        <v>3.15E-2</v>
      </c>
      <c r="N326" s="96">
        <v>6.709999999988224E-2</v>
      </c>
      <c r="O326" s="97">
        <v>16523.8</v>
      </c>
      <c r="P326" s="109">
        <v>78.185749999999999</v>
      </c>
      <c r="Q326" s="97"/>
      <c r="R326" s="97">
        <v>46.703113904999995</v>
      </c>
      <c r="S326" s="98">
        <v>2.5485257577884129E-5</v>
      </c>
      <c r="T326" s="98">
        <f t="shared" si="4"/>
        <v>2.3433306013795098E-3</v>
      </c>
      <c r="U326" s="98">
        <f>R326/'סכום נכסי הקרן'!$C$42</f>
        <v>3.8555806793550134E-4</v>
      </c>
    </row>
    <row r="327" spans="2:21">
      <c r="B327" s="93" t="s">
        <v>1037</v>
      </c>
      <c r="C327" s="94" t="s">
        <v>1038</v>
      </c>
      <c r="D327" s="95" t="s">
        <v>27</v>
      </c>
      <c r="E327" s="95" t="s">
        <v>924</v>
      </c>
      <c r="F327" s="94"/>
      <c r="G327" s="95" t="s">
        <v>1009</v>
      </c>
      <c r="H327" s="94" t="s">
        <v>1039</v>
      </c>
      <c r="I327" s="94" t="s">
        <v>957</v>
      </c>
      <c r="J327" s="108"/>
      <c r="K327" s="97">
        <v>7.2100000000010285</v>
      </c>
      <c r="L327" s="95" t="s">
        <v>126</v>
      </c>
      <c r="M327" s="96">
        <v>6.7979999999999999E-2</v>
      </c>
      <c r="N327" s="96">
        <v>6.6999999999965712E-2</v>
      </c>
      <c r="O327" s="97">
        <v>39657.120000000003</v>
      </c>
      <c r="P327" s="109">
        <v>101.7236</v>
      </c>
      <c r="Q327" s="97"/>
      <c r="R327" s="97">
        <v>145.83145018499999</v>
      </c>
      <c r="S327" s="98">
        <v>3.9657120000000005E-5</v>
      </c>
      <c r="T327" s="98">
        <f t="shared" si="4"/>
        <v>7.3170988246562428E-3</v>
      </c>
      <c r="U327" s="98">
        <f>R327/'סכום נכסי הקרן'!$C$42</f>
        <v>1.2039131329001458E-3</v>
      </c>
    </row>
    <row r="328" spans="2:21">
      <c r="B328" s="93" t="s">
        <v>1040</v>
      </c>
      <c r="C328" s="94" t="s">
        <v>1041</v>
      </c>
      <c r="D328" s="95" t="s">
        <v>27</v>
      </c>
      <c r="E328" s="95" t="s">
        <v>924</v>
      </c>
      <c r="F328" s="94"/>
      <c r="G328" s="95" t="s">
        <v>995</v>
      </c>
      <c r="H328" s="94" t="s">
        <v>936</v>
      </c>
      <c r="I328" s="94" t="s">
        <v>276</v>
      </c>
      <c r="J328" s="108"/>
      <c r="K328" s="97">
        <v>7.0100000000287581</v>
      </c>
      <c r="L328" s="95" t="s">
        <v>126</v>
      </c>
      <c r="M328" s="96">
        <v>5.5999999999999994E-2</v>
      </c>
      <c r="N328" s="96">
        <v>5.4600000000156863E-2</v>
      </c>
      <c r="O328" s="97">
        <v>6196.4250000000002</v>
      </c>
      <c r="P328" s="109">
        <v>102.45411</v>
      </c>
      <c r="Q328" s="97"/>
      <c r="R328" s="97">
        <v>22.949799133999999</v>
      </c>
      <c r="S328" s="98">
        <v>1.0327375E-5</v>
      </c>
      <c r="T328" s="98">
        <f t="shared" si="4"/>
        <v>1.1515070861358057E-3</v>
      </c>
      <c r="U328" s="98">
        <f>R328/'סכום נכסי הקרן'!$C$42</f>
        <v>1.8946231790051092E-4</v>
      </c>
    </row>
    <row r="329" spans="2:21">
      <c r="B329" s="93" t="s">
        <v>1042</v>
      </c>
      <c r="C329" s="94" t="s">
        <v>1043</v>
      </c>
      <c r="D329" s="95" t="s">
        <v>27</v>
      </c>
      <c r="E329" s="95" t="s">
        <v>924</v>
      </c>
      <c r="F329" s="94"/>
      <c r="G329" s="95" t="s">
        <v>990</v>
      </c>
      <c r="H329" s="94" t="s">
        <v>936</v>
      </c>
      <c r="I329" s="94" t="s">
        <v>276</v>
      </c>
      <c r="J329" s="108"/>
      <c r="K329" s="97">
        <v>4.7700000000016232</v>
      </c>
      <c r="L329" s="95" t="s">
        <v>126</v>
      </c>
      <c r="M329" s="96">
        <v>4.4999999999999998E-2</v>
      </c>
      <c r="N329" s="96">
        <v>6.1800000000010805E-2</v>
      </c>
      <c r="O329" s="97">
        <v>33177.311829999999</v>
      </c>
      <c r="P329" s="109">
        <v>92.473500000000001</v>
      </c>
      <c r="Q329" s="97"/>
      <c r="R329" s="97">
        <v>110.909000566</v>
      </c>
      <c r="S329" s="98">
        <v>5.5295519716666667E-5</v>
      </c>
      <c r="T329" s="98">
        <f t="shared" si="4"/>
        <v>5.5648635233056893E-3</v>
      </c>
      <c r="U329" s="98">
        <f>R329/'סכום נכסי הקרן'!$C$42</f>
        <v>9.1561046789872267E-4</v>
      </c>
    </row>
    <row r="330" spans="2:21">
      <c r="B330" s="93" t="s">
        <v>1044</v>
      </c>
      <c r="C330" s="94" t="s">
        <v>1045</v>
      </c>
      <c r="D330" s="95" t="s">
        <v>27</v>
      </c>
      <c r="E330" s="95" t="s">
        <v>924</v>
      </c>
      <c r="F330" s="94"/>
      <c r="G330" s="95" t="s">
        <v>1017</v>
      </c>
      <c r="H330" s="94" t="s">
        <v>936</v>
      </c>
      <c r="I330" s="94" t="s">
        <v>276</v>
      </c>
      <c r="J330" s="108"/>
      <c r="K330" s="97">
        <v>7.3199999999727909</v>
      </c>
      <c r="L330" s="95" t="s">
        <v>126</v>
      </c>
      <c r="M330" s="96">
        <v>0.04</v>
      </c>
      <c r="N330" s="96">
        <v>5.7399999999732956E-2</v>
      </c>
      <c r="O330" s="97">
        <v>12392.85</v>
      </c>
      <c r="P330" s="109">
        <v>88.599329999999995</v>
      </c>
      <c r="Q330" s="97"/>
      <c r="R330" s="97">
        <v>39.692636669000002</v>
      </c>
      <c r="S330" s="98">
        <v>1.2392850000000001E-5</v>
      </c>
      <c r="T330" s="98">
        <f t="shared" si="4"/>
        <v>1.9915796266841272E-3</v>
      </c>
      <c r="U330" s="98">
        <f>R330/'סכום נכסי הקרן'!$C$42</f>
        <v>3.2768299639495904E-4</v>
      </c>
    </row>
    <row r="331" spans="2:21">
      <c r="B331" s="93" t="s">
        <v>1046</v>
      </c>
      <c r="C331" s="94" t="s">
        <v>1047</v>
      </c>
      <c r="D331" s="95" t="s">
        <v>27</v>
      </c>
      <c r="E331" s="95" t="s">
        <v>924</v>
      </c>
      <c r="F331" s="94"/>
      <c r="G331" s="95" t="s">
        <v>1017</v>
      </c>
      <c r="H331" s="94" t="s">
        <v>936</v>
      </c>
      <c r="I331" s="94" t="s">
        <v>276</v>
      </c>
      <c r="J331" s="108"/>
      <c r="K331" s="97">
        <v>3.3499999999793393</v>
      </c>
      <c r="L331" s="95" t="s">
        <v>126</v>
      </c>
      <c r="M331" s="96">
        <v>6.8750000000000006E-2</v>
      </c>
      <c r="N331" s="96">
        <v>6.0999999999664267E-2</v>
      </c>
      <c r="O331" s="97">
        <v>20654.75</v>
      </c>
      <c r="P331" s="109">
        <v>103.71629</v>
      </c>
      <c r="Q331" s="97"/>
      <c r="R331" s="97">
        <v>77.441761836000012</v>
      </c>
      <c r="S331" s="98">
        <v>3.040441079056841E-5</v>
      </c>
      <c r="T331" s="98">
        <f t="shared" ref="T331:T388" si="5">IFERROR(R331/$R$11,0)</f>
        <v>3.8856434863032653E-3</v>
      </c>
      <c r="U331" s="98">
        <f>R331/'סכום נכסי הקרן'!$C$42</f>
        <v>6.393213123164535E-4</v>
      </c>
    </row>
    <row r="332" spans="2:21">
      <c r="B332" s="93" t="s">
        <v>1048</v>
      </c>
      <c r="C332" s="94" t="s">
        <v>1049</v>
      </c>
      <c r="D332" s="95" t="s">
        <v>27</v>
      </c>
      <c r="E332" s="95" t="s">
        <v>924</v>
      </c>
      <c r="F332" s="94"/>
      <c r="G332" s="95" t="s">
        <v>1050</v>
      </c>
      <c r="H332" s="94" t="s">
        <v>1039</v>
      </c>
      <c r="I332" s="94" t="s">
        <v>957</v>
      </c>
      <c r="J332" s="108"/>
      <c r="K332" s="97">
        <v>3.5200000000161764</v>
      </c>
      <c r="L332" s="95" t="s">
        <v>126</v>
      </c>
      <c r="M332" s="96">
        <v>4.7E-2</v>
      </c>
      <c r="N332" s="96">
        <v>7.3900000000169455E-2</v>
      </c>
      <c r="O332" s="97">
        <v>15697.61</v>
      </c>
      <c r="P332" s="109">
        <v>91.508889999999994</v>
      </c>
      <c r="Q332" s="97"/>
      <c r="R332" s="97">
        <v>51.928421208000003</v>
      </c>
      <c r="S332" s="98">
        <v>3.1654789272030652E-5</v>
      </c>
      <c r="T332" s="98">
        <f t="shared" si="5"/>
        <v>2.6055106035446514E-3</v>
      </c>
      <c r="U332" s="98">
        <f>R332/'סכום נכסי הקרן'!$C$42</f>
        <v>4.2869564955826036E-4</v>
      </c>
    </row>
    <row r="333" spans="2:21">
      <c r="B333" s="93" t="s">
        <v>1051</v>
      </c>
      <c r="C333" s="94" t="s">
        <v>1052</v>
      </c>
      <c r="D333" s="95" t="s">
        <v>27</v>
      </c>
      <c r="E333" s="95" t="s">
        <v>924</v>
      </c>
      <c r="F333" s="94"/>
      <c r="G333" s="95" t="s">
        <v>1009</v>
      </c>
      <c r="H333" s="94" t="s">
        <v>936</v>
      </c>
      <c r="I333" s="94" t="s">
        <v>276</v>
      </c>
      <c r="J333" s="108"/>
      <c r="K333" s="97">
        <v>3.1000000000502528</v>
      </c>
      <c r="L333" s="95" t="s">
        <v>126</v>
      </c>
      <c r="M333" s="96">
        <v>3.4000000000000002E-2</v>
      </c>
      <c r="N333" s="96">
        <v>7.3700000001398702E-2</v>
      </c>
      <c r="O333" s="97">
        <v>7435.71</v>
      </c>
      <c r="P333" s="109">
        <v>88.836330000000004</v>
      </c>
      <c r="Q333" s="97"/>
      <c r="R333" s="97">
        <v>23.879287818000002</v>
      </c>
      <c r="S333" s="98">
        <v>7.4357099999999997E-6</v>
      </c>
      <c r="T333" s="98">
        <f t="shared" si="5"/>
        <v>1.1981442178971634E-3</v>
      </c>
      <c r="U333" s="98">
        <f>R333/'סכום נכסי הקרן'!$C$42</f>
        <v>1.9713572190307757E-4</v>
      </c>
    </row>
    <row r="334" spans="2:21">
      <c r="B334" s="93" t="s">
        <v>1053</v>
      </c>
      <c r="C334" s="94" t="s">
        <v>1054</v>
      </c>
      <c r="D334" s="95" t="s">
        <v>27</v>
      </c>
      <c r="E334" s="95" t="s">
        <v>924</v>
      </c>
      <c r="F334" s="94"/>
      <c r="G334" s="95" t="s">
        <v>1009</v>
      </c>
      <c r="H334" s="94" t="s">
        <v>936</v>
      </c>
      <c r="I334" s="94" t="s">
        <v>276</v>
      </c>
      <c r="J334" s="108"/>
      <c r="K334" s="97">
        <v>2.2100000000290287</v>
      </c>
      <c r="L334" s="95" t="s">
        <v>126</v>
      </c>
      <c r="M334" s="96">
        <v>3.7499999999999999E-2</v>
      </c>
      <c r="N334" s="96">
        <v>7.6500000001330476E-2</v>
      </c>
      <c r="O334" s="97">
        <v>4957.1400000000003</v>
      </c>
      <c r="P334" s="109">
        <v>92.273330000000001</v>
      </c>
      <c r="Q334" s="97"/>
      <c r="R334" s="97">
        <v>16.535437712</v>
      </c>
      <c r="S334" s="98">
        <v>9.9142800000000012E-6</v>
      </c>
      <c r="T334" s="98">
        <f t="shared" si="5"/>
        <v>8.2966624616407129E-4</v>
      </c>
      <c r="U334" s="98">
        <f>R334/'סכום נכסי הקרן'!$C$42</f>
        <v>1.3650848698600382E-4</v>
      </c>
    </row>
    <row r="335" spans="2:21">
      <c r="B335" s="93" t="s">
        <v>1055</v>
      </c>
      <c r="C335" s="94" t="s">
        <v>1056</v>
      </c>
      <c r="D335" s="95" t="s">
        <v>27</v>
      </c>
      <c r="E335" s="95" t="s">
        <v>924</v>
      </c>
      <c r="F335" s="94"/>
      <c r="G335" s="95" t="s">
        <v>967</v>
      </c>
      <c r="H335" s="94" t="s">
        <v>1039</v>
      </c>
      <c r="I335" s="94" t="s">
        <v>957</v>
      </c>
      <c r="J335" s="108"/>
      <c r="K335" s="97">
        <v>3.6600000000105717</v>
      </c>
      <c r="L335" s="95" t="s">
        <v>126</v>
      </c>
      <c r="M335" s="96">
        <v>6.8750000000000006E-2</v>
      </c>
      <c r="N335" s="96">
        <v>8.7400000000030703E-2</v>
      </c>
      <c r="O335" s="97">
        <v>17184.752</v>
      </c>
      <c r="P335" s="109">
        <v>94.403750000000002</v>
      </c>
      <c r="Q335" s="97"/>
      <c r="R335" s="97">
        <v>58.646326892999994</v>
      </c>
      <c r="S335" s="98">
        <v>3.4369504000000001E-5</v>
      </c>
      <c r="T335" s="98">
        <f t="shared" si="5"/>
        <v>2.9425817890091502E-3</v>
      </c>
      <c r="U335" s="98">
        <f>R335/'סכום נכסי הקרן'!$C$42</f>
        <v>4.8415539345778258E-4</v>
      </c>
    </row>
    <row r="336" spans="2:21">
      <c r="B336" s="93" t="s">
        <v>1057</v>
      </c>
      <c r="C336" s="94" t="s">
        <v>1058</v>
      </c>
      <c r="D336" s="95" t="s">
        <v>27</v>
      </c>
      <c r="E336" s="95" t="s">
        <v>924</v>
      </c>
      <c r="F336" s="94"/>
      <c r="G336" s="95" t="s">
        <v>955</v>
      </c>
      <c r="H336" s="94" t="s">
        <v>936</v>
      </c>
      <c r="I336" s="94" t="s">
        <v>276</v>
      </c>
      <c r="J336" s="108"/>
      <c r="K336" s="97">
        <v>2.2000000000401823</v>
      </c>
      <c r="L336" s="95" t="s">
        <v>126</v>
      </c>
      <c r="M336" s="96">
        <v>5.7500000000000002E-2</v>
      </c>
      <c r="N336" s="96">
        <v>8.0400000000803648E-2</v>
      </c>
      <c r="O336" s="97">
        <v>7001.9602500000001</v>
      </c>
      <c r="P336" s="109">
        <v>98.318719999999999</v>
      </c>
      <c r="Q336" s="97"/>
      <c r="R336" s="97">
        <v>24.886519825000001</v>
      </c>
      <c r="S336" s="98">
        <v>1.0002800357142857E-5</v>
      </c>
      <c r="T336" s="98">
        <f t="shared" si="5"/>
        <v>1.2486821239882453E-3</v>
      </c>
      <c r="U336" s="98">
        <f>R336/'סכום נכסי הקרן'!$C$42</f>
        <v>2.0545093675945015E-4</v>
      </c>
    </row>
    <row r="337" spans="2:21">
      <c r="B337" s="93" t="s">
        <v>1059</v>
      </c>
      <c r="C337" s="94" t="s">
        <v>1060</v>
      </c>
      <c r="D337" s="95" t="s">
        <v>27</v>
      </c>
      <c r="E337" s="95" t="s">
        <v>924</v>
      </c>
      <c r="F337" s="94"/>
      <c r="G337" s="95" t="s">
        <v>1022</v>
      </c>
      <c r="H337" s="94" t="s">
        <v>936</v>
      </c>
      <c r="I337" s="94" t="s">
        <v>276</v>
      </c>
      <c r="J337" s="108"/>
      <c r="K337" s="97">
        <v>4.2599999999980902</v>
      </c>
      <c r="L337" s="95" t="s">
        <v>128</v>
      </c>
      <c r="M337" s="96">
        <v>0.04</v>
      </c>
      <c r="N337" s="96">
        <v>6.3300000000017731E-2</v>
      </c>
      <c r="O337" s="97">
        <v>19828.560000000001</v>
      </c>
      <c r="P337" s="109">
        <v>93.981669999999994</v>
      </c>
      <c r="Q337" s="97"/>
      <c r="R337" s="97">
        <v>73.277377338999997</v>
      </c>
      <c r="S337" s="98">
        <v>1.9828560000000002E-5</v>
      </c>
      <c r="T337" s="98">
        <f t="shared" si="5"/>
        <v>3.6766953282086974E-3</v>
      </c>
      <c r="U337" s="98">
        <f>R337/'סכום נכסי הקרן'!$C$42</f>
        <v>6.0494219052877366E-4</v>
      </c>
    </row>
    <row r="338" spans="2:21">
      <c r="B338" s="93" t="s">
        <v>1061</v>
      </c>
      <c r="C338" s="94" t="s">
        <v>1062</v>
      </c>
      <c r="D338" s="95" t="s">
        <v>27</v>
      </c>
      <c r="E338" s="95" t="s">
        <v>924</v>
      </c>
      <c r="F338" s="94"/>
      <c r="G338" s="95" t="s">
        <v>1063</v>
      </c>
      <c r="H338" s="94" t="s">
        <v>936</v>
      </c>
      <c r="I338" s="94" t="s">
        <v>926</v>
      </c>
      <c r="J338" s="108"/>
      <c r="K338" s="97">
        <v>4.2500000000075859</v>
      </c>
      <c r="L338" s="95" t="s">
        <v>128</v>
      </c>
      <c r="M338" s="96">
        <v>4.6249999999999999E-2</v>
      </c>
      <c r="N338" s="96">
        <v>5.3400000000103177E-2</v>
      </c>
      <c r="O338" s="97">
        <v>16936.895</v>
      </c>
      <c r="P338" s="109">
        <v>98.969210000000004</v>
      </c>
      <c r="Q338" s="97"/>
      <c r="R338" s="97">
        <v>65.912756997999992</v>
      </c>
      <c r="S338" s="98">
        <v>2.8228158333333333E-5</v>
      </c>
      <c r="T338" s="98">
        <f t="shared" si="5"/>
        <v>3.3071752091067522E-3</v>
      </c>
      <c r="U338" s="98">
        <f>R338/'סכום נכסי הקרן'!$C$42</f>
        <v>5.4414348670935953E-4</v>
      </c>
    </row>
    <row r="339" spans="2:21">
      <c r="B339" s="93" t="s">
        <v>1064</v>
      </c>
      <c r="C339" s="94" t="s">
        <v>1065</v>
      </c>
      <c r="D339" s="95" t="s">
        <v>27</v>
      </c>
      <c r="E339" s="95" t="s">
        <v>924</v>
      </c>
      <c r="F339" s="94"/>
      <c r="G339" s="95" t="s">
        <v>1017</v>
      </c>
      <c r="H339" s="94" t="s">
        <v>936</v>
      </c>
      <c r="I339" s="94" t="s">
        <v>276</v>
      </c>
      <c r="J339" s="108"/>
      <c r="K339" s="97">
        <v>3.5699999999968535</v>
      </c>
      <c r="L339" s="95" t="s">
        <v>126</v>
      </c>
      <c r="M339" s="96">
        <v>5.2999999999999999E-2</v>
      </c>
      <c r="N339" s="96">
        <v>9.9799999999833119E-2</v>
      </c>
      <c r="O339" s="97">
        <v>23918.200499999999</v>
      </c>
      <c r="P339" s="109">
        <v>84.544830000000005</v>
      </c>
      <c r="Q339" s="97"/>
      <c r="R339" s="97">
        <v>73.101093938999995</v>
      </c>
      <c r="S339" s="98">
        <v>1.5945466999999998E-5</v>
      </c>
      <c r="T339" s="98">
        <f t="shared" si="5"/>
        <v>3.6678503015885131E-3</v>
      </c>
      <c r="U339" s="98">
        <f>R339/'סכום נכסי הקרן'!$C$42</f>
        <v>6.0348688099092667E-4</v>
      </c>
    </row>
    <row r="340" spans="2:21">
      <c r="B340" s="93" t="s">
        <v>1066</v>
      </c>
      <c r="C340" s="94" t="s">
        <v>1067</v>
      </c>
      <c r="D340" s="95" t="s">
        <v>27</v>
      </c>
      <c r="E340" s="95" t="s">
        <v>924</v>
      </c>
      <c r="F340" s="94"/>
      <c r="G340" s="95" t="s">
        <v>1002</v>
      </c>
      <c r="H340" s="94" t="s">
        <v>936</v>
      </c>
      <c r="I340" s="94" t="s">
        <v>926</v>
      </c>
      <c r="J340" s="108"/>
      <c r="K340" s="97">
        <v>4.5699999999780081</v>
      </c>
      <c r="L340" s="95" t="s">
        <v>128</v>
      </c>
      <c r="M340" s="96">
        <v>4.6249999999999999E-2</v>
      </c>
      <c r="N340" s="96">
        <v>6.6099999999800541E-2</v>
      </c>
      <c r="O340" s="97">
        <v>15780.228999999999</v>
      </c>
      <c r="P340" s="109">
        <v>94.531930000000003</v>
      </c>
      <c r="Q340" s="97"/>
      <c r="R340" s="97">
        <v>58.658024396999998</v>
      </c>
      <c r="S340" s="98">
        <v>1.0520152666666666E-5</v>
      </c>
      <c r="T340" s="98">
        <f t="shared" si="5"/>
        <v>2.9431687117385153E-3</v>
      </c>
      <c r="U340" s="98">
        <f>R340/'סכום נכסי הקרן'!$C$42</f>
        <v>4.8425196233006557E-4</v>
      </c>
    </row>
    <row r="341" spans="2:21">
      <c r="B341" s="93" t="s">
        <v>1068</v>
      </c>
      <c r="C341" s="94" t="s">
        <v>1069</v>
      </c>
      <c r="D341" s="95" t="s">
        <v>27</v>
      </c>
      <c r="E341" s="95" t="s">
        <v>924</v>
      </c>
      <c r="F341" s="94"/>
      <c r="G341" s="95" t="s">
        <v>1070</v>
      </c>
      <c r="H341" s="94" t="s">
        <v>936</v>
      </c>
      <c r="I341" s="94" t="s">
        <v>276</v>
      </c>
      <c r="J341" s="108"/>
      <c r="K341" s="97">
        <v>7.409999999983965</v>
      </c>
      <c r="L341" s="95" t="s">
        <v>126</v>
      </c>
      <c r="M341" s="96">
        <v>4.2790000000000002E-2</v>
      </c>
      <c r="N341" s="96">
        <v>5.8199999999866844E-2</v>
      </c>
      <c r="O341" s="97">
        <v>33047.599999999999</v>
      </c>
      <c r="P341" s="109">
        <v>89.266289999999998</v>
      </c>
      <c r="Q341" s="97"/>
      <c r="R341" s="97">
        <v>106.643826731</v>
      </c>
      <c r="S341" s="98">
        <v>6.6095199999999997E-6</v>
      </c>
      <c r="T341" s="98">
        <f t="shared" si="5"/>
        <v>5.3508582561603507E-3</v>
      </c>
      <c r="U341" s="98">
        <f>R341/'סכום נכסי הקרן'!$C$42</f>
        <v>8.803992786282017E-4</v>
      </c>
    </row>
    <row r="342" spans="2:21">
      <c r="B342" s="93" t="s">
        <v>1071</v>
      </c>
      <c r="C342" s="94" t="s">
        <v>1072</v>
      </c>
      <c r="D342" s="95" t="s">
        <v>27</v>
      </c>
      <c r="E342" s="95" t="s">
        <v>924</v>
      </c>
      <c r="F342" s="94"/>
      <c r="G342" s="95" t="s">
        <v>990</v>
      </c>
      <c r="H342" s="94" t="s">
        <v>1073</v>
      </c>
      <c r="I342" s="94" t="s">
        <v>276</v>
      </c>
      <c r="J342" s="108"/>
      <c r="K342" s="97">
        <v>2.0400000000252665</v>
      </c>
      <c r="L342" s="95" t="s">
        <v>126</v>
      </c>
      <c r="M342" s="96">
        <v>6.5000000000000002E-2</v>
      </c>
      <c r="N342" s="96">
        <v>9.4000000001122949E-2</v>
      </c>
      <c r="O342" s="97">
        <v>8261.9</v>
      </c>
      <c r="P342" s="109">
        <v>95.410830000000004</v>
      </c>
      <c r="Q342" s="97"/>
      <c r="R342" s="97">
        <v>28.496132707000001</v>
      </c>
      <c r="S342" s="98">
        <v>1.6523799999999999E-5</v>
      </c>
      <c r="T342" s="98">
        <f t="shared" si="5"/>
        <v>1.4297945941916235E-3</v>
      </c>
      <c r="U342" s="98">
        <f>R342/'סכום נכסי הקרן'!$C$42</f>
        <v>2.3525013540838695E-4</v>
      </c>
    </row>
    <row r="343" spans="2:21">
      <c r="B343" s="93" t="s">
        <v>1074</v>
      </c>
      <c r="C343" s="94" t="s">
        <v>1075</v>
      </c>
      <c r="D343" s="95" t="s">
        <v>27</v>
      </c>
      <c r="E343" s="95" t="s">
        <v>924</v>
      </c>
      <c r="F343" s="94"/>
      <c r="G343" s="95" t="s">
        <v>1022</v>
      </c>
      <c r="H343" s="94" t="s">
        <v>1073</v>
      </c>
      <c r="I343" s="94" t="s">
        <v>276</v>
      </c>
      <c r="J343" s="108"/>
      <c r="K343" s="97">
        <v>4.6400000000121722</v>
      </c>
      <c r="L343" s="95" t="s">
        <v>126</v>
      </c>
      <c r="M343" s="96">
        <v>4.1250000000000002E-2</v>
      </c>
      <c r="N343" s="96">
        <v>5.9800000000192727E-2</v>
      </c>
      <c r="O343" s="97">
        <v>29577.601999999999</v>
      </c>
      <c r="P343" s="109">
        <v>92.195130000000006</v>
      </c>
      <c r="Q343" s="97"/>
      <c r="R343" s="97">
        <v>98.577822295000018</v>
      </c>
      <c r="S343" s="98">
        <v>7.3944005000000003E-5</v>
      </c>
      <c r="T343" s="98">
        <f t="shared" si="5"/>
        <v>4.9461461621404679E-3</v>
      </c>
      <c r="U343" s="98">
        <f>R343/'סכום נכסי הקרן'!$C$42</f>
        <v>8.1381029073695978E-4</v>
      </c>
    </row>
    <row r="344" spans="2:21">
      <c r="B344" s="93" t="s">
        <v>1076</v>
      </c>
      <c r="C344" s="94" t="s">
        <v>1077</v>
      </c>
      <c r="D344" s="95" t="s">
        <v>27</v>
      </c>
      <c r="E344" s="95" t="s">
        <v>924</v>
      </c>
      <c r="F344" s="94"/>
      <c r="G344" s="95" t="s">
        <v>1078</v>
      </c>
      <c r="H344" s="94" t="s">
        <v>1073</v>
      </c>
      <c r="I344" s="94" t="s">
        <v>926</v>
      </c>
      <c r="J344" s="108"/>
      <c r="K344" s="97">
        <v>4.2899999999835785</v>
      </c>
      <c r="L344" s="95" t="s">
        <v>128</v>
      </c>
      <c r="M344" s="96">
        <v>3.125E-2</v>
      </c>
      <c r="N344" s="96">
        <v>6.4999999999765412E-2</v>
      </c>
      <c r="O344" s="97">
        <v>24785.7</v>
      </c>
      <c r="P344" s="109">
        <v>87.472070000000002</v>
      </c>
      <c r="Q344" s="97"/>
      <c r="R344" s="97">
        <v>85.252315659999994</v>
      </c>
      <c r="S344" s="98">
        <v>3.3047599999999998E-5</v>
      </c>
      <c r="T344" s="98">
        <f t="shared" si="5"/>
        <v>4.2775383356859192E-3</v>
      </c>
      <c r="U344" s="98">
        <f>R344/'סכום נכסי הקרן'!$C$42</f>
        <v>7.0380142488482079E-4</v>
      </c>
    </row>
    <row r="345" spans="2:21">
      <c r="B345" s="93" t="s">
        <v>1079</v>
      </c>
      <c r="C345" s="94" t="s">
        <v>1080</v>
      </c>
      <c r="D345" s="95" t="s">
        <v>27</v>
      </c>
      <c r="E345" s="95" t="s">
        <v>924</v>
      </c>
      <c r="F345" s="94"/>
      <c r="G345" s="95" t="s">
        <v>967</v>
      </c>
      <c r="H345" s="94" t="s">
        <v>1081</v>
      </c>
      <c r="I345" s="94" t="s">
        <v>957</v>
      </c>
      <c r="J345" s="108"/>
      <c r="K345" s="97">
        <v>5.2</v>
      </c>
      <c r="L345" s="95" t="s">
        <v>128</v>
      </c>
      <c r="M345" s="96">
        <v>6.8750000000000006E-2</v>
      </c>
      <c r="N345" s="96">
        <v>8.1400000000018111E-2</v>
      </c>
      <c r="O345" s="97">
        <v>14540.944</v>
      </c>
      <c r="P345" s="109">
        <v>96.660404999999997</v>
      </c>
      <c r="Q345" s="97"/>
      <c r="R345" s="97">
        <v>55.268389485</v>
      </c>
      <c r="S345" s="98">
        <v>1.4540944E-5</v>
      </c>
      <c r="T345" s="98">
        <f t="shared" si="5"/>
        <v>2.7730936449463723E-3</v>
      </c>
      <c r="U345" s="98">
        <f>R345/'סכום נכסי הקרן'!$C$42</f>
        <v>4.5626879421977975E-4</v>
      </c>
    </row>
    <row r="346" spans="2:21">
      <c r="B346" s="93" t="s">
        <v>1082</v>
      </c>
      <c r="C346" s="94" t="s">
        <v>1083</v>
      </c>
      <c r="D346" s="95" t="s">
        <v>27</v>
      </c>
      <c r="E346" s="95" t="s">
        <v>924</v>
      </c>
      <c r="F346" s="94"/>
      <c r="G346" s="95" t="s">
        <v>967</v>
      </c>
      <c r="H346" s="94" t="s">
        <v>1081</v>
      </c>
      <c r="I346" s="94" t="s">
        <v>957</v>
      </c>
      <c r="J346" s="108"/>
      <c r="K346" s="97">
        <v>5.0600000000054193</v>
      </c>
      <c r="L346" s="95" t="s">
        <v>126</v>
      </c>
      <c r="M346" s="96">
        <v>7.7499999999999999E-2</v>
      </c>
      <c r="N346" s="96">
        <v>8.6900000000030481E-2</v>
      </c>
      <c r="O346" s="97">
        <v>17058.344929999999</v>
      </c>
      <c r="P346" s="109">
        <v>95.760220000000004</v>
      </c>
      <c r="Q346" s="97"/>
      <c r="R346" s="97">
        <v>59.051419078000002</v>
      </c>
      <c r="S346" s="98">
        <v>8.529172465E-6</v>
      </c>
      <c r="T346" s="98">
        <f t="shared" si="5"/>
        <v>2.9629073055351175E-3</v>
      </c>
      <c r="U346" s="98">
        <f>R346/'סכום נכסי הקרן'!$C$42</f>
        <v>4.874996364241526E-4</v>
      </c>
    </row>
    <row r="347" spans="2:21">
      <c r="B347" s="93" t="s">
        <v>1084</v>
      </c>
      <c r="C347" s="94" t="s">
        <v>1085</v>
      </c>
      <c r="D347" s="95" t="s">
        <v>27</v>
      </c>
      <c r="E347" s="95" t="s">
        <v>924</v>
      </c>
      <c r="F347" s="94"/>
      <c r="G347" s="95" t="s">
        <v>995</v>
      </c>
      <c r="H347" s="94" t="s">
        <v>1081</v>
      </c>
      <c r="I347" s="94" t="s">
        <v>957</v>
      </c>
      <c r="J347" s="108"/>
      <c r="K347" s="97">
        <v>5.3199999999740557</v>
      </c>
      <c r="L347" s="95" t="s">
        <v>126</v>
      </c>
      <c r="M347" s="96">
        <v>3.2500000000000001E-2</v>
      </c>
      <c r="N347" s="96">
        <v>5.659999999961083E-2</v>
      </c>
      <c r="O347" s="97">
        <v>12143.340620000001</v>
      </c>
      <c r="P347" s="109">
        <v>87.801249999999996</v>
      </c>
      <c r="Q347" s="97"/>
      <c r="R347" s="97">
        <v>38.543147575000006</v>
      </c>
      <c r="S347" s="98">
        <v>1.7347629457142857E-5</v>
      </c>
      <c r="T347" s="98">
        <f t="shared" si="5"/>
        <v>1.9339039655836407E-3</v>
      </c>
      <c r="U347" s="98">
        <f>R347/'סכום נכסי הקרן'!$C$42</f>
        <v>3.1819337660007592E-4</v>
      </c>
    </row>
    <row r="348" spans="2:21">
      <c r="B348" s="93" t="s">
        <v>1086</v>
      </c>
      <c r="C348" s="94" t="s">
        <v>1087</v>
      </c>
      <c r="D348" s="95" t="s">
        <v>27</v>
      </c>
      <c r="E348" s="95" t="s">
        <v>924</v>
      </c>
      <c r="F348" s="94"/>
      <c r="G348" s="95" t="s">
        <v>1017</v>
      </c>
      <c r="H348" s="94" t="s">
        <v>1081</v>
      </c>
      <c r="I348" s="94" t="s">
        <v>957</v>
      </c>
      <c r="J348" s="108"/>
      <c r="K348" s="97">
        <v>7.5500000001372909</v>
      </c>
      <c r="L348" s="95" t="s">
        <v>126</v>
      </c>
      <c r="M348" s="96">
        <v>3.2500000000000001E-2</v>
      </c>
      <c r="N348" s="96">
        <v>5.7700000000952961E-2</v>
      </c>
      <c r="O348" s="97">
        <v>4130.95</v>
      </c>
      <c r="P348" s="109">
        <v>82.917670000000001</v>
      </c>
      <c r="Q348" s="97"/>
      <c r="R348" s="97">
        <v>12.382413766000001</v>
      </c>
      <c r="S348" s="98">
        <v>3.4565466413523788E-6</v>
      </c>
      <c r="T348" s="98">
        <f t="shared" si="5"/>
        <v>6.2128810416866589E-4</v>
      </c>
      <c r="U348" s="98">
        <f>R348/'סכום נכסי הקרן'!$C$42</f>
        <v>1.022231523514281E-4</v>
      </c>
    </row>
    <row r="349" spans="2:21">
      <c r="B349" s="93" t="s">
        <v>1088</v>
      </c>
      <c r="C349" s="94" t="s">
        <v>1089</v>
      </c>
      <c r="D349" s="95" t="s">
        <v>27</v>
      </c>
      <c r="E349" s="95" t="s">
        <v>924</v>
      </c>
      <c r="F349" s="94"/>
      <c r="G349" s="95" t="s">
        <v>1017</v>
      </c>
      <c r="H349" s="94" t="s">
        <v>1081</v>
      </c>
      <c r="I349" s="94" t="s">
        <v>957</v>
      </c>
      <c r="J349" s="108"/>
      <c r="K349" s="97">
        <v>5.6699999999916928</v>
      </c>
      <c r="L349" s="95" t="s">
        <v>126</v>
      </c>
      <c r="M349" s="96">
        <v>4.4999999999999998E-2</v>
      </c>
      <c r="N349" s="96">
        <v>5.7500000000000009E-2</v>
      </c>
      <c r="O349" s="97">
        <v>22389.749</v>
      </c>
      <c r="P349" s="109">
        <v>95.171499999999995</v>
      </c>
      <c r="Q349" s="97"/>
      <c r="R349" s="97">
        <v>77.030805791999995</v>
      </c>
      <c r="S349" s="98">
        <v>1.4927494499633308E-5</v>
      </c>
      <c r="T349" s="98">
        <f t="shared" si="5"/>
        <v>3.8650237504182883E-3</v>
      </c>
      <c r="U349" s="98">
        <f>R349/'סכום נכסי הקרן'!$C$42</f>
        <v>6.3592866019793822E-4</v>
      </c>
    </row>
    <row r="350" spans="2:21">
      <c r="B350" s="93" t="s">
        <v>1090</v>
      </c>
      <c r="C350" s="94" t="s">
        <v>1091</v>
      </c>
      <c r="D350" s="95" t="s">
        <v>27</v>
      </c>
      <c r="E350" s="95" t="s">
        <v>924</v>
      </c>
      <c r="F350" s="94"/>
      <c r="G350" s="95" t="s">
        <v>1009</v>
      </c>
      <c r="H350" s="94" t="s">
        <v>1073</v>
      </c>
      <c r="I350" s="94" t="s">
        <v>276</v>
      </c>
      <c r="J350" s="108"/>
      <c r="K350" s="97">
        <v>0.3499999992565237</v>
      </c>
      <c r="L350" s="95" t="s">
        <v>126</v>
      </c>
      <c r="M350" s="96">
        <v>6.5000000000000002E-2</v>
      </c>
      <c r="N350" s="96">
        <v>0.1930999998022353</v>
      </c>
      <c r="O350" s="97">
        <v>38.830930000000002</v>
      </c>
      <c r="P350" s="109">
        <v>95.817939999999993</v>
      </c>
      <c r="Q350" s="97"/>
      <c r="R350" s="97">
        <v>0.134503286</v>
      </c>
      <c r="S350" s="98">
        <v>1.5532372000000002E-8</v>
      </c>
      <c r="T350" s="98">
        <f t="shared" si="5"/>
        <v>6.7487077352278367E-6</v>
      </c>
      <c r="U350" s="98">
        <f>R350/'סכום נכסי הקרן'!$C$42</f>
        <v>1.1103933495017814E-6</v>
      </c>
    </row>
    <row r="351" spans="2:21">
      <c r="B351" s="93" t="s">
        <v>1092</v>
      </c>
      <c r="C351" s="94" t="s">
        <v>1093</v>
      </c>
      <c r="D351" s="95" t="s">
        <v>27</v>
      </c>
      <c r="E351" s="95" t="s">
        <v>924</v>
      </c>
      <c r="F351" s="94"/>
      <c r="G351" s="95" t="s">
        <v>967</v>
      </c>
      <c r="H351" s="94" t="s">
        <v>1081</v>
      </c>
      <c r="I351" s="94" t="s">
        <v>957</v>
      </c>
      <c r="J351" s="108"/>
      <c r="K351" s="97">
        <v>4.579999999992947</v>
      </c>
      <c r="L351" s="95" t="s">
        <v>126</v>
      </c>
      <c r="M351" s="96">
        <v>7.4999999999999997E-2</v>
      </c>
      <c r="N351" s="96">
        <v>9.6699999999802208E-2</v>
      </c>
      <c r="O351" s="97">
        <v>19828.560000000001</v>
      </c>
      <c r="P351" s="109">
        <v>90.979330000000004</v>
      </c>
      <c r="Q351" s="97"/>
      <c r="R351" s="97">
        <v>65.214208486999993</v>
      </c>
      <c r="S351" s="98">
        <v>1.9828560000000002E-5</v>
      </c>
      <c r="T351" s="98">
        <f t="shared" si="5"/>
        <v>3.2721255097290167E-3</v>
      </c>
      <c r="U351" s="98">
        <f>R351/'סכום נכסי הקרן'!$C$42</f>
        <v>5.3837661183227465E-4</v>
      </c>
    </row>
    <row r="352" spans="2:21">
      <c r="B352" s="93" t="s">
        <v>1094</v>
      </c>
      <c r="C352" s="94" t="s">
        <v>1095</v>
      </c>
      <c r="D352" s="95" t="s">
        <v>27</v>
      </c>
      <c r="E352" s="95" t="s">
        <v>924</v>
      </c>
      <c r="F352" s="94"/>
      <c r="G352" s="95" t="s">
        <v>1096</v>
      </c>
      <c r="H352" s="94" t="s">
        <v>1073</v>
      </c>
      <c r="I352" s="94" t="s">
        <v>276</v>
      </c>
      <c r="J352" s="108"/>
      <c r="K352" s="97">
        <v>5.3799999999771195</v>
      </c>
      <c r="L352" s="95" t="s">
        <v>126</v>
      </c>
      <c r="M352" s="96">
        <v>3.7499999999999999E-2</v>
      </c>
      <c r="N352" s="96">
        <v>5.8399999999694925E-2</v>
      </c>
      <c r="O352" s="97">
        <v>24785.7</v>
      </c>
      <c r="P352" s="109">
        <v>90.728579999999994</v>
      </c>
      <c r="Q352" s="97"/>
      <c r="R352" s="97">
        <v>81.29308784700001</v>
      </c>
      <c r="S352" s="98">
        <v>4.1309500000000001E-5</v>
      </c>
      <c r="T352" s="98">
        <f t="shared" si="5"/>
        <v>4.0788839223868849E-3</v>
      </c>
      <c r="U352" s="98">
        <f>R352/'סכום נכסי הקרן'!$C$42</f>
        <v>6.7111597634702321E-4</v>
      </c>
    </row>
    <row r="353" spans="2:21">
      <c r="B353" s="93" t="s">
        <v>1097</v>
      </c>
      <c r="C353" s="94" t="s">
        <v>1098</v>
      </c>
      <c r="D353" s="95" t="s">
        <v>27</v>
      </c>
      <c r="E353" s="95" t="s">
        <v>924</v>
      </c>
      <c r="F353" s="94"/>
      <c r="G353" s="95" t="s">
        <v>1009</v>
      </c>
      <c r="H353" s="94" t="s">
        <v>1081</v>
      </c>
      <c r="I353" s="94" t="s">
        <v>957</v>
      </c>
      <c r="J353" s="108"/>
      <c r="K353" s="97">
        <v>6.4699999999749149</v>
      </c>
      <c r="L353" s="95" t="s">
        <v>126</v>
      </c>
      <c r="M353" s="96">
        <v>3.6249999999999998E-2</v>
      </c>
      <c r="N353" s="96">
        <v>5.749999999971056E-2</v>
      </c>
      <c r="O353" s="97">
        <v>33047.599999999999</v>
      </c>
      <c r="P353" s="109">
        <v>86.761009999999999</v>
      </c>
      <c r="Q353" s="97"/>
      <c r="R353" s="97">
        <v>103.65084468000001</v>
      </c>
      <c r="S353" s="98">
        <v>3.6719555555555551E-5</v>
      </c>
      <c r="T353" s="98">
        <f t="shared" si="5"/>
        <v>5.2006852624761537E-3</v>
      </c>
      <c r="U353" s="98">
        <f>R353/'סכום נכסי הקרן'!$C$42</f>
        <v>8.5569068255264861E-4</v>
      </c>
    </row>
    <row r="354" spans="2:21">
      <c r="B354" s="93" t="s">
        <v>1099</v>
      </c>
      <c r="C354" s="94" t="s">
        <v>1100</v>
      </c>
      <c r="D354" s="95" t="s">
        <v>27</v>
      </c>
      <c r="E354" s="95" t="s">
        <v>924</v>
      </c>
      <c r="F354" s="94"/>
      <c r="G354" s="95" t="s">
        <v>967</v>
      </c>
      <c r="H354" s="94" t="s">
        <v>1073</v>
      </c>
      <c r="I354" s="94" t="s">
        <v>926</v>
      </c>
      <c r="J354" s="108"/>
      <c r="K354" s="97">
        <v>4.1199999999993819</v>
      </c>
      <c r="L354" s="95" t="s">
        <v>129</v>
      </c>
      <c r="M354" s="96">
        <v>7.4160000000000004E-2</v>
      </c>
      <c r="N354" s="96">
        <v>7.1399999999902694E-2</v>
      </c>
      <c r="O354" s="97">
        <v>28090.46</v>
      </c>
      <c r="P354" s="109">
        <v>103.18897</v>
      </c>
      <c r="Q354" s="97"/>
      <c r="R354" s="97">
        <v>129.48740060899999</v>
      </c>
      <c r="S354" s="98">
        <v>4.3216092307692307E-5</v>
      </c>
      <c r="T354" s="98">
        <f t="shared" si="5"/>
        <v>6.4970354858431044E-3</v>
      </c>
      <c r="U354" s="98">
        <f>R354/'סכום נכסי הקרן'!$C$42</f>
        <v>1.0689846527653347E-3</v>
      </c>
    </row>
    <row r="355" spans="2:21">
      <c r="B355" s="93" t="s">
        <v>1101</v>
      </c>
      <c r="C355" s="94" t="s">
        <v>1102</v>
      </c>
      <c r="D355" s="95" t="s">
        <v>27</v>
      </c>
      <c r="E355" s="95" t="s">
        <v>924</v>
      </c>
      <c r="F355" s="94"/>
      <c r="G355" s="95" t="s">
        <v>1070</v>
      </c>
      <c r="H355" s="94" t="s">
        <v>1073</v>
      </c>
      <c r="I355" s="94" t="s">
        <v>926</v>
      </c>
      <c r="J355" s="108"/>
      <c r="K355" s="97">
        <v>7.1199999999490959</v>
      </c>
      <c r="L355" s="95" t="s">
        <v>126</v>
      </c>
      <c r="M355" s="96">
        <v>5.1249999999999997E-2</v>
      </c>
      <c r="N355" s="96">
        <v>6.0699999999675153E-2</v>
      </c>
      <c r="O355" s="97">
        <v>17763.084999999999</v>
      </c>
      <c r="P355" s="109">
        <v>93.002629999999996</v>
      </c>
      <c r="Q355" s="97"/>
      <c r="R355" s="97">
        <v>59.720289242</v>
      </c>
      <c r="S355" s="98">
        <v>3.5526169999999997E-5</v>
      </c>
      <c r="T355" s="98">
        <f t="shared" si="5"/>
        <v>2.9964678926693968E-3</v>
      </c>
      <c r="U355" s="98">
        <f>R355/'סכום נכסי הקרן'!$C$42</f>
        <v>4.930215013827958E-4</v>
      </c>
    </row>
    <row r="356" spans="2:21">
      <c r="B356" s="93" t="s">
        <v>1103</v>
      </c>
      <c r="C356" s="94" t="s">
        <v>1104</v>
      </c>
      <c r="D356" s="95" t="s">
        <v>27</v>
      </c>
      <c r="E356" s="95" t="s">
        <v>924</v>
      </c>
      <c r="F356" s="94"/>
      <c r="G356" s="95" t="s">
        <v>990</v>
      </c>
      <c r="H356" s="94" t="s">
        <v>1073</v>
      </c>
      <c r="I356" s="94" t="s">
        <v>926</v>
      </c>
      <c r="J356" s="108"/>
      <c r="K356" s="97">
        <v>7.3300000000347048</v>
      </c>
      <c r="L356" s="95" t="s">
        <v>126</v>
      </c>
      <c r="M356" s="96">
        <v>6.4000000000000001E-2</v>
      </c>
      <c r="N356" s="96">
        <v>6.3400000000297482E-2</v>
      </c>
      <c r="O356" s="97">
        <v>16523.8</v>
      </c>
      <c r="P356" s="109">
        <v>101.29833000000001</v>
      </c>
      <c r="Q356" s="97"/>
      <c r="R356" s="97">
        <v>60.509077429999998</v>
      </c>
      <c r="S356" s="98">
        <v>1.3219039999999999E-5</v>
      </c>
      <c r="T356" s="98">
        <f t="shared" si="5"/>
        <v>3.0360453714368073E-3</v>
      </c>
      <c r="U356" s="98">
        <f>R356/'סכום נכסי הקרן'!$C$42</f>
        <v>4.9953335090088683E-4</v>
      </c>
    </row>
    <row r="357" spans="2:21">
      <c r="B357" s="93" t="s">
        <v>1105</v>
      </c>
      <c r="C357" s="94" t="s">
        <v>1106</v>
      </c>
      <c r="D357" s="95" t="s">
        <v>27</v>
      </c>
      <c r="E357" s="95" t="s">
        <v>924</v>
      </c>
      <c r="F357" s="94"/>
      <c r="G357" s="95" t="s">
        <v>967</v>
      </c>
      <c r="H357" s="94" t="s">
        <v>1081</v>
      </c>
      <c r="I357" s="94" t="s">
        <v>957</v>
      </c>
      <c r="J357" s="108"/>
      <c r="K357" s="97">
        <v>4.5000000000117062</v>
      </c>
      <c r="L357" s="95" t="s">
        <v>126</v>
      </c>
      <c r="M357" s="96">
        <v>7.6249999999999998E-2</v>
      </c>
      <c r="N357" s="96">
        <v>8.7200000000252867E-2</v>
      </c>
      <c r="O357" s="97">
        <v>24785.7</v>
      </c>
      <c r="P357" s="109">
        <v>95.331680000000006</v>
      </c>
      <c r="Q357" s="97"/>
      <c r="R357" s="97">
        <v>85.417477022</v>
      </c>
      <c r="S357" s="98">
        <v>4.9571400000000005E-5</v>
      </c>
      <c r="T357" s="98">
        <f t="shared" si="5"/>
        <v>4.2858253136062226E-3</v>
      </c>
      <c r="U357" s="98">
        <f>R357/'סכום נכסי הקרן'!$C$42</f>
        <v>7.0516491631624541E-4</v>
      </c>
    </row>
    <row r="358" spans="2:21">
      <c r="B358" s="93" t="s">
        <v>1107</v>
      </c>
      <c r="C358" s="94" t="s">
        <v>1108</v>
      </c>
      <c r="D358" s="95" t="s">
        <v>27</v>
      </c>
      <c r="E358" s="95" t="s">
        <v>924</v>
      </c>
      <c r="F358" s="94"/>
      <c r="G358" s="95" t="s">
        <v>1063</v>
      </c>
      <c r="H358" s="94" t="s">
        <v>1073</v>
      </c>
      <c r="I358" s="94" t="s">
        <v>276</v>
      </c>
      <c r="J358" s="108"/>
      <c r="K358" s="97">
        <v>6.5499999999322247</v>
      </c>
      <c r="L358" s="95" t="s">
        <v>126</v>
      </c>
      <c r="M358" s="96">
        <v>4.1250000000000002E-2</v>
      </c>
      <c r="N358" s="96">
        <v>7.7799999999367445E-2</v>
      </c>
      <c r="O358" s="97">
        <v>12392.85</v>
      </c>
      <c r="P358" s="109">
        <v>79.042169999999999</v>
      </c>
      <c r="Q358" s="97"/>
      <c r="R358" s="97">
        <v>35.411011408</v>
      </c>
      <c r="S358" s="98">
        <v>1.2392850000000001E-5</v>
      </c>
      <c r="T358" s="98">
        <f t="shared" si="5"/>
        <v>1.7767489085836221E-3</v>
      </c>
      <c r="U358" s="98">
        <f>R358/'סכום נכסי הקרן'!$C$42</f>
        <v>2.9233599219705988E-4</v>
      </c>
    </row>
    <row r="359" spans="2:21">
      <c r="B359" s="93" t="s">
        <v>1109</v>
      </c>
      <c r="C359" s="94" t="s">
        <v>1110</v>
      </c>
      <c r="D359" s="95" t="s">
        <v>27</v>
      </c>
      <c r="E359" s="95" t="s">
        <v>924</v>
      </c>
      <c r="F359" s="94"/>
      <c r="G359" s="95" t="s">
        <v>1063</v>
      </c>
      <c r="H359" s="94" t="s">
        <v>1073</v>
      </c>
      <c r="I359" s="94" t="s">
        <v>276</v>
      </c>
      <c r="J359" s="108"/>
      <c r="K359" s="97">
        <v>1.1999999999982343</v>
      </c>
      <c r="L359" s="95" t="s">
        <v>126</v>
      </c>
      <c r="M359" s="96">
        <v>6.25E-2</v>
      </c>
      <c r="N359" s="96">
        <v>8.4900000000124487E-2</v>
      </c>
      <c r="O359" s="97">
        <v>31395.22</v>
      </c>
      <c r="P359" s="109">
        <v>99.794920000000005</v>
      </c>
      <c r="Q359" s="97"/>
      <c r="R359" s="97">
        <v>113.26096359100001</v>
      </c>
      <c r="S359" s="98">
        <v>2.415016923076923E-5</v>
      </c>
      <c r="T359" s="98">
        <f t="shared" si="5"/>
        <v>5.6828733618146708E-3</v>
      </c>
      <c r="U359" s="98">
        <f>R359/'סכום נכסי הקרן'!$C$42</f>
        <v>9.3502712439017888E-4</v>
      </c>
    </row>
    <row r="360" spans="2:21">
      <c r="B360" s="93" t="s">
        <v>1111</v>
      </c>
      <c r="C360" s="94" t="s">
        <v>1112</v>
      </c>
      <c r="D360" s="95" t="s">
        <v>27</v>
      </c>
      <c r="E360" s="95" t="s">
        <v>924</v>
      </c>
      <c r="F360" s="94"/>
      <c r="G360" s="95" t="s">
        <v>990</v>
      </c>
      <c r="H360" s="94" t="s">
        <v>1073</v>
      </c>
      <c r="I360" s="94" t="s">
        <v>926</v>
      </c>
      <c r="J360" s="108"/>
      <c r="K360" s="97">
        <v>3.0200000000032379</v>
      </c>
      <c r="L360" s="95" t="s">
        <v>128</v>
      </c>
      <c r="M360" s="96">
        <v>5.7500000000000002E-2</v>
      </c>
      <c r="N360" s="96">
        <v>5.5800000000129524E-2</v>
      </c>
      <c r="O360" s="97">
        <v>24868.319</v>
      </c>
      <c r="P360" s="109">
        <v>101.06919000000001</v>
      </c>
      <c r="Q360" s="97"/>
      <c r="R360" s="97">
        <v>98.832736733999994</v>
      </c>
      <c r="S360" s="98">
        <v>3.8258952307692304E-5</v>
      </c>
      <c r="T360" s="98">
        <f t="shared" si="5"/>
        <v>4.9589365042760529E-3</v>
      </c>
      <c r="U360" s="98">
        <f>R360/'סכום נכסי הקרן'!$C$42</f>
        <v>8.1591473967776516E-4</v>
      </c>
    </row>
    <row r="361" spans="2:21">
      <c r="B361" s="93" t="s">
        <v>1113</v>
      </c>
      <c r="C361" s="94" t="s">
        <v>1114</v>
      </c>
      <c r="D361" s="95" t="s">
        <v>27</v>
      </c>
      <c r="E361" s="95" t="s">
        <v>924</v>
      </c>
      <c r="F361" s="94"/>
      <c r="G361" s="95" t="s">
        <v>990</v>
      </c>
      <c r="H361" s="94" t="s">
        <v>1115</v>
      </c>
      <c r="I361" s="94" t="s">
        <v>957</v>
      </c>
      <c r="J361" s="108"/>
      <c r="K361" s="97">
        <v>6.7000000000233504</v>
      </c>
      <c r="L361" s="95" t="s">
        <v>126</v>
      </c>
      <c r="M361" s="96">
        <v>3.7499999999999999E-2</v>
      </c>
      <c r="N361" s="96">
        <v>6.1100000000303564E-2</v>
      </c>
      <c r="O361" s="97">
        <v>26438.080000000002</v>
      </c>
      <c r="P361" s="109">
        <v>85.134</v>
      </c>
      <c r="Q361" s="97"/>
      <c r="R361" s="97">
        <v>81.365679022999998</v>
      </c>
      <c r="S361" s="98">
        <v>2.6438080000000002E-5</v>
      </c>
      <c r="T361" s="98">
        <f t="shared" si="5"/>
        <v>4.082526187535563E-3</v>
      </c>
      <c r="U361" s="98">
        <f>R361/'סכום נכסי הקרן'!$C$42</f>
        <v>6.7171525359488839E-4</v>
      </c>
    </row>
    <row r="362" spans="2:21">
      <c r="B362" s="93" t="s">
        <v>1116</v>
      </c>
      <c r="C362" s="94" t="s">
        <v>1117</v>
      </c>
      <c r="D362" s="95" t="s">
        <v>27</v>
      </c>
      <c r="E362" s="95" t="s">
        <v>924</v>
      </c>
      <c r="F362" s="94"/>
      <c r="G362" s="95" t="s">
        <v>990</v>
      </c>
      <c r="H362" s="94" t="s">
        <v>1115</v>
      </c>
      <c r="I362" s="94" t="s">
        <v>957</v>
      </c>
      <c r="J362" s="108"/>
      <c r="K362" s="97">
        <v>5.1400000001578805</v>
      </c>
      <c r="L362" s="95" t="s">
        <v>126</v>
      </c>
      <c r="M362" s="96">
        <v>5.8749999999999997E-2</v>
      </c>
      <c r="N362" s="96">
        <v>6.3200000001353271E-2</v>
      </c>
      <c r="O362" s="97">
        <v>2478.5700000000002</v>
      </c>
      <c r="P362" s="109">
        <v>98.967010000000002</v>
      </c>
      <c r="Q362" s="97"/>
      <c r="R362" s="97">
        <v>8.8674746899999999</v>
      </c>
      <c r="S362" s="98">
        <v>4.9571400000000006E-6</v>
      </c>
      <c r="T362" s="98">
        <f t="shared" si="5"/>
        <v>4.4492589595424508E-4</v>
      </c>
      <c r="U362" s="98">
        <f>R362/'סכום נכסי הקרן'!$C$42</f>
        <v>7.3205534343981525E-5</v>
      </c>
    </row>
    <row r="363" spans="2:21">
      <c r="B363" s="93" t="s">
        <v>1118</v>
      </c>
      <c r="C363" s="94" t="s">
        <v>1119</v>
      </c>
      <c r="D363" s="95" t="s">
        <v>27</v>
      </c>
      <c r="E363" s="95" t="s">
        <v>924</v>
      </c>
      <c r="F363" s="94"/>
      <c r="G363" s="95" t="s">
        <v>1078</v>
      </c>
      <c r="H363" s="94" t="s">
        <v>1120</v>
      </c>
      <c r="I363" s="94" t="s">
        <v>926</v>
      </c>
      <c r="J363" s="108"/>
      <c r="K363" s="97">
        <v>6.7900000000058922</v>
      </c>
      <c r="L363" s="95" t="s">
        <v>126</v>
      </c>
      <c r="M363" s="96">
        <v>0.04</v>
      </c>
      <c r="N363" s="96">
        <v>5.8000000000079897E-2</v>
      </c>
      <c r="O363" s="97">
        <v>31601.767500000002</v>
      </c>
      <c r="P363" s="109">
        <v>87.642669999999995</v>
      </c>
      <c r="Q363" s="97"/>
      <c r="R363" s="97">
        <v>100.12332377900002</v>
      </c>
      <c r="S363" s="98">
        <v>6.3203535000000001E-5</v>
      </c>
      <c r="T363" s="98">
        <f t="shared" si="5"/>
        <v>5.0236917606909515E-3</v>
      </c>
      <c r="U363" s="98">
        <f>R363/'סכום נכסי הקרן'!$C$42</f>
        <v>8.2656919515122611E-4</v>
      </c>
    </row>
    <row r="364" spans="2:21">
      <c r="B364" s="93" t="s">
        <v>1121</v>
      </c>
      <c r="C364" s="94" t="s">
        <v>1122</v>
      </c>
      <c r="D364" s="95" t="s">
        <v>27</v>
      </c>
      <c r="E364" s="95" t="s">
        <v>924</v>
      </c>
      <c r="F364" s="94"/>
      <c r="G364" s="95" t="s">
        <v>1123</v>
      </c>
      <c r="H364" s="94" t="s">
        <v>1115</v>
      </c>
      <c r="I364" s="94" t="s">
        <v>957</v>
      </c>
      <c r="J364" s="108"/>
      <c r="K364" s="97">
        <v>7.1799999999784507</v>
      </c>
      <c r="L364" s="95" t="s">
        <v>126</v>
      </c>
      <c r="M364" s="96">
        <v>6.0999999999999999E-2</v>
      </c>
      <c r="N364" s="96">
        <v>6.5699999999801084E-2</v>
      </c>
      <c r="O364" s="97">
        <v>20654.75</v>
      </c>
      <c r="P364" s="109">
        <v>96.951719999999995</v>
      </c>
      <c r="Q364" s="97"/>
      <c r="R364" s="97">
        <v>72.390866091999996</v>
      </c>
      <c r="S364" s="98">
        <v>1.1802714285714286E-5</v>
      </c>
      <c r="T364" s="98">
        <f t="shared" si="5"/>
        <v>3.6322145910615369E-3</v>
      </c>
      <c r="U364" s="98">
        <f>R364/'סכום נכסי הקרן'!$C$42</f>
        <v>5.9762358722768155E-4</v>
      </c>
    </row>
    <row r="365" spans="2:21">
      <c r="B365" s="93" t="s">
        <v>1124</v>
      </c>
      <c r="C365" s="94" t="s">
        <v>1125</v>
      </c>
      <c r="D365" s="95" t="s">
        <v>27</v>
      </c>
      <c r="E365" s="95" t="s">
        <v>924</v>
      </c>
      <c r="F365" s="94"/>
      <c r="G365" s="95" t="s">
        <v>1123</v>
      </c>
      <c r="H365" s="94" t="s">
        <v>1115</v>
      </c>
      <c r="I365" s="94" t="s">
        <v>957</v>
      </c>
      <c r="J365" s="108"/>
      <c r="K365" s="97">
        <v>3.8100000000237739</v>
      </c>
      <c r="L365" s="95" t="s">
        <v>126</v>
      </c>
      <c r="M365" s="96">
        <v>7.3499999999999996E-2</v>
      </c>
      <c r="N365" s="96">
        <v>6.5500000000396227E-2</v>
      </c>
      <c r="O365" s="97">
        <v>13219.04</v>
      </c>
      <c r="P365" s="109">
        <v>105.62582999999999</v>
      </c>
      <c r="Q365" s="97"/>
      <c r="R365" s="97">
        <v>50.475236979999998</v>
      </c>
      <c r="S365" s="98">
        <v>8.8126933333333335E-6</v>
      </c>
      <c r="T365" s="98">
        <f t="shared" si="5"/>
        <v>2.5325970269929627E-3</v>
      </c>
      <c r="U365" s="98">
        <f>R365/'סכום נכסי הקרן'!$C$42</f>
        <v>4.1669887126117037E-4</v>
      </c>
    </row>
    <row r="366" spans="2:21">
      <c r="B366" s="93" t="s">
        <v>1126</v>
      </c>
      <c r="C366" s="94" t="s">
        <v>1127</v>
      </c>
      <c r="D366" s="95" t="s">
        <v>27</v>
      </c>
      <c r="E366" s="95" t="s">
        <v>924</v>
      </c>
      <c r="F366" s="94"/>
      <c r="G366" s="95" t="s">
        <v>1123</v>
      </c>
      <c r="H366" s="94" t="s">
        <v>1120</v>
      </c>
      <c r="I366" s="94" t="s">
        <v>926</v>
      </c>
      <c r="J366" s="108"/>
      <c r="K366" s="97">
        <v>5.9800000000217208</v>
      </c>
      <c r="L366" s="95" t="s">
        <v>126</v>
      </c>
      <c r="M366" s="96">
        <v>3.7499999999999999E-2</v>
      </c>
      <c r="N366" s="96">
        <v>5.9600000000114998E-2</v>
      </c>
      <c r="O366" s="97">
        <v>19828.560000000001</v>
      </c>
      <c r="P366" s="109">
        <v>87.350579999999994</v>
      </c>
      <c r="Q366" s="97"/>
      <c r="R366" s="97">
        <v>62.613111617999998</v>
      </c>
      <c r="S366" s="98">
        <v>4.9571400000000005E-5</v>
      </c>
      <c r="T366" s="98">
        <f t="shared" si="5"/>
        <v>3.1416153706689408E-3</v>
      </c>
      <c r="U366" s="98">
        <f>R366/'סכום נכסי הקרן'!$C$42</f>
        <v>5.1690322816529491E-4</v>
      </c>
    </row>
    <row r="367" spans="2:21">
      <c r="B367" s="93" t="s">
        <v>1128</v>
      </c>
      <c r="C367" s="94" t="s">
        <v>1129</v>
      </c>
      <c r="D367" s="95" t="s">
        <v>27</v>
      </c>
      <c r="E367" s="95" t="s">
        <v>924</v>
      </c>
      <c r="F367" s="94"/>
      <c r="G367" s="95" t="s">
        <v>1017</v>
      </c>
      <c r="H367" s="94" t="s">
        <v>1115</v>
      </c>
      <c r="I367" s="94" t="s">
        <v>957</v>
      </c>
      <c r="J367" s="108"/>
      <c r="K367" s="97">
        <v>4.53999999999394</v>
      </c>
      <c r="L367" s="95" t="s">
        <v>126</v>
      </c>
      <c r="M367" s="96">
        <v>5.1249999999999997E-2</v>
      </c>
      <c r="N367" s="96">
        <v>6.1599999999855347E-2</v>
      </c>
      <c r="O367" s="97">
        <v>29467.718730000001</v>
      </c>
      <c r="P367" s="109">
        <v>96.047790000000006</v>
      </c>
      <c r="Q367" s="97"/>
      <c r="R367" s="97">
        <v>102.315681553</v>
      </c>
      <c r="S367" s="98">
        <v>5.3577670418181818E-5</v>
      </c>
      <c r="T367" s="98">
        <f t="shared" si="5"/>
        <v>5.133693399370475E-3</v>
      </c>
      <c r="U367" s="98">
        <f>R367/'סכום נכסי הקרן'!$C$42</f>
        <v>8.4466822874642114E-4</v>
      </c>
    </row>
    <row r="368" spans="2:21">
      <c r="B368" s="93" t="s">
        <v>1130</v>
      </c>
      <c r="C368" s="94" t="s">
        <v>1131</v>
      </c>
      <c r="D368" s="95" t="s">
        <v>27</v>
      </c>
      <c r="E368" s="95" t="s">
        <v>924</v>
      </c>
      <c r="F368" s="94"/>
      <c r="G368" s="95" t="s">
        <v>1025</v>
      </c>
      <c r="H368" s="94" t="s">
        <v>1115</v>
      </c>
      <c r="I368" s="94" t="s">
        <v>957</v>
      </c>
      <c r="J368" s="108"/>
      <c r="K368" s="97">
        <v>6.7600000000324689</v>
      </c>
      <c r="L368" s="95" t="s">
        <v>126</v>
      </c>
      <c r="M368" s="96">
        <v>0.04</v>
      </c>
      <c r="N368" s="96">
        <v>5.9100000000390326E-2</v>
      </c>
      <c r="O368" s="97">
        <v>26024.985000000001</v>
      </c>
      <c r="P368" s="109">
        <v>89.044560000000004</v>
      </c>
      <c r="Q368" s="97"/>
      <c r="R368" s="97">
        <v>83.773403502999997</v>
      </c>
      <c r="S368" s="98">
        <v>2.3659077272727274E-5</v>
      </c>
      <c r="T368" s="98">
        <f t="shared" si="5"/>
        <v>4.2033338592713555E-3</v>
      </c>
      <c r="U368" s="98">
        <f>R368/'סכום נכסי הקרן'!$C$42</f>
        <v>6.9159224938831923E-4</v>
      </c>
    </row>
    <row r="369" spans="2:21">
      <c r="B369" s="93" t="s">
        <v>1132</v>
      </c>
      <c r="C369" s="94" t="s">
        <v>1133</v>
      </c>
      <c r="D369" s="95" t="s">
        <v>27</v>
      </c>
      <c r="E369" s="95" t="s">
        <v>924</v>
      </c>
      <c r="F369" s="94"/>
      <c r="G369" s="95" t="s">
        <v>995</v>
      </c>
      <c r="H369" s="94" t="s">
        <v>1115</v>
      </c>
      <c r="I369" s="94" t="s">
        <v>957</v>
      </c>
      <c r="J369" s="108"/>
      <c r="K369" s="97">
        <v>5.3800000000722621</v>
      </c>
      <c r="L369" s="95" t="s">
        <v>126</v>
      </c>
      <c r="M369" s="96">
        <v>4.0910000000000002E-2</v>
      </c>
      <c r="N369" s="96">
        <v>6.2400000000761242E-2</v>
      </c>
      <c r="O369" s="97">
        <v>11227.9221</v>
      </c>
      <c r="P369" s="109">
        <v>89.327299999999994</v>
      </c>
      <c r="Q369" s="97"/>
      <c r="R369" s="97">
        <v>36.257003900999997</v>
      </c>
      <c r="S369" s="98">
        <v>2.24558442E-5</v>
      </c>
      <c r="T369" s="98">
        <f t="shared" si="5"/>
        <v>1.8191966156340935E-3</v>
      </c>
      <c r="U369" s="98">
        <f>R369/'סכום נכסי הקרן'!$C$42</f>
        <v>2.9932009248109033E-4</v>
      </c>
    </row>
    <row r="370" spans="2:21">
      <c r="B370" s="93" t="s">
        <v>1134</v>
      </c>
      <c r="C370" s="94" t="s">
        <v>1135</v>
      </c>
      <c r="D370" s="95" t="s">
        <v>27</v>
      </c>
      <c r="E370" s="95" t="s">
        <v>924</v>
      </c>
      <c r="F370" s="94"/>
      <c r="G370" s="95" t="s">
        <v>967</v>
      </c>
      <c r="H370" s="94" t="s">
        <v>1120</v>
      </c>
      <c r="I370" s="94" t="s">
        <v>926</v>
      </c>
      <c r="J370" s="108"/>
      <c r="K370" s="97">
        <v>4.9300000000107085</v>
      </c>
      <c r="L370" s="95" t="s">
        <v>128</v>
      </c>
      <c r="M370" s="96">
        <v>7.8750000000000001E-2</v>
      </c>
      <c r="N370" s="96">
        <v>9.660000000016955E-2</v>
      </c>
      <c r="O370" s="97">
        <v>24620.462000000003</v>
      </c>
      <c r="P370" s="109">
        <v>92.595299999999995</v>
      </c>
      <c r="Q370" s="97"/>
      <c r="R370" s="97">
        <v>89.643897928000001</v>
      </c>
      <c r="S370" s="98">
        <v>2.4620462000000002E-5</v>
      </c>
      <c r="T370" s="98">
        <f t="shared" si="5"/>
        <v>4.4978861509946183E-3</v>
      </c>
      <c r="U370" s="98">
        <f>R370/'סכום נכסי הקרן'!$C$42</f>
        <v>7.4005618035731643E-4</v>
      </c>
    </row>
    <row r="371" spans="2:21">
      <c r="B371" s="93" t="s">
        <v>1136</v>
      </c>
      <c r="C371" s="94" t="s">
        <v>1137</v>
      </c>
      <c r="D371" s="95" t="s">
        <v>27</v>
      </c>
      <c r="E371" s="95" t="s">
        <v>924</v>
      </c>
      <c r="F371" s="94"/>
      <c r="G371" s="95" t="s">
        <v>1063</v>
      </c>
      <c r="H371" s="94" t="s">
        <v>1120</v>
      </c>
      <c r="I371" s="94" t="s">
        <v>926</v>
      </c>
      <c r="J371" s="108"/>
      <c r="K371" s="97">
        <v>5.8899999999226571</v>
      </c>
      <c r="L371" s="95" t="s">
        <v>128</v>
      </c>
      <c r="M371" s="96">
        <v>6.1349999999999995E-2</v>
      </c>
      <c r="N371" s="96">
        <v>6.6699999999258144E-2</v>
      </c>
      <c r="O371" s="97">
        <v>8261.9</v>
      </c>
      <c r="P371" s="109">
        <v>97.506069999999994</v>
      </c>
      <c r="Q371" s="97"/>
      <c r="R371" s="97">
        <v>31.677228605</v>
      </c>
      <c r="S371" s="98">
        <v>8.2618999999999996E-6</v>
      </c>
      <c r="T371" s="98">
        <f t="shared" si="5"/>
        <v>1.5894062076456928E-3</v>
      </c>
      <c r="U371" s="98">
        <f>R371/'סכום נכסי הקרן'!$C$42</f>
        <v>2.6151170740646134E-4</v>
      </c>
    </row>
    <row r="372" spans="2:21">
      <c r="B372" s="93" t="s">
        <v>1138</v>
      </c>
      <c r="C372" s="94" t="s">
        <v>1139</v>
      </c>
      <c r="D372" s="95" t="s">
        <v>27</v>
      </c>
      <c r="E372" s="95" t="s">
        <v>924</v>
      </c>
      <c r="F372" s="94"/>
      <c r="G372" s="95" t="s">
        <v>1063</v>
      </c>
      <c r="H372" s="94" t="s">
        <v>1120</v>
      </c>
      <c r="I372" s="94" t="s">
        <v>926</v>
      </c>
      <c r="J372" s="108"/>
      <c r="K372" s="97">
        <v>4.5600000000082783</v>
      </c>
      <c r="L372" s="95" t="s">
        <v>128</v>
      </c>
      <c r="M372" s="96">
        <v>7.1249999999999994E-2</v>
      </c>
      <c r="N372" s="96">
        <v>6.6400000000094619E-2</v>
      </c>
      <c r="O372" s="97">
        <v>24785.7</v>
      </c>
      <c r="P372" s="109">
        <v>104.10363</v>
      </c>
      <c r="Q372" s="97"/>
      <c r="R372" s="97">
        <v>101.461823061</v>
      </c>
      <c r="S372" s="98">
        <v>3.3047599999999998E-5</v>
      </c>
      <c r="T372" s="98">
        <f t="shared" si="5"/>
        <v>5.0908510155067057E-3</v>
      </c>
      <c r="U372" s="98">
        <f>R372/'סכום נכסי הקרן'!$C$42</f>
        <v>8.3761919062156503E-4</v>
      </c>
    </row>
    <row r="373" spans="2:21">
      <c r="B373" s="93" t="s">
        <v>1140</v>
      </c>
      <c r="C373" s="94" t="s">
        <v>1141</v>
      </c>
      <c r="D373" s="95" t="s">
        <v>27</v>
      </c>
      <c r="E373" s="95" t="s">
        <v>924</v>
      </c>
      <c r="F373" s="94"/>
      <c r="G373" s="95" t="s">
        <v>1014</v>
      </c>
      <c r="H373" s="94" t="s">
        <v>944</v>
      </c>
      <c r="I373" s="94" t="s">
        <v>926</v>
      </c>
      <c r="J373" s="108"/>
      <c r="K373" s="97">
        <v>4.5100000000015665</v>
      </c>
      <c r="L373" s="95" t="s">
        <v>126</v>
      </c>
      <c r="M373" s="96">
        <v>4.6249999999999999E-2</v>
      </c>
      <c r="N373" s="96">
        <v>6.1099999999958715E-2</v>
      </c>
      <c r="O373" s="97">
        <v>20657.228569999999</v>
      </c>
      <c r="P373" s="109">
        <v>94.046379999999999</v>
      </c>
      <c r="Q373" s="97"/>
      <c r="R373" s="97">
        <v>70.22995933899999</v>
      </c>
      <c r="S373" s="98">
        <v>3.7558597400000001E-5</v>
      </c>
      <c r="T373" s="98">
        <f t="shared" si="5"/>
        <v>3.5237910086140622E-3</v>
      </c>
      <c r="U373" s="98">
        <f>R373/'סכום נכסי הקרן'!$C$42</f>
        <v>5.797841978805344E-4</v>
      </c>
    </row>
    <row r="374" spans="2:21">
      <c r="B374" s="93" t="s">
        <v>1142</v>
      </c>
      <c r="C374" s="94" t="s">
        <v>1143</v>
      </c>
      <c r="D374" s="95" t="s">
        <v>27</v>
      </c>
      <c r="E374" s="95" t="s">
        <v>924</v>
      </c>
      <c r="F374" s="94"/>
      <c r="G374" s="95" t="s">
        <v>1014</v>
      </c>
      <c r="H374" s="94" t="s">
        <v>1144</v>
      </c>
      <c r="I374" s="94" t="s">
        <v>957</v>
      </c>
      <c r="J374" s="108"/>
      <c r="K374" s="97">
        <v>4.1900000000152069</v>
      </c>
      <c r="L374" s="95" t="s">
        <v>126</v>
      </c>
      <c r="M374" s="96">
        <v>6.3750000000000001E-2</v>
      </c>
      <c r="N374" s="96">
        <v>5.7700000000200834E-2</v>
      </c>
      <c r="O374" s="97">
        <v>23133.32</v>
      </c>
      <c r="P374" s="109">
        <v>103.01075</v>
      </c>
      <c r="Q374" s="97"/>
      <c r="R374" s="97">
        <v>86.144750251000005</v>
      </c>
      <c r="S374" s="98">
        <v>4.6266639999999998E-5</v>
      </c>
      <c r="T374" s="98">
        <f t="shared" si="5"/>
        <v>4.322316276854336E-3</v>
      </c>
      <c r="U374" s="98">
        <f>R374/'סכום נכסי הקרן'!$C$42</f>
        <v>7.1116892841712668E-4</v>
      </c>
    </row>
    <row r="375" spans="2:21">
      <c r="B375" s="93" t="s">
        <v>1145</v>
      </c>
      <c r="C375" s="94" t="s">
        <v>1146</v>
      </c>
      <c r="D375" s="95" t="s">
        <v>27</v>
      </c>
      <c r="E375" s="95" t="s">
        <v>924</v>
      </c>
      <c r="F375" s="94"/>
      <c r="G375" s="95" t="s">
        <v>967</v>
      </c>
      <c r="H375" s="94" t="s">
        <v>944</v>
      </c>
      <c r="I375" s="94" t="s">
        <v>926</v>
      </c>
      <c r="J375" s="108"/>
      <c r="K375" s="97">
        <v>4.0700000000395447</v>
      </c>
      <c r="L375" s="95" t="s">
        <v>129</v>
      </c>
      <c r="M375" s="96">
        <v>8.5000000000000006E-2</v>
      </c>
      <c r="N375" s="96">
        <v>0.10240000000064443</v>
      </c>
      <c r="O375" s="97">
        <v>8261.9</v>
      </c>
      <c r="P375" s="109">
        <v>92.497389999999996</v>
      </c>
      <c r="Q375" s="97"/>
      <c r="R375" s="97">
        <v>34.138529894999998</v>
      </c>
      <c r="S375" s="98">
        <v>1.1015866666666666E-5</v>
      </c>
      <c r="T375" s="98">
        <f t="shared" si="5"/>
        <v>1.7129020979583594E-3</v>
      </c>
      <c r="U375" s="98">
        <f>R375/'סכום נכסי הקרן'!$C$42</f>
        <v>2.8183100714116192E-4</v>
      </c>
    </row>
    <row r="376" spans="2:21">
      <c r="B376" s="93" t="s">
        <v>1147</v>
      </c>
      <c r="C376" s="94" t="s">
        <v>1148</v>
      </c>
      <c r="D376" s="95" t="s">
        <v>27</v>
      </c>
      <c r="E376" s="95" t="s">
        <v>924</v>
      </c>
      <c r="F376" s="94"/>
      <c r="G376" s="95" t="s">
        <v>967</v>
      </c>
      <c r="H376" s="94" t="s">
        <v>944</v>
      </c>
      <c r="I376" s="94" t="s">
        <v>926</v>
      </c>
      <c r="J376" s="108"/>
      <c r="K376" s="97">
        <v>4.3799999999853485</v>
      </c>
      <c r="L376" s="95" t="s">
        <v>129</v>
      </c>
      <c r="M376" s="96">
        <v>8.5000000000000006E-2</v>
      </c>
      <c r="N376" s="96">
        <v>0.10099999999985348</v>
      </c>
      <c r="O376" s="97">
        <v>8261.9</v>
      </c>
      <c r="P376" s="109">
        <v>92.463390000000004</v>
      </c>
      <c r="Q376" s="97"/>
      <c r="R376" s="97">
        <v>34.125981324999998</v>
      </c>
      <c r="S376" s="98">
        <v>1.1015866666666666E-5</v>
      </c>
      <c r="T376" s="98">
        <f t="shared" si="5"/>
        <v>1.7122724729585284E-3</v>
      </c>
      <c r="U376" s="98">
        <f>R376/'סכום נכסי הקרן'!$C$42</f>
        <v>2.8172741228420239E-4</v>
      </c>
    </row>
    <row r="377" spans="2:21">
      <c r="B377" s="93" t="s">
        <v>1149</v>
      </c>
      <c r="C377" s="94" t="s">
        <v>1150</v>
      </c>
      <c r="D377" s="95" t="s">
        <v>27</v>
      </c>
      <c r="E377" s="95" t="s">
        <v>924</v>
      </c>
      <c r="F377" s="94"/>
      <c r="G377" s="95" t="s">
        <v>1070</v>
      </c>
      <c r="H377" s="94" t="s">
        <v>1144</v>
      </c>
      <c r="I377" s="94" t="s">
        <v>957</v>
      </c>
      <c r="J377" s="108"/>
      <c r="K377" s="97">
        <v>6.2600000000133678</v>
      </c>
      <c r="L377" s="95" t="s">
        <v>126</v>
      </c>
      <c r="M377" s="96">
        <v>4.1250000000000002E-2</v>
      </c>
      <c r="N377" s="96">
        <v>6.3700000000054685E-2</v>
      </c>
      <c r="O377" s="97">
        <v>26459.560939999999</v>
      </c>
      <c r="P377" s="109">
        <v>86.028040000000004</v>
      </c>
      <c r="Q377" s="97"/>
      <c r="R377" s="97">
        <v>82.286951214999988</v>
      </c>
      <c r="S377" s="98">
        <v>5.2919121880000002E-5</v>
      </c>
      <c r="T377" s="98">
        <f t="shared" si="5"/>
        <v>4.1287510564833787E-3</v>
      </c>
      <c r="U377" s="98">
        <f>R377/'סכום נכסי הקרן'!$C$42</f>
        <v>6.7932082625783219E-4</v>
      </c>
    </row>
    <row r="378" spans="2:21">
      <c r="B378" s="93" t="s">
        <v>1151</v>
      </c>
      <c r="C378" s="94" t="s">
        <v>1152</v>
      </c>
      <c r="D378" s="95" t="s">
        <v>27</v>
      </c>
      <c r="E378" s="95" t="s">
        <v>924</v>
      </c>
      <c r="F378" s="94"/>
      <c r="G378" s="95" t="s">
        <v>1070</v>
      </c>
      <c r="H378" s="94" t="s">
        <v>1144</v>
      </c>
      <c r="I378" s="94" t="s">
        <v>957</v>
      </c>
      <c r="J378" s="108"/>
      <c r="K378" s="97">
        <v>4.7200000000216651</v>
      </c>
      <c r="L378" s="95" t="s">
        <v>126</v>
      </c>
      <c r="M378" s="96">
        <v>0.04</v>
      </c>
      <c r="N378" s="96">
        <v>7.1700000000577732E-2</v>
      </c>
      <c r="O378" s="97">
        <v>12392.85</v>
      </c>
      <c r="P378" s="109">
        <v>86.543329999999997</v>
      </c>
      <c r="Q378" s="97"/>
      <c r="R378" s="97">
        <v>38.771545528000004</v>
      </c>
      <c r="S378" s="98">
        <v>6.1964250000000006E-6</v>
      </c>
      <c r="T378" s="98">
        <f t="shared" si="5"/>
        <v>1.945363841977451E-3</v>
      </c>
      <c r="U378" s="98">
        <f>R378/'סכום נכסי הקרן'!$C$42</f>
        <v>3.2007891840052691E-4</v>
      </c>
    </row>
    <row r="379" spans="2:21">
      <c r="B379" s="93" t="s">
        <v>1153</v>
      </c>
      <c r="C379" s="94" t="s">
        <v>1154</v>
      </c>
      <c r="D379" s="95" t="s">
        <v>27</v>
      </c>
      <c r="E379" s="95" t="s">
        <v>924</v>
      </c>
      <c r="F379" s="94"/>
      <c r="G379" s="95" t="s">
        <v>973</v>
      </c>
      <c r="H379" s="94" t="s">
        <v>944</v>
      </c>
      <c r="I379" s="94" t="s">
        <v>926</v>
      </c>
      <c r="J379" s="108"/>
      <c r="K379" s="97">
        <v>2.8099999999704828</v>
      </c>
      <c r="L379" s="95" t="s">
        <v>126</v>
      </c>
      <c r="M379" s="96">
        <v>4.3749999999999997E-2</v>
      </c>
      <c r="N379" s="96">
        <v>6.079999999929897E-2</v>
      </c>
      <c r="O379" s="97">
        <v>12392.85</v>
      </c>
      <c r="P379" s="109">
        <v>96.794210000000007</v>
      </c>
      <c r="Q379" s="97"/>
      <c r="R379" s="97">
        <v>43.363953187999989</v>
      </c>
      <c r="S379" s="98">
        <v>6.1964250000000006E-6</v>
      </c>
      <c r="T379" s="98">
        <f t="shared" si="5"/>
        <v>2.1757880793329713E-3</v>
      </c>
      <c r="U379" s="98">
        <f>R379/'סכום נכסי הקרן'!$C$42</f>
        <v>3.5799159009439934E-4</v>
      </c>
    </row>
    <row r="380" spans="2:21">
      <c r="B380" s="93" t="s">
        <v>1155</v>
      </c>
      <c r="C380" s="94" t="s">
        <v>1156</v>
      </c>
      <c r="D380" s="95" t="s">
        <v>27</v>
      </c>
      <c r="E380" s="95" t="s">
        <v>924</v>
      </c>
      <c r="F380" s="94"/>
      <c r="G380" s="95" t="s">
        <v>985</v>
      </c>
      <c r="H380" s="94" t="s">
        <v>1157</v>
      </c>
      <c r="I380" s="94" t="s">
        <v>957</v>
      </c>
      <c r="J380" s="108"/>
      <c r="K380" s="97">
        <v>4.1199999999981696</v>
      </c>
      <c r="L380" s="95" t="s">
        <v>128</v>
      </c>
      <c r="M380" s="96">
        <v>2.6249999999999999E-2</v>
      </c>
      <c r="N380" s="96">
        <v>0.10460000000008239</v>
      </c>
      <c r="O380" s="97">
        <v>14912.729499999999</v>
      </c>
      <c r="P380" s="109">
        <v>74.511700000000005</v>
      </c>
      <c r="Q380" s="97"/>
      <c r="R380" s="97">
        <v>43.693537083999999</v>
      </c>
      <c r="S380" s="98">
        <v>4.9709098333333332E-5</v>
      </c>
      <c r="T380" s="98">
        <f t="shared" si="5"/>
        <v>2.1923249644492339E-3</v>
      </c>
      <c r="U380" s="98">
        <f>R380/'סכום נכסי הקרן'!$C$42</f>
        <v>3.6071247355460933E-4</v>
      </c>
    </row>
    <row r="381" spans="2:21">
      <c r="B381" s="93" t="s">
        <v>1158</v>
      </c>
      <c r="C381" s="94" t="s">
        <v>1159</v>
      </c>
      <c r="D381" s="95" t="s">
        <v>27</v>
      </c>
      <c r="E381" s="95" t="s">
        <v>924</v>
      </c>
      <c r="F381" s="94"/>
      <c r="G381" s="95" t="s">
        <v>967</v>
      </c>
      <c r="H381" s="94" t="s">
        <v>1160</v>
      </c>
      <c r="I381" s="94" t="s">
        <v>926</v>
      </c>
      <c r="J381" s="108"/>
      <c r="K381" s="97">
        <v>3.9799999999782485</v>
      </c>
      <c r="L381" s="95" t="s">
        <v>129</v>
      </c>
      <c r="M381" s="96">
        <v>8.8749999999999996E-2</v>
      </c>
      <c r="N381" s="96">
        <v>0.11229999999948856</v>
      </c>
      <c r="O381" s="97">
        <v>16771.656999999999</v>
      </c>
      <c r="P381" s="109">
        <v>90.816869999999994</v>
      </c>
      <c r="Q381" s="97"/>
      <c r="R381" s="97">
        <v>68.042129375999991</v>
      </c>
      <c r="S381" s="98">
        <v>1.3417325599999999E-5</v>
      </c>
      <c r="T381" s="98">
        <f t="shared" si="5"/>
        <v>3.4140165530319043E-3</v>
      </c>
      <c r="U381" s="98">
        <f>R381/'סכום נכסי הקרן'!$C$42</f>
        <v>5.6172254367859971E-4</v>
      </c>
    </row>
    <row r="382" spans="2:21">
      <c r="B382" s="93" t="s">
        <v>1161</v>
      </c>
      <c r="C382" s="94" t="s">
        <v>1162</v>
      </c>
      <c r="D382" s="95" t="s">
        <v>27</v>
      </c>
      <c r="E382" s="95" t="s">
        <v>924</v>
      </c>
      <c r="F382" s="94"/>
      <c r="G382" s="95" t="s">
        <v>1070</v>
      </c>
      <c r="H382" s="94" t="s">
        <v>1157</v>
      </c>
      <c r="I382" s="94" t="s">
        <v>957</v>
      </c>
      <c r="J382" s="108"/>
      <c r="K382" s="97">
        <v>6.2000000000340512</v>
      </c>
      <c r="L382" s="95" t="s">
        <v>126</v>
      </c>
      <c r="M382" s="96">
        <v>4.4999999999999998E-2</v>
      </c>
      <c r="N382" s="96">
        <v>7.2400000000181611E-2</v>
      </c>
      <c r="O382" s="97">
        <v>5783.33</v>
      </c>
      <c r="P382" s="109">
        <v>84.280500000000004</v>
      </c>
      <c r="Q382" s="97"/>
      <c r="R382" s="97">
        <v>17.620303282000002</v>
      </c>
      <c r="S382" s="98">
        <v>2.1030290909090907E-6</v>
      </c>
      <c r="T382" s="98">
        <f t="shared" si="5"/>
        <v>8.8409941937250412E-4</v>
      </c>
      <c r="U382" s="98">
        <f>R382/'סכום נכסי הקרן'!$C$42</f>
        <v>1.4546460657130126E-4</v>
      </c>
    </row>
    <row r="383" spans="2:21">
      <c r="B383" s="93" t="s">
        <v>1163</v>
      </c>
      <c r="C383" s="94" t="s">
        <v>1164</v>
      </c>
      <c r="D383" s="95" t="s">
        <v>27</v>
      </c>
      <c r="E383" s="95" t="s">
        <v>924</v>
      </c>
      <c r="F383" s="94"/>
      <c r="G383" s="95" t="s">
        <v>1070</v>
      </c>
      <c r="H383" s="94" t="s">
        <v>1157</v>
      </c>
      <c r="I383" s="94" t="s">
        <v>957</v>
      </c>
      <c r="J383" s="108"/>
      <c r="K383" s="97">
        <v>5.8600000000297987</v>
      </c>
      <c r="L383" s="95" t="s">
        <v>126</v>
      </c>
      <c r="M383" s="96">
        <v>4.7500000000000001E-2</v>
      </c>
      <c r="N383" s="96">
        <v>7.2200000000414266E-2</v>
      </c>
      <c r="O383" s="97">
        <v>26438.080000000002</v>
      </c>
      <c r="P383" s="109">
        <v>86.378640000000004</v>
      </c>
      <c r="Q383" s="97"/>
      <c r="R383" s="97">
        <v>82.555225938999996</v>
      </c>
      <c r="S383" s="98">
        <v>8.668222950819672E-6</v>
      </c>
      <c r="T383" s="98">
        <f t="shared" si="5"/>
        <v>4.1422117514512699E-3</v>
      </c>
      <c r="U383" s="98">
        <f>R383/'סכום נכסי הקרן'!$C$42</f>
        <v>6.8153557117766293E-4</v>
      </c>
    </row>
    <row r="384" spans="2:21">
      <c r="B384" s="93" t="s">
        <v>1165</v>
      </c>
      <c r="C384" s="94" t="s">
        <v>1166</v>
      </c>
      <c r="D384" s="95" t="s">
        <v>27</v>
      </c>
      <c r="E384" s="95" t="s">
        <v>924</v>
      </c>
      <c r="F384" s="94"/>
      <c r="G384" s="95" t="s">
        <v>1022</v>
      </c>
      <c r="H384" s="94" t="s">
        <v>1160</v>
      </c>
      <c r="I384" s="94" t="s">
        <v>926</v>
      </c>
      <c r="J384" s="108"/>
      <c r="K384" s="97">
        <v>2.6000000000076477</v>
      </c>
      <c r="L384" s="95" t="s">
        <v>129</v>
      </c>
      <c r="M384" s="96">
        <v>0.06</v>
      </c>
      <c r="N384" s="96">
        <v>0.10380000000052006</v>
      </c>
      <c r="O384" s="97">
        <v>19580.703000000001</v>
      </c>
      <c r="P384" s="109">
        <v>89.691329999999994</v>
      </c>
      <c r="Q384" s="97"/>
      <c r="R384" s="97">
        <v>78.453831233999992</v>
      </c>
      <c r="S384" s="98">
        <v>1.5664562400000002E-5</v>
      </c>
      <c r="T384" s="98">
        <f t="shared" si="5"/>
        <v>3.9364241086805498E-3</v>
      </c>
      <c r="U384" s="98">
        <f>R384/'סכום נכסי הקרן'!$C$42</f>
        <v>6.4767646230716415E-4</v>
      </c>
    </row>
    <row r="385" spans="2:21">
      <c r="B385" s="93" t="s">
        <v>1167</v>
      </c>
      <c r="C385" s="94" t="s">
        <v>1168</v>
      </c>
      <c r="D385" s="95" t="s">
        <v>27</v>
      </c>
      <c r="E385" s="95" t="s">
        <v>924</v>
      </c>
      <c r="F385" s="94"/>
      <c r="G385" s="95" t="s">
        <v>1022</v>
      </c>
      <c r="H385" s="94" t="s">
        <v>1160</v>
      </c>
      <c r="I385" s="94" t="s">
        <v>926</v>
      </c>
      <c r="J385" s="108"/>
      <c r="K385" s="97">
        <v>2.6600000000244859</v>
      </c>
      <c r="L385" s="95" t="s">
        <v>128</v>
      </c>
      <c r="M385" s="96">
        <v>0.05</v>
      </c>
      <c r="N385" s="96">
        <v>8.0300000001048921E-2</v>
      </c>
      <c r="O385" s="97">
        <v>8261.9</v>
      </c>
      <c r="P385" s="109">
        <v>93.025509999999997</v>
      </c>
      <c r="Q385" s="97"/>
      <c r="R385" s="97">
        <v>30.221608660999998</v>
      </c>
      <c r="S385" s="98">
        <v>8.2618999999999996E-6</v>
      </c>
      <c r="T385" s="98">
        <f t="shared" si="5"/>
        <v>1.5163704189466367E-3</v>
      </c>
      <c r="U385" s="98">
        <f>R385/'סכום נכסי הקרן'!$C$42</f>
        <v>2.4949482102927832E-4</v>
      </c>
    </row>
    <row r="386" spans="2:21">
      <c r="B386" s="93" t="s">
        <v>1169</v>
      </c>
      <c r="C386" s="94" t="s">
        <v>1170</v>
      </c>
      <c r="D386" s="95" t="s">
        <v>27</v>
      </c>
      <c r="E386" s="95" t="s">
        <v>924</v>
      </c>
      <c r="F386" s="94"/>
      <c r="G386" s="95" t="s">
        <v>1014</v>
      </c>
      <c r="H386" s="94" t="s">
        <v>1157</v>
      </c>
      <c r="I386" s="94" t="s">
        <v>957</v>
      </c>
      <c r="J386" s="108"/>
      <c r="K386" s="97">
        <v>6.4499999999993793</v>
      </c>
      <c r="L386" s="95" t="s">
        <v>126</v>
      </c>
      <c r="M386" s="96">
        <v>5.1249999999999997E-2</v>
      </c>
      <c r="N386" s="96">
        <v>7.0000000000000007E-2</v>
      </c>
      <c r="O386" s="97">
        <v>24785.7</v>
      </c>
      <c r="P386" s="109">
        <v>89.98742</v>
      </c>
      <c r="Q386" s="97"/>
      <c r="R386" s="97">
        <v>80.629000249000001</v>
      </c>
      <c r="S386" s="98">
        <v>1.2392850000000001E-5</v>
      </c>
      <c r="T386" s="98">
        <f t="shared" si="5"/>
        <v>4.0455633006922483E-3</v>
      </c>
      <c r="U386" s="98">
        <f>R386/'סכום נכסי הקרן'!$C$42</f>
        <v>6.6563359391433069E-4</v>
      </c>
    </row>
    <row r="387" spans="2:21">
      <c r="B387" s="93" t="s">
        <v>1171</v>
      </c>
      <c r="C387" s="94" t="s">
        <v>1172</v>
      </c>
      <c r="D387" s="95" t="s">
        <v>27</v>
      </c>
      <c r="E387" s="95" t="s">
        <v>924</v>
      </c>
      <c r="F387" s="94"/>
      <c r="G387" s="95" t="s">
        <v>985</v>
      </c>
      <c r="H387" s="94" t="s">
        <v>1173</v>
      </c>
      <c r="I387" s="94" t="s">
        <v>957</v>
      </c>
      <c r="J387" s="108"/>
      <c r="K387" s="97">
        <v>3.1999999999779707</v>
      </c>
      <c r="L387" s="95" t="s">
        <v>128</v>
      </c>
      <c r="M387" s="96">
        <v>3.6249999999999998E-2</v>
      </c>
      <c r="N387" s="96">
        <v>0.39609999999753825</v>
      </c>
      <c r="O387" s="97">
        <v>25611.89</v>
      </c>
      <c r="P387" s="109">
        <v>36.058929999999997</v>
      </c>
      <c r="Q387" s="97"/>
      <c r="R387" s="97">
        <v>36.315337153999998</v>
      </c>
      <c r="S387" s="98">
        <v>7.3176828571428569E-5</v>
      </c>
      <c r="T387" s="98">
        <f t="shared" si="5"/>
        <v>1.8221234889280449E-3</v>
      </c>
      <c r="U387" s="98">
        <f>R387/'סכום נכסי הקרן'!$C$42</f>
        <v>2.9980166328959836E-4</v>
      </c>
    </row>
    <row r="388" spans="2:21">
      <c r="B388" s="93" t="s">
        <v>1174</v>
      </c>
      <c r="C388" s="94" t="s">
        <v>1175</v>
      </c>
      <c r="D388" s="95" t="s">
        <v>27</v>
      </c>
      <c r="E388" s="95" t="s">
        <v>924</v>
      </c>
      <c r="F388" s="94"/>
      <c r="G388" s="95" t="s">
        <v>691</v>
      </c>
      <c r="H388" s="94" t="s">
        <v>672</v>
      </c>
      <c r="I388" s="94"/>
      <c r="J388" s="108"/>
      <c r="K388" s="97">
        <v>4.0800000000098002</v>
      </c>
      <c r="L388" s="95" t="s">
        <v>126</v>
      </c>
      <c r="M388" s="96">
        <v>2.5000000000000001E-2</v>
      </c>
      <c r="N388" s="96">
        <v>-3.7999999999754983E-3</v>
      </c>
      <c r="O388" s="97">
        <v>20110.909500000002</v>
      </c>
      <c r="P388" s="109">
        <v>112.27983</v>
      </c>
      <c r="Q388" s="97"/>
      <c r="R388" s="97">
        <v>81.628491840000009</v>
      </c>
      <c r="S388" s="98">
        <v>4.6633993043478264E-5</v>
      </c>
      <c r="T388" s="98">
        <f t="shared" si="5"/>
        <v>4.0957128311020627E-3</v>
      </c>
      <c r="U388" s="98">
        <f>R388/'סכום נכסי הקרן'!$C$42</f>
        <v>6.7388490768170847E-4</v>
      </c>
    </row>
    <row r="389" spans="2:21">
      <c r="B389" s="100"/>
      <c r="C389" s="101"/>
      <c r="D389" s="101"/>
      <c r="E389" s="101"/>
      <c r="F389" s="101"/>
      <c r="G389" s="101"/>
      <c r="H389" s="101"/>
      <c r="I389" s="101"/>
      <c r="J389" s="101"/>
      <c r="K389" s="101"/>
      <c r="L389" s="101"/>
      <c r="M389" s="101"/>
      <c r="N389" s="101"/>
      <c r="O389" s="101"/>
      <c r="P389" s="101"/>
      <c r="Q389" s="101"/>
      <c r="R389" s="101"/>
      <c r="S389" s="101"/>
      <c r="T389" s="101"/>
      <c r="U389" s="101"/>
    </row>
    <row r="390" spans="2:21">
      <c r="B390" s="100"/>
      <c r="C390" s="101"/>
      <c r="D390" s="101"/>
      <c r="E390" s="101"/>
      <c r="F390" s="101"/>
      <c r="G390" s="101"/>
      <c r="H390" s="101"/>
      <c r="I390" s="101"/>
      <c r="J390" s="101"/>
      <c r="K390" s="101"/>
      <c r="L390" s="101"/>
      <c r="M390" s="101"/>
      <c r="N390" s="101"/>
      <c r="O390" s="101"/>
      <c r="P390" s="101"/>
      <c r="Q390" s="101"/>
      <c r="R390" s="101"/>
      <c r="S390" s="101"/>
      <c r="T390" s="101"/>
      <c r="U390" s="101"/>
    </row>
    <row r="391" spans="2:21">
      <c r="B391" s="100"/>
      <c r="C391" s="101"/>
      <c r="D391" s="101"/>
      <c r="E391" s="101"/>
      <c r="F391" s="101"/>
      <c r="G391" s="101"/>
      <c r="H391" s="101"/>
      <c r="I391" s="101"/>
      <c r="J391" s="101"/>
      <c r="K391" s="101"/>
      <c r="L391" s="101"/>
      <c r="M391" s="101"/>
      <c r="N391" s="101"/>
      <c r="O391" s="101"/>
      <c r="P391" s="101"/>
      <c r="Q391" s="101"/>
      <c r="R391" s="101"/>
      <c r="S391" s="101"/>
      <c r="T391" s="101"/>
      <c r="U391" s="101"/>
    </row>
    <row r="392" spans="2:21">
      <c r="B392" s="102" t="s">
        <v>209</v>
      </c>
      <c r="C392" s="112"/>
      <c r="D392" s="112"/>
      <c r="E392" s="112"/>
      <c r="F392" s="112"/>
      <c r="G392" s="112"/>
      <c r="H392" s="112"/>
      <c r="I392" s="112"/>
      <c r="J392" s="112"/>
      <c r="K392" s="112"/>
      <c r="L392" s="101"/>
      <c r="M392" s="101"/>
      <c r="N392" s="101"/>
      <c r="O392" s="101"/>
      <c r="P392" s="101"/>
      <c r="Q392" s="101"/>
      <c r="R392" s="101"/>
      <c r="S392" s="101"/>
      <c r="T392" s="101"/>
      <c r="U392" s="101"/>
    </row>
    <row r="393" spans="2:21">
      <c r="B393" s="102" t="s">
        <v>106</v>
      </c>
      <c r="C393" s="112"/>
      <c r="D393" s="112"/>
      <c r="E393" s="112"/>
      <c r="F393" s="112"/>
      <c r="G393" s="112"/>
      <c r="H393" s="112"/>
      <c r="I393" s="112"/>
      <c r="J393" s="112"/>
      <c r="K393" s="112"/>
      <c r="L393" s="101"/>
      <c r="M393" s="101"/>
      <c r="N393" s="101"/>
      <c r="O393" s="101"/>
      <c r="P393" s="101"/>
      <c r="Q393" s="101"/>
      <c r="R393" s="101"/>
      <c r="S393" s="101"/>
      <c r="T393" s="101"/>
      <c r="U393" s="101"/>
    </row>
    <row r="394" spans="2:21">
      <c r="B394" s="102" t="s">
        <v>192</v>
      </c>
      <c r="C394" s="112"/>
      <c r="D394" s="112"/>
      <c r="E394" s="112"/>
      <c r="F394" s="112"/>
      <c r="G394" s="112"/>
      <c r="H394" s="112"/>
      <c r="I394" s="112"/>
      <c r="J394" s="112"/>
      <c r="K394" s="112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</row>
    <row r="395" spans="2:21">
      <c r="B395" s="102" t="s">
        <v>200</v>
      </c>
      <c r="C395" s="112"/>
      <c r="D395" s="112"/>
      <c r="E395" s="112"/>
      <c r="F395" s="112"/>
      <c r="G395" s="112"/>
      <c r="H395" s="112"/>
      <c r="I395" s="112"/>
      <c r="J395" s="112"/>
      <c r="K395" s="112"/>
      <c r="L395" s="101"/>
      <c r="M395" s="101"/>
      <c r="N395" s="101"/>
      <c r="O395" s="101"/>
      <c r="P395" s="101"/>
      <c r="Q395" s="101"/>
      <c r="R395" s="101"/>
      <c r="S395" s="101"/>
      <c r="T395" s="101"/>
      <c r="U395" s="101"/>
    </row>
    <row r="396" spans="2:21">
      <c r="B396" s="165" t="s">
        <v>205</v>
      </c>
      <c r="C396" s="165"/>
      <c r="D396" s="165"/>
      <c r="E396" s="165"/>
      <c r="F396" s="165"/>
      <c r="G396" s="165"/>
      <c r="H396" s="165"/>
      <c r="I396" s="165"/>
      <c r="J396" s="165"/>
      <c r="K396" s="165"/>
      <c r="L396" s="101"/>
      <c r="M396" s="101"/>
      <c r="N396" s="101"/>
      <c r="O396" s="101"/>
      <c r="P396" s="101"/>
      <c r="Q396" s="101"/>
      <c r="R396" s="101"/>
      <c r="S396" s="101"/>
      <c r="T396" s="101"/>
      <c r="U396" s="101"/>
    </row>
    <row r="397" spans="2:21">
      <c r="B397" s="100"/>
      <c r="C397" s="101"/>
      <c r="D397" s="101"/>
      <c r="E397" s="101"/>
      <c r="F397" s="101"/>
      <c r="G397" s="101"/>
      <c r="H397" s="101"/>
      <c r="I397" s="101"/>
      <c r="J397" s="101"/>
      <c r="K397" s="101"/>
      <c r="L397" s="101"/>
      <c r="M397" s="101"/>
      <c r="N397" s="101"/>
      <c r="O397" s="101"/>
      <c r="P397" s="101"/>
      <c r="Q397" s="101"/>
      <c r="R397" s="101"/>
      <c r="S397" s="101"/>
      <c r="T397" s="101"/>
      <c r="U397" s="101"/>
    </row>
    <row r="398" spans="2:21">
      <c r="B398" s="100"/>
      <c r="C398" s="101"/>
      <c r="D398" s="101"/>
      <c r="E398" s="101"/>
      <c r="F398" s="101"/>
      <c r="G398" s="101"/>
      <c r="H398" s="101"/>
      <c r="I398" s="101"/>
      <c r="J398" s="101"/>
      <c r="K398" s="101"/>
      <c r="L398" s="101"/>
      <c r="M398" s="101"/>
      <c r="N398" s="101"/>
      <c r="O398" s="101"/>
      <c r="P398" s="101"/>
      <c r="Q398" s="101"/>
      <c r="R398" s="101"/>
      <c r="S398" s="101"/>
      <c r="T398" s="101"/>
      <c r="U398" s="101"/>
    </row>
    <row r="399" spans="2:21">
      <c r="B399" s="100"/>
      <c r="C399" s="101"/>
      <c r="D399" s="101"/>
      <c r="E399" s="101"/>
      <c r="F399" s="101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</row>
    <row r="400" spans="2:21">
      <c r="B400" s="100"/>
      <c r="C400" s="101"/>
      <c r="D400" s="101"/>
      <c r="E400" s="101"/>
      <c r="F400" s="101"/>
      <c r="G400" s="101"/>
      <c r="H400" s="101"/>
      <c r="I400" s="101"/>
      <c r="J400" s="101"/>
      <c r="K400" s="101"/>
      <c r="L400" s="101"/>
      <c r="M400" s="101"/>
      <c r="N400" s="101"/>
      <c r="O400" s="101"/>
      <c r="P400" s="101"/>
      <c r="Q400" s="101"/>
      <c r="R400" s="101"/>
      <c r="S400" s="101"/>
      <c r="T400" s="101"/>
      <c r="U400" s="101"/>
    </row>
    <row r="401" spans="2:21">
      <c r="B401" s="100"/>
      <c r="C401" s="101"/>
      <c r="D401" s="101"/>
      <c r="E401" s="101"/>
      <c r="F401" s="101"/>
      <c r="G401" s="101"/>
      <c r="H401" s="101"/>
      <c r="I401" s="101"/>
      <c r="J401" s="101"/>
      <c r="K401" s="101"/>
      <c r="L401" s="101"/>
      <c r="M401" s="101"/>
      <c r="N401" s="101"/>
      <c r="O401" s="101"/>
      <c r="P401" s="101"/>
      <c r="Q401" s="101"/>
      <c r="R401" s="101"/>
      <c r="S401" s="101"/>
      <c r="T401" s="101"/>
      <c r="U401" s="101"/>
    </row>
    <row r="402" spans="2:21">
      <c r="B402" s="100"/>
      <c r="C402" s="101"/>
      <c r="D402" s="101"/>
      <c r="E402" s="101"/>
      <c r="F402" s="101"/>
      <c r="G402" s="101"/>
      <c r="H402" s="101"/>
      <c r="I402" s="101"/>
      <c r="J402" s="101"/>
      <c r="K402" s="101"/>
      <c r="L402" s="101"/>
      <c r="M402" s="101"/>
      <c r="N402" s="101"/>
      <c r="O402" s="101"/>
      <c r="P402" s="101"/>
      <c r="Q402" s="101"/>
      <c r="R402" s="101"/>
      <c r="S402" s="101"/>
      <c r="T402" s="101"/>
      <c r="U402" s="101"/>
    </row>
    <row r="403" spans="2:21">
      <c r="B403" s="100"/>
      <c r="C403" s="101"/>
      <c r="D403" s="101"/>
      <c r="E403" s="101"/>
      <c r="F403" s="101"/>
      <c r="G403" s="101"/>
      <c r="H403" s="101"/>
      <c r="I403" s="101"/>
      <c r="J403" s="101"/>
      <c r="K403" s="101"/>
      <c r="L403" s="101"/>
      <c r="M403" s="101"/>
      <c r="N403" s="101"/>
      <c r="O403" s="101"/>
      <c r="P403" s="101"/>
      <c r="Q403" s="101"/>
      <c r="R403" s="101"/>
      <c r="S403" s="101"/>
      <c r="T403" s="101"/>
      <c r="U403" s="101"/>
    </row>
    <row r="404" spans="2:21">
      <c r="B404" s="100"/>
      <c r="C404" s="101"/>
      <c r="D404" s="101"/>
      <c r="E404" s="101"/>
      <c r="F404" s="101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</row>
    <row r="405" spans="2:21">
      <c r="B405" s="100"/>
      <c r="C405" s="101"/>
      <c r="D405" s="101"/>
      <c r="E405" s="101"/>
      <c r="F405" s="101"/>
      <c r="G405" s="101"/>
      <c r="H405" s="101"/>
      <c r="I405" s="101"/>
      <c r="J405" s="101"/>
      <c r="K405" s="101"/>
      <c r="L405" s="101"/>
      <c r="M405" s="101"/>
      <c r="N405" s="101"/>
      <c r="O405" s="101"/>
      <c r="P405" s="101"/>
      <c r="Q405" s="101"/>
      <c r="R405" s="101"/>
      <c r="S405" s="101"/>
      <c r="T405" s="101"/>
      <c r="U405" s="101"/>
    </row>
    <row r="406" spans="2:21">
      <c r="B406" s="100"/>
      <c r="C406" s="101"/>
      <c r="D406" s="101"/>
      <c r="E406" s="101"/>
      <c r="F406" s="101"/>
      <c r="G406" s="101"/>
      <c r="H406" s="101"/>
      <c r="I406" s="101"/>
      <c r="J406" s="101"/>
      <c r="K406" s="101"/>
      <c r="L406" s="101"/>
      <c r="M406" s="101"/>
      <c r="N406" s="101"/>
      <c r="O406" s="101"/>
      <c r="P406" s="101"/>
      <c r="Q406" s="101"/>
      <c r="R406" s="101"/>
      <c r="S406" s="101"/>
      <c r="T406" s="101"/>
      <c r="U406" s="101"/>
    </row>
    <row r="407" spans="2:21">
      <c r="B407" s="100"/>
      <c r="C407" s="101"/>
      <c r="D407" s="101"/>
      <c r="E407" s="101"/>
      <c r="F407" s="101"/>
      <c r="G407" s="101"/>
      <c r="H407" s="101"/>
      <c r="I407" s="101"/>
      <c r="J407" s="101"/>
      <c r="K407" s="101"/>
      <c r="L407" s="101"/>
      <c r="M407" s="101"/>
      <c r="N407" s="101"/>
      <c r="O407" s="101"/>
      <c r="P407" s="101"/>
      <c r="Q407" s="101"/>
      <c r="R407" s="101"/>
      <c r="S407" s="101"/>
      <c r="T407" s="101"/>
      <c r="U407" s="101"/>
    </row>
    <row r="408" spans="2:21">
      <c r="B408" s="100"/>
      <c r="C408" s="101"/>
      <c r="D408" s="101"/>
      <c r="E408" s="101"/>
      <c r="F408" s="101"/>
      <c r="G408" s="101"/>
      <c r="H408" s="101"/>
      <c r="I408" s="101"/>
      <c r="J408" s="101"/>
      <c r="K408" s="101"/>
      <c r="L408" s="101"/>
      <c r="M408" s="101"/>
      <c r="N408" s="101"/>
      <c r="O408" s="101"/>
      <c r="P408" s="101"/>
      <c r="Q408" s="101"/>
      <c r="R408" s="101"/>
      <c r="S408" s="101"/>
      <c r="T408" s="101"/>
      <c r="U408" s="101"/>
    </row>
    <row r="409" spans="2:21">
      <c r="B409" s="100"/>
      <c r="C409" s="101"/>
      <c r="D409" s="101"/>
      <c r="E409" s="101"/>
      <c r="F409" s="101"/>
      <c r="G409" s="101"/>
      <c r="H409" s="101"/>
      <c r="I409" s="101"/>
      <c r="J409" s="101"/>
      <c r="K409" s="101"/>
      <c r="L409" s="101"/>
      <c r="M409" s="101"/>
      <c r="N409" s="101"/>
      <c r="O409" s="101"/>
      <c r="P409" s="101"/>
      <c r="Q409" s="101"/>
      <c r="R409" s="101"/>
      <c r="S409" s="101"/>
      <c r="T409" s="101"/>
      <c r="U409" s="101"/>
    </row>
    <row r="410" spans="2:21">
      <c r="B410" s="100"/>
      <c r="C410" s="101"/>
      <c r="D410" s="101"/>
      <c r="E410" s="101"/>
      <c r="F410" s="101"/>
      <c r="G410" s="101"/>
      <c r="H410" s="101"/>
      <c r="I410" s="101"/>
      <c r="J410" s="101"/>
      <c r="K410" s="101"/>
      <c r="L410" s="101"/>
      <c r="M410" s="101"/>
      <c r="N410" s="101"/>
      <c r="O410" s="101"/>
      <c r="P410" s="101"/>
      <c r="Q410" s="101"/>
      <c r="R410" s="101"/>
      <c r="S410" s="101"/>
      <c r="T410" s="101"/>
      <c r="U410" s="101"/>
    </row>
    <row r="411" spans="2:21">
      <c r="B411" s="100"/>
      <c r="C411" s="101"/>
      <c r="D411" s="101"/>
      <c r="E411" s="101"/>
      <c r="F411" s="101"/>
      <c r="G411" s="101"/>
      <c r="H411" s="101"/>
      <c r="I411" s="101"/>
      <c r="J411" s="101"/>
      <c r="K411" s="101"/>
      <c r="L411" s="101"/>
      <c r="M411" s="101"/>
      <c r="N411" s="101"/>
      <c r="O411" s="101"/>
      <c r="P411" s="101"/>
      <c r="Q411" s="101"/>
      <c r="R411" s="101"/>
      <c r="S411" s="101"/>
      <c r="T411" s="101"/>
      <c r="U411" s="101"/>
    </row>
    <row r="412" spans="2:21">
      <c r="B412" s="100"/>
      <c r="C412" s="101"/>
      <c r="D412" s="101"/>
      <c r="E412" s="101"/>
      <c r="F412" s="101"/>
      <c r="G412" s="101"/>
      <c r="H412" s="101"/>
      <c r="I412" s="101"/>
      <c r="J412" s="101"/>
      <c r="K412" s="101"/>
      <c r="L412" s="101"/>
      <c r="M412" s="101"/>
      <c r="N412" s="101"/>
      <c r="O412" s="101"/>
      <c r="P412" s="101"/>
      <c r="Q412" s="101"/>
      <c r="R412" s="101"/>
      <c r="S412" s="101"/>
      <c r="T412" s="101"/>
      <c r="U412" s="101"/>
    </row>
    <row r="413" spans="2:21">
      <c r="B413" s="100"/>
      <c r="C413" s="101"/>
      <c r="D413" s="101"/>
      <c r="E413" s="101"/>
      <c r="F413" s="101"/>
      <c r="G413" s="101"/>
      <c r="H413" s="101"/>
      <c r="I413" s="101"/>
      <c r="J413" s="101"/>
      <c r="K413" s="101"/>
      <c r="L413" s="101"/>
      <c r="M413" s="101"/>
      <c r="N413" s="101"/>
      <c r="O413" s="101"/>
      <c r="P413" s="101"/>
      <c r="Q413" s="101"/>
      <c r="R413" s="101"/>
      <c r="S413" s="101"/>
      <c r="T413" s="101"/>
      <c r="U413" s="101"/>
    </row>
    <row r="414" spans="2:21">
      <c r="B414" s="100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  <c r="M414" s="101"/>
      <c r="N414" s="101"/>
      <c r="O414" s="101"/>
      <c r="P414" s="101"/>
      <c r="Q414" s="101"/>
      <c r="R414" s="101"/>
      <c r="S414" s="101"/>
      <c r="T414" s="101"/>
      <c r="U414" s="101"/>
    </row>
    <row r="415" spans="2:21">
      <c r="B415" s="100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  <c r="M415" s="101"/>
      <c r="N415" s="101"/>
      <c r="O415" s="101"/>
      <c r="P415" s="101"/>
      <c r="Q415" s="101"/>
      <c r="R415" s="101"/>
      <c r="S415" s="101"/>
      <c r="T415" s="101"/>
      <c r="U415" s="101"/>
    </row>
    <row r="416" spans="2:21">
      <c r="B416" s="100"/>
      <c r="C416" s="101"/>
      <c r="D416" s="101"/>
      <c r="E416" s="101"/>
      <c r="F416" s="101"/>
      <c r="G416" s="101"/>
      <c r="H416" s="101"/>
      <c r="I416" s="101"/>
      <c r="J416" s="101"/>
      <c r="K416" s="101"/>
      <c r="L416" s="101"/>
      <c r="M416" s="101"/>
      <c r="N416" s="101"/>
      <c r="O416" s="101"/>
      <c r="P416" s="101"/>
      <c r="Q416" s="101"/>
      <c r="R416" s="101"/>
      <c r="S416" s="101"/>
      <c r="T416" s="101"/>
      <c r="U416" s="101"/>
    </row>
    <row r="417" spans="2:21">
      <c r="B417" s="100"/>
      <c r="C417" s="101"/>
      <c r="D417" s="101"/>
      <c r="E417" s="101"/>
      <c r="F417" s="101"/>
      <c r="G417" s="101"/>
      <c r="H417" s="101"/>
      <c r="I417" s="101"/>
      <c r="J417" s="101"/>
      <c r="K417" s="101"/>
      <c r="L417" s="101"/>
      <c r="M417" s="101"/>
      <c r="N417" s="101"/>
      <c r="O417" s="101"/>
      <c r="P417" s="101"/>
      <c r="Q417" s="101"/>
      <c r="R417" s="101"/>
      <c r="S417" s="101"/>
      <c r="T417" s="101"/>
      <c r="U417" s="101"/>
    </row>
    <row r="418" spans="2:21">
      <c r="B418" s="100"/>
      <c r="C418" s="101"/>
      <c r="D418" s="101"/>
      <c r="E418" s="101"/>
      <c r="F418" s="101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</row>
    <row r="419" spans="2:21">
      <c r="B419" s="100"/>
      <c r="C419" s="101"/>
      <c r="D419" s="101"/>
      <c r="E419" s="101"/>
      <c r="F419" s="101"/>
      <c r="G419" s="101"/>
      <c r="H419" s="101"/>
      <c r="I419" s="101"/>
      <c r="J419" s="101"/>
      <c r="K419" s="101"/>
      <c r="L419" s="101"/>
      <c r="M419" s="101"/>
      <c r="N419" s="101"/>
      <c r="O419" s="101"/>
      <c r="P419" s="101"/>
      <c r="Q419" s="101"/>
      <c r="R419" s="101"/>
      <c r="S419" s="101"/>
      <c r="T419" s="101"/>
      <c r="U419" s="101"/>
    </row>
    <row r="420" spans="2:21">
      <c r="B420" s="100"/>
      <c r="C420" s="101"/>
      <c r="D420" s="101"/>
      <c r="E420" s="101"/>
      <c r="F420" s="101"/>
      <c r="G420" s="101"/>
      <c r="H420" s="101"/>
      <c r="I420" s="101"/>
      <c r="J420" s="101"/>
      <c r="K420" s="101"/>
      <c r="L420" s="101"/>
      <c r="M420" s="101"/>
      <c r="N420" s="101"/>
      <c r="O420" s="101"/>
      <c r="P420" s="101"/>
      <c r="Q420" s="101"/>
      <c r="R420" s="101"/>
      <c r="S420" s="101"/>
      <c r="T420" s="101"/>
      <c r="U420" s="101"/>
    </row>
    <row r="421" spans="2:21">
      <c r="B421" s="100"/>
      <c r="C421" s="101"/>
      <c r="D421" s="101"/>
      <c r="E421" s="101"/>
      <c r="F421" s="101"/>
      <c r="G421" s="101"/>
      <c r="H421" s="101"/>
      <c r="I421" s="101"/>
      <c r="J421" s="101"/>
      <c r="K421" s="101"/>
      <c r="L421" s="101"/>
      <c r="M421" s="101"/>
      <c r="N421" s="101"/>
      <c r="O421" s="101"/>
      <c r="P421" s="101"/>
      <c r="Q421" s="101"/>
      <c r="R421" s="101"/>
      <c r="S421" s="101"/>
      <c r="T421" s="101"/>
      <c r="U421" s="101"/>
    </row>
    <row r="422" spans="2:21">
      <c r="B422" s="100"/>
      <c r="C422" s="101"/>
      <c r="D422" s="101"/>
      <c r="E422" s="101"/>
      <c r="F422" s="101"/>
      <c r="G422" s="101"/>
      <c r="H422" s="101"/>
      <c r="I422" s="101"/>
      <c r="J422" s="101"/>
      <c r="K422" s="101"/>
      <c r="L422" s="101"/>
      <c r="M422" s="101"/>
      <c r="N422" s="101"/>
      <c r="O422" s="101"/>
      <c r="P422" s="101"/>
      <c r="Q422" s="101"/>
      <c r="R422" s="101"/>
      <c r="S422" s="101"/>
      <c r="T422" s="101"/>
      <c r="U422" s="101"/>
    </row>
    <row r="423" spans="2:21">
      <c r="B423" s="100"/>
      <c r="C423" s="101"/>
      <c r="D423" s="101"/>
      <c r="E423" s="101"/>
      <c r="F423" s="101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</row>
    <row r="424" spans="2:21">
      <c r="B424" s="100"/>
      <c r="C424" s="101"/>
      <c r="D424" s="101"/>
      <c r="E424" s="101"/>
      <c r="F424" s="101"/>
      <c r="G424" s="101"/>
      <c r="H424" s="101"/>
      <c r="I424" s="101"/>
      <c r="J424" s="101"/>
      <c r="K424" s="101"/>
      <c r="L424" s="101"/>
      <c r="M424" s="101"/>
      <c r="N424" s="101"/>
      <c r="O424" s="101"/>
      <c r="P424" s="101"/>
      <c r="Q424" s="101"/>
      <c r="R424" s="101"/>
      <c r="S424" s="101"/>
      <c r="T424" s="101"/>
      <c r="U424" s="101"/>
    </row>
    <row r="425" spans="2:21">
      <c r="B425" s="100"/>
      <c r="C425" s="101"/>
      <c r="D425" s="101"/>
      <c r="E425" s="101"/>
      <c r="F425" s="101"/>
      <c r="G425" s="101"/>
      <c r="H425" s="101"/>
      <c r="I425" s="101"/>
      <c r="J425" s="101"/>
      <c r="K425" s="101"/>
      <c r="L425" s="101"/>
      <c r="M425" s="101"/>
      <c r="N425" s="101"/>
      <c r="O425" s="101"/>
      <c r="P425" s="101"/>
      <c r="Q425" s="101"/>
      <c r="R425" s="101"/>
      <c r="S425" s="101"/>
      <c r="T425" s="101"/>
      <c r="U425" s="101"/>
    </row>
    <row r="426" spans="2:21">
      <c r="B426" s="100"/>
      <c r="C426" s="101"/>
      <c r="D426" s="101"/>
      <c r="E426" s="101"/>
      <c r="F426" s="101"/>
      <c r="G426" s="101"/>
      <c r="H426" s="101"/>
      <c r="I426" s="101"/>
      <c r="J426" s="101"/>
      <c r="K426" s="101"/>
      <c r="L426" s="101"/>
      <c r="M426" s="101"/>
      <c r="N426" s="101"/>
      <c r="O426" s="101"/>
      <c r="P426" s="101"/>
      <c r="Q426" s="101"/>
      <c r="R426" s="101"/>
      <c r="S426" s="101"/>
      <c r="T426" s="101"/>
      <c r="U426" s="101"/>
    </row>
    <row r="427" spans="2:21">
      <c r="B427" s="100"/>
      <c r="C427" s="101"/>
      <c r="D427" s="101"/>
      <c r="E427" s="101"/>
      <c r="F427" s="101"/>
      <c r="G427" s="101"/>
      <c r="H427" s="101"/>
      <c r="I427" s="101"/>
      <c r="J427" s="101"/>
      <c r="K427" s="101"/>
      <c r="L427" s="101"/>
      <c r="M427" s="101"/>
      <c r="N427" s="101"/>
      <c r="O427" s="101"/>
      <c r="P427" s="101"/>
      <c r="Q427" s="101"/>
      <c r="R427" s="101"/>
      <c r="S427" s="101"/>
      <c r="T427" s="101"/>
      <c r="U427" s="101"/>
    </row>
    <row r="428" spans="2:21">
      <c r="B428" s="100"/>
      <c r="C428" s="101"/>
      <c r="D428" s="101"/>
      <c r="E428" s="101"/>
      <c r="F428" s="101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</row>
    <row r="429" spans="2:21">
      <c r="B429" s="100"/>
      <c r="C429" s="101"/>
      <c r="D429" s="101"/>
      <c r="E429" s="101"/>
      <c r="F429" s="101"/>
      <c r="G429" s="101"/>
      <c r="H429" s="101"/>
      <c r="I429" s="101"/>
      <c r="J429" s="101"/>
      <c r="K429" s="101"/>
      <c r="L429" s="101"/>
      <c r="M429" s="101"/>
      <c r="N429" s="101"/>
      <c r="O429" s="101"/>
      <c r="P429" s="101"/>
      <c r="Q429" s="101"/>
      <c r="R429" s="101"/>
      <c r="S429" s="101"/>
      <c r="T429" s="101"/>
      <c r="U429" s="101"/>
    </row>
    <row r="430" spans="2:21">
      <c r="B430" s="100"/>
      <c r="C430" s="101"/>
      <c r="D430" s="101"/>
      <c r="E430" s="101"/>
      <c r="F430" s="101"/>
      <c r="G430" s="101"/>
      <c r="H430" s="101"/>
      <c r="I430" s="101"/>
      <c r="J430" s="101"/>
      <c r="K430" s="101"/>
      <c r="L430" s="101"/>
      <c r="M430" s="101"/>
      <c r="N430" s="101"/>
      <c r="O430" s="101"/>
      <c r="P430" s="101"/>
      <c r="Q430" s="101"/>
      <c r="R430" s="101"/>
      <c r="S430" s="101"/>
      <c r="T430" s="101"/>
      <c r="U430" s="101"/>
    </row>
    <row r="431" spans="2:21">
      <c r="B431" s="100"/>
      <c r="C431" s="101"/>
      <c r="D431" s="101"/>
      <c r="E431" s="101"/>
      <c r="F431" s="101"/>
      <c r="G431" s="101"/>
      <c r="H431" s="101"/>
      <c r="I431" s="101"/>
      <c r="J431" s="101"/>
      <c r="K431" s="101"/>
      <c r="L431" s="101"/>
      <c r="M431" s="101"/>
      <c r="N431" s="101"/>
      <c r="O431" s="101"/>
      <c r="P431" s="101"/>
      <c r="Q431" s="101"/>
      <c r="R431" s="101"/>
      <c r="S431" s="101"/>
      <c r="T431" s="101"/>
      <c r="U431" s="101"/>
    </row>
    <row r="432" spans="2:21">
      <c r="B432" s="100"/>
      <c r="C432" s="101"/>
      <c r="D432" s="101"/>
      <c r="E432" s="101"/>
      <c r="F432" s="101"/>
      <c r="G432" s="101"/>
      <c r="H432" s="101"/>
      <c r="I432" s="101"/>
      <c r="J432" s="101"/>
      <c r="K432" s="101"/>
      <c r="L432" s="101"/>
      <c r="M432" s="101"/>
      <c r="N432" s="101"/>
      <c r="O432" s="101"/>
      <c r="P432" s="101"/>
      <c r="Q432" s="101"/>
      <c r="R432" s="101"/>
      <c r="S432" s="101"/>
      <c r="T432" s="101"/>
      <c r="U432" s="101"/>
    </row>
    <row r="433" spans="2:21">
      <c r="B433" s="100"/>
      <c r="C433" s="101"/>
      <c r="D433" s="101"/>
      <c r="E433" s="101"/>
      <c r="F433" s="101"/>
      <c r="G433" s="101"/>
      <c r="H433" s="101"/>
      <c r="I433" s="101"/>
      <c r="J433" s="101"/>
      <c r="K433" s="101"/>
      <c r="L433" s="101"/>
      <c r="M433" s="101"/>
      <c r="N433" s="101"/>
      <c r="O433" s="101"/>
      <c r="P433" s="101"/>
      <c r="Q433" s="101"/>
      <c r="R433" s="101"/>
      <c r="S433" s="101"/>
      <c r="T433" s="101"/>
      <c r="U433" s="101"/>
    </row>
    <row r="434" spans="2:21">
      <c r="B434" s="100"/>
      <c r="C434" s="101"/>
      <c r="D434" s="101"/>
      <c r="E434" s="101"/>
      <c r="F434" s="101"/>
      <c r="G434" s="101"/>
      <c r="H434" s="101"/>
      <c r="I434" s="101"/>
      <c r="J434" s="101"/>
      <c r="K434" s="101"/>
      <c r="L434" s="101"/>
      <c r="M434" s="101"/>
      <c r="N434" s="101"/>
      <c r="O434" s="101"/>
      <c r="P434" s="101"/>
      <c r="Q434" s="101"/>
      <c r="R434" s="101"/>
      <c r="S434" s="101"/>
      <c r="T434" s="101"/>
      <c r="U434" s="101"/>
    </row>
    <row r="435" spans="2:21">
      <c r="B435" s="100"/>
      <c r="C435" s="101"/>
      <c r="D435" s="101"/>
      <c r="E435" s="101"/>
      <c r="F435" s="101"/>
      <c r="G435" s="101"/>
      <c r="H435" s="101"/>
      <c r="I435" s="101"/>
      <c r="J435" s="101"/>
      <c r="K435" s="101"/>
      <c r="L435" s="101"/>
      <c r="M435" s="101"/>
      <c r="N435" s="101"/>
      <c r="O435" s="101"/>
      <c r="P435" s="101"/>
      <c r="Q435" s="101"/>
      <c r="R435" s="101"/>
      <c r="S435" s="101"/>
      <c r="T435" s="101"/>
      <c r="U435" s="101"/>
    </row>
    <row r="436" spans="2:21">
      <c r="B436" s="100"/>
      <c r="C436" s="101"/>
      <c r="D436" s="101"/>
      <c r="E436" s="101"/>
      <c r="F436" s="101"/>
      <c r="G436" s="101"/>
      <c r="H436" s="101"/>
      <c r="I436" s="101"/>
      <c r="J436" s="101"/>
      <c r="K436" s="101"/>
      <c r="L436" s="101"/>
      <c r="M436" s="101"/>
      <c r="N436" s="101"/>
      <c r="O436" s="101"/>
      <c r="P436" s="101"/>
      <c r="Q436" s="101"/>
      <c r="R436" s="101"/>
      <c r="S436" s="101"/>
      <c r="T436" s="101"/>
      <c r="U436" s="101"/>
    </row>
    <row r="437" spans="2:21">
      <c r="B437" s="100"/>
      <c r="C437" s="101"/>
      <c r="D437" s="101"/>
      <c r="E437" s="101"/>
      <c r="F437" s="101"/>
      <c r="G437" s="101"/>
      <c r="H437" s="101"/>
      <c r="I437" s="101"/>
      <c r="J437" s="101"/>
      <c r="K437" s="101"/>
      <c r="L437" s="101"/>
      <c r="M437" s="101"/>
      <c r="N437" s="101"/>
      <c r="O437" s="101"/>
      <c r="P437" s="101"/>
      <c r="Q437" s="101"/>
      <c r="R437" s="101"/>
      <c r="S437" s="101"/>
      <c r="T437" s="101"/>
      <c r="U437" s="101"/>
    </row>
    <row r="438" spans="2:21">
      <c r="B438" s="100"/>
      <c r="C438" s="101"/>
      <c r="D438" s="101"/>
      <c r="E438" s="101"/>
      <c r="F438" s="101"/>
      <c r="G438" s="101"/>
      <c r="H438" s="101"/>
      <c r="I438" s="101"/>
      <c r="J438" s="101"/>
      <c r="K438" s="101"/>
      <c r="L438" s="101"/>
      <c r="M438" s="101"/>
      <c r="N438" s="101"/>
      <c r="O438" s="101"/>
      <c r="P438" s="101"/>
      <c r="Q438" s="101"/>
      <c r="R438" s="101"/>
      <c r="S438" s="101"/>
      <c r="T438" s="101"/>
      <c r="U438" s="101"/>
    </row>
    <row r="439" spans="2:21">
      <c r="B439" s="100"/>
      <c r="C439" s="101"/>
      <c r="D439" s="101"/>
      <c r="E439" s="101"/>
      <c r="F439" s="101"/>
      <c r="G439" s="101"/>
      <c r="H439" s="101"/>
      <c r="I439" s="101"/>
      <c r="J439" s="101"/>
      <c r="K439" s="101"/>
      <c r="L439" s="101"/>
      <c r="M439" s="101"/>
      <c r="N439" s="101"/>
      <c r="O439" s="101"/>
      <c r="P439" s="101"/>
      <c r="Q439" s="101"/>
      <c r="R439" s="101"/>
      <c r="S439" s="101"/>
      <c r="T439" s="101"/>
      <c r="U439" s="101"/>
    </row>
    <row r="440" spans="2:21">
      <c r="B440" s="100"/>
      <c r="C440" s="101"/>
      <c r="D440" s="101"/>
      <c r="E440" s="101"/>
      <c r="F440" s="101"/>
      <c r="G440" s="101"/>
      <c r="H440" s="101"/>
      <c r="I440" s="101"/>
      <c r="J440" s="101"/>
      <c r="K440" s="101"/>
      <c r="L440" s="101"/>
      <c r="M440" s="101"/>
      <c r="N440" s="101"/>
      <c r="O440" s="101"/>
      <c r="P440" s="101"/>
      <c r="Q440" s="101"/>
      <c r="R440" s="101"/>
      <c r="S440" s="101"/>
      <c r="T440" s="101"/>
      <c r="U440" s="101"/>
    </row>
    <row r="441" spans="2:21">
      <c r="B441" s="100"/>
      <c r="C441" s="101"/>
      <c r="D441" s="101"/>
      <c r="E441" s="101"/>
      <c r="F441" s="101"/>
      <c r="G441" s="101"/>
      <c r="H441" s="101"/>
      <c r="I441" s="101"/>
      <c r="J441" s="101"/>
      <c r="K441" s="101"/>
      <c r="L441" s="101"/>
      <c r="M441" s="101"/>
      <c r="N441" s="101"/>
      <c r="O441" s="101"/>
      <c r="P441" s="101"/>
      <c r="Q441" s="101"/>
      <c r="R441" s="101"/>
      <c r="S441" s="101"/>
      <c r="T441" s="101"/>
      <c r="U441" s="101"/>
    </row>
    <row r="442" spans="2:21">
      <c r="B442" s="100"/>
      <c r="C442" s="101"/>
      <c r="D442" s="101"/>
      <c r="E442" s="101"/>
      <c r="F442" s="101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</row>
    <row r="443" spans="2:21">
      <c r="B443" s="100"/>
      <c r="C443" s="101"/>
      <c r="D443" s="101"/>
      <c r="E443" s="101"/>
      <c r="F443" s="101"/>
      <c r="G443" s="101"/>
      <c r="H443" s="101"/>
      <c r="I443" s="101"/>
      <c r="J443" s="101"/>
      <c r="K443" s="101"/>
      <c r="L443" s="101"/>
      <c r="M443" s="101"/>
      <c r="N443" s="101"/>
      <c r="O443" s="101"/>
      <c r="P443" s="101"/>
      <c r="Q443" s="101"/>
      <c r="R443" s="101"/>
      <c r="S443" s="101"/>
      <c r="T443" s="101"/>
      <c r="U443" s="101"/>
    </row>
    <row r="444" spans="2:21">
      <c r="B444" s="100"/>
      <c r="C444" s="101"/>
      <c r="D444" s="101"/>
      <c r="E444" s="101"/>
      <c r="F444" s="101"/>
      <c r="G444" s="101"/>
      <c r="H444" s="101"/>
      <c r="I444" s="101"/>
      <c r="J444" s="101"/>
      <c r="K444" s="101"/>
      <c r="L444" s="101"/>
      <c r="M444" s="101"/>
      <c r="N444" s="101"/>
      <c r="O444" s="101"/>
      <c r="P444" s="101"/>
      <c r="Q444" s="101"/>
      <c r="R444" s="101"/>
      <c r="S444" s="101"/>
      <c r="T444" s="101"/>
      <c r="U444" s="101"/>
    </row>
    <row r="445" spans="2:21">
      <c r="B445" s="100"/>
      <c r="C445" s="101"/>
      <c r="D445" s="101"/>
      <c r="E445" s="101"/>
      <c r="F445" s="101"/>
      <c r="G445" s="101"/>
      <c r="H445" s="101"/>
      <c r="I445" s="101"/>
      <c r="J445" s="101"/>
      <c r="K445" s="101"/>
      <c r="L445" s="101"/>
      <c r="M445" s="101"/>
      <c r="N445" s="101"/>
      <c r="O445" s="101"/>
      <c r="P445" s="101"/>
      <c r="Q445" s="101"/>
      <c r="R445" s="101"/>
      <c r="S445" s="101"/>
      <c r="T445" s="101"/>
      <c r="U445" s="101"/>
    </row>
    <row r="446" spans="2:21">
      <c r="B446" s="100"/>
      <c r="C446" s="101"/>
      <c r="D446" s="101"/>
      <c r="E446" s="101"/>
      <c r="F446" s="101"/>
      <c r="G446" s="101"/>
      <c r="H446" s="101"/>
      <c r="I446" s="101"/>
      <c r="J446" s="101"/>
      <c r="K446" s="101"/>
      <c r="L446" s="101"/>
      <c r="M446" s="101"/>
      <c r="N446" s="101"/>
      <c r="O446" s="101"/>
      <c r="P446" s="101"/>
      <c r="Q446" s="101"/>
      <c r="R446" s="101"/>
      <c r="S446" s="101"/>
      <c r="T446" s="101"/>
      <c r="U446" s="101"/>
    </row>
    <row r="447" spans="2:21">
      <c r="B447" s="100"/>
      <c r="C447" s="101"/>
      <c r="D447" s="101"/>
      <c r="E447" s="101"/>
      <c r="F447" s="101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</row>
    <row r="448" spans="2:21">
      <c r="B448" s="100"/>
      <c r="C448" s="101"/>
      <c r="D448" s="101"/>
      <c r="E448" s="101"/>
      <c r="F448" s="101"/>
      <c r="G448" s="101"/>
      <c r="H448" s="101"/>
      <c r="I448" s="101"/>
      <c r="J448" s="101"/>
      <c r="K448" s="101"/>
      <c r="L448" s="101"/>
      <c r="M448" s="101"/>
      <c r="N448" s="101"/>
      <c r="O448" s="101"/>
      <c r="P448" s="101"/>
      <c r="Q448" s="101"/>
      <c r="R448" s="101"/>
      <c r="S448" s="101"/>
      <c r="T448" s="101"/>
      <c r="U448" s="101"/>
    </row>
    <row r="449" spans="2:21">
      <c r="B449" s="100"/>
      <c r="C449" s="101"/>
      <c r="D449" s="101"/>
      <c r="E449" s="101"/>
      <c r="F449" s="101"/>
      <c r="G449" s="101"/>
      <c r="H449" s="101"/>
      <c r="I449" s="101"/>
      <c r="J449" s="101"/>
      <c r="K449" s="101"/>
      <c r="L449" s="101"/>
      <c r="M449" s="101"/>
      <c r="N449" s="101"/>
      <c r="O449" s="101"/>
      <c r="P449" s="101"/>
      <c r="Q449" s="101"/>
      <c r="R449" s="101"/>
      <c r="S449" s="101"/>
      <c r="T449" s="101"/>
      <c r="U449" s="101"/>
    </row>
    <row r="450" spans="2:21">
      <c r="B450" s="100"/>
      <c r="C450" s="101"/>
      <c r="D450" s="101"/>
      <c r="E450" s="101"/>
      <c r="F450" s="101"/>
      <c r="G450" s="101"/>
      <c r="H450" s="101"/>
      <c r="I450" s="101"/>
      <c r="J450" s="101"/>
      <c r="K450" s="101"/>
      <c r="L450" s="101"/>
      <c r="M450" s="101"/>
      <c r="N450" s="101"/>
      <c r="O450" s="101"/>
      <c r="P450" s="101"/>
      <c r="Q450" s="101"/>
      <c r="R450" s="101"/>
      <c r="S450" s="101"/>
      <c r="T450" s="101"/>
      <c r="U450" s="101"/>
    </row>
    <row r="451" spans="2:21">
      <c r="B451" s="100"/>
      <c r="C451" s="101"/>
      <c r="D451" s="101"/>
      <c r="E451" s="101"/>
      <c r="F451" s="101"/>
      <c r="G451" s="101"/>
      <c r="H451" s="101"/>
      <c r="I451" s="101"/>
      <c r="J451" s="101"/>
      <c r="K451" s="101"/>
      <c r="L451" s="101"/>
      <c r="M451" s="101"/>
      <c r="N451" s="101"/>
      <c r="O451" s="101"/>
      <c r="P451" s="101"/>
      <c r="Q451" s="101"/>
      <c r="R451" s="101"/>
      <c r="S451" s="101"/>
      <c r="T451" s="101"/>
      <c r="U451" s="101"/>
    </row>
    <row r="452" spans="2:21">
      <c r="B452" s="100"/>
      <c r="C452" s="101"/>
      <c r="D452" s="101"/>
      <c r="E452" s="101"/>
      <c r="F452" s="101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</row>
    <row r="453" spans="2:21">
      <c r="B453" s="100"/>
      <c r="C453" s="101"/>
      <c r="D453" s="101"/>
      <c r="E453" s="101"/>
      <c r="F453" s="101"/>
      <c r="G453" s="101"/>
      <c r="H453" s="101"/>
      <c r="I453" s="101"/>
      <c r="J453" s="101"/>
      <c r="K453" s="101"/>
      <c r="L453" s="101"/>
      <c r="M453" s="101"/>
      <c r="N453" s="101"/>
      <c r="O453" s="101"/>
      <c r="P453" s="101"/>
      <c r="Q453" s="101"/>
      <c r="R453" s="101"/>
      <c r="S453" s="101"/>
      <c r="T453" s="101"/>
      <c r="U453" s="101"/>
    </row>
    <row r="454" spans="2:21">
      <c r="B454" s="100"/>
      <c r="C454" s="101"/>
      <c r="D454" s="101"/>
      <c r="E454" s="101"/>
      <c r="F454" s="101"/>
      <c r="G454" s="101"/>
      <c r="H454" s="101"/>
      <c r="I454" s="101"/>
      <c r="J454" s="101"/>
      <c r="K454" s="101"/>
      <c r="L454" s="101"/>
      <c r="M454" s="101"/>
      <c r="N454" s="101"/>
      <c r="O454" s="101"/>
      <c r="P454" s="101"/>
      <c r="Q454" s="101"/>
      <c r="R454" s="101"/>
      <c r="S454" s="101"/>
      <c r="T454" s="101"/>
      <c r="U454" s="101"/>
    </row>
    <row r="455" spans="2:21">
      <c r="B455" s="100"/>
      <c r="C455" s="101"/>
      <c r="D455" s="101"/>
      <c r="E455" s="101"/>
      <c r="F455" s="101"/>
      <c r="G455" s="101"/>
      <c r="H455" s="101"/>
      <c r="I455" s="101"/>
      <c r="J455" s="101"/>
      <c r="K455" s="101"/>
      <c r="L455" s="101"/>
      <c r="M455" s="101"/>
      <c r="N455" s="101"/>
      <c r="O455" s="101"/>
      <c r="P455" s="101"/>
      <c r="Q455" s="101"/>
      <c r="R455" s="101"/>
      <c r="S455" s="101"/>
      <c r="T455" s="101"/>
      <c r="U455" s="101"/>
    </row>
    <row r="456" spans="2:21">
      <c r="B456" s="100"/>
      <c r="C456" s="101"/>
      <c r="D456" s="101"/>
      <c r="E456" s="101"/>
      <c r="F456" s="101"/>
      <c r="G456" s="101"/>
      <c r="H456" s="101"/>
      <c r="I456" s="101"/>
      <c r="J456" s="101"/>
      <c r="K456" s="101"/>
      <c r="L456" s="101"/>
      <c r="M456" s="101"/>
      <c r="N456" s="101"/>
      <c r="O456" s="101"/>
      <c r="P456" s="101"/>
      <c r="Q456" s="101"/>
      <c r="R456" s="101"/>
      <c r="S456" s="101"/>
      <c r="T456" s="101"/>
      <c r="U456" s="101"/>
    </row>
    <row r="457" spans="2:21">
      <c r="B457" s="100"/>
      <c r="C457" s="101"/>
      <c r="D457" s="101"/>
      <c r="E457" s="101"/>
      <c r="F457" s="101"/>
      <c r="G457" s="101"/>
      <c r="H457" s="101"/>
      <c r="I457" s="101"/>
      <c r="J457" s="101"/>
      <c r="K457" s="101"/>
      <c r="L457" s="101"/>
      <c r="M457" s="101"/>
      <c r="N457" s="101"/>
      <c r="O457" s="101"/>
      <c r="P457" s="101"/>
      <c r="Q457" s="101"/>
      <c r="R457" s="101"/>
      <c r="S457" s="101"/>
      <c r="T457" s="101"/>
      <c r="U457" s="101"/>
    </row>
    <row r="458" spans="2:21">
      <c r="B458" s="100"/>
      <c r="C458" s="101"/>
      <c r="D458" s="101"/>
      <c r="E458" s="101"/>
      <c r="F458" s="101"/>
      <c r="G458" s="101"/>
      <c r="H458" s="101"/>
      <c r="I458" s="101"/>
      <c r="J458" s="101"/>
      <c r="K458" s="101"/>
      <c r="L458" s="101"/>
      <c r="M458" s="101"/>
      <c r="N458" s="101"/>
      <c r="O458" s="101"/>
      <c r="P458" s="101"/>
      <c r="Q458" s="101"/>
      <c r="R458" s="101"/>
      <c r="S458" s="101"/>
      <c r="T458" s="101"/>
      <c r="U458" s="101"/>
    </row>
    <row r="459" spans="2:21">
      <c r="B459" s="100"/>
      <c r="C459" s="101"/>
      <c r="D459" s="101"/>
      <c r="E459" s="101"/>
      <c r="F459" s="101"/>
      <c r="G459" s="101"/>
      <c r="H459" s="101"/>
      <c r="I459" s="101"/>
      <c r="J459" s="101"/>
      <c r="K459" s="101"/>
      <c r="L459" s="101"/>
      <c r="M459" s="101"/>
      <c r="N459" s="101"/>
      <c r="O459" s="101"/>
      <c r="P459" s="101"/>
      <c r="Q459" s="101"/>
      <c r="R459" s="101"/>
      <c r="S459" s="101"/>
      <c r="T459" s="101"/>
      <c r="U459" s="101"/>
    </row>
    <row r="460" spans="2:21">
      <c r="B460" s="100"/>
      <c r="C460" s="101"/>
      <c r="D460" s="101"/>
      <c r="E460" s="101"/>
      <c r="F460" s="101"/>
      <c r="G460" s="101"/>
      <c r="H460" s="101"/>
      <c r="I460" s="101"/>
      <c r="J460" s="101"/>
      <c r="K460" s="101"/>
      <c r="L460" s="101"/>
      <c r="M460" s="101"/>
      <c r="N460" s="101"/>
      <c r="O460" s="101"/>
      <c r="P460" s="101"/>
      <c r="Q460" s="101"/>
      <c r="R460" s="101"/>
      <c r="S460" s="101"/>
      <c r="T460" s="101"/>
      <c r="U460" s="101"/>
    </row>
    <row r="461" spans="2:21">
      <c r="B461" s="100"/>
      <c r="C461" s="101"/>
      <c r="D461" s="101"/>
      <c r="E461" s="101"/>
      <c r="F461" s="101"/>
      <c r="G461" s="101"/>
      <c r="H461" s="101"/>
      <c r="I461" s="101"/>
      <c r="J461" s="101"/>
      <c r="K461" s="101"/>
      <c r="L461" s="101"/>
      <c r="M461" s="101"/>
      <c r="N461" s="101"/>
      <c r="O461" s="101"/>
      <c r="P461" s="101"/>
      <c r="Q461" s="101"/>
      <c r="R461" s="101"/>
      <c r="S461" s="101"/>
      <c r="T461" s="101"/>
      <c r="U461" s="101"/>
    </row>
    <row r="462" spans="2:21">
      <c r="B462" s="100"/>
      <c r="C462" s="101"/>
      <c r="D462" s="101"/>
      <c r="E462" s="101"/>
      <c r="F462" s="101"/>
      <c r="G462" s="101"/>
      <c r="H462" s="101"/>
      <c r="I462" s="101"/>
      <c r="J462" s="101"/>
      <c r="K462" s="101"/>
      <c r="L462" s="101"/>
      <c r="M462" s="101"/>
      <c r="N462" s="101"/>
      <c r="O462" s="101"/>
      <c r="P462" s="101"/>
      <c r="Q462" s="101"/>
      <c r="R462" s="101"/>
      <c r="S462" s="101"/>
      <c r="T462" s="101"/>
      <c r="U462" s="101"/>
    </row>
    <row r="463" spans="2:21">
      <c r="B463" s="100"/>
      <c r="C463" s="101"/>
      <c r="D463" s="101"/>
      <c r="E463" s="101"/>
      <c r="F463" s="101"/>
      <c r="G463" s="101"/>
      <c r="H463" s="101"/>
      <c r="I463" s="101"/>
      <c r="J463" s="101"/>
      <c r="K463" s="101"/>
      <c r="L463" s="101"/>
      <c r="M463" s="101"/>
      <c r="N463" s="101"/>
      <c r="O463" s="101"/>
      <c r="P463" s="101"/>
      <c r="Q463" s="101"/>
      <c r="R463" s="101"/>
      <c r="S463" s="101"/>
      <c r="T463" s="101"/>
      <c r="U463" s="101"/>
    </row>
    <row r="464" spans="2:21">
      <c r="B464" s="100"/>
      <c r="C464" s="101"/>
      <c r="D464" s="101"/>
      <c r="E464" s="101"/>
      <c r="F464" s="101"/>
      <c r="G464" s="101"/>
      <c r="H464" s="101"/>
      <c r="I464" s="101"/>
      <c r="J464" s="101"/>
      <c r="K464" s="101"/>
      <c r="L464" s="101"/>
      <c r="M464" s="101"/>
      <c r="N464" s="101"/>
      <c r="O464" s="101"/>
      <c r="P464" s="101"/>
      <c r="Q464" s="101"/>
      <c r="R464" s="101"/>
      <c r="S464" s="101"/>
      <c r="T464" s="101"/>
      <c r="U464" s="101"/>
    </row>
    <row r="465" spans="2:21">
      <c r="B465" s="100"/>
      <c r="C465" s="101"/>
      <c r="D465" s="101"/>
      <c r="E465" s="101"/>
      <c r="F465" s="101"/>
      <c r="G465" s="101"/>
      <c r="H465" s="101"/>
      <c r="I465" s="101"/>
      <c r="J465" s="101"/>
      <c r="K465" s="101"/>
      <c r="L465" s="101"/>
      <c r="M465" s="101"/>
      <c r="N465" s="101"/>
      <c r="O465" s="101"/>
      <c r="P465" s="101"/>
      <c r="Q465" s="101"/>
      <c r="R465" s="101"/>
      <c r="S465" s="101"/>
      <c r="T465" s="101"/>
      <c r="U465" s="101"/>
    </row>
    <row r="466" spans="2:21">
      <c r="B466" s="100"/>
      <c r="C466" s="101"/>
      <c r="D466" s="101"/>
      <c r="E466" s="101"/>
      <c r="F466" s="101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</row>
    <row r="467" spans="2:21">
      <c r="B467" s="100"/>
      <c r="C467" s="101"/>
      <c r="D467" s="101"/>
      <c r="E467" s="101"/>
      <c r="F467" s="101"/>
      <c r="G467" s="101"/>
      <c r="H467" s="101"/>
      <c r="I467" s="101"/>
      <c r="J467" s="101"/>
      <c r="K467" s="101"/>
      <c r="L467" s="101"/>
      <c r="M467" s="101"/>
      <c r="N467" s="101"/>
      <c r="O467" s="101"/>
      <c r="P467" s="101"/>
      <c r="Q467" s="101"/>
      <c r="R467" s="101"/>
      <c r="S467" s="101"/>
      <c r="T467" s="101"/>
      <c r="U467" s="101"/>
    </row>
    <row r="468" spans="2:21">
      <c r="B468" s="100"/>
      <c r="C468" s="101"/>
      <c r="D468" s="101"/>
      <c r="E468" s="101"/>
      <c r="F468" s="101"/>
      <c r="G468" s="101"/>
      <c r="H468" s="101"/>
      <c r="I468" s="101"/>
      <c r="J468" s="101"/>
      <c r="K468" s="101"/>
      <c r="L468" s="101"/>
      <c r="M468" s="101"/>
      <c r="N468" s="101"/>
      <c r="O468" s="101"/>
      <c r="P468" s="101"/>
      <c r="Q468" s="101"/>
      <c r="R468" s="101"/>
      <c r="S468" s="101"/>
      <c r="T468" s="101"/>
      <c r="U468" s="101"/>
    </row>
    <row r="469" spans="2:21">
      <c r="B469" s="100"/>
      <c r="C469" s="101"/>
      <c r="D469" s="101"/>
      <c r="E469" s="101"/>
      <c r="F469" s="101"/>
      <c r="G469" s="101"/>
      <c r="H469" s="101"/>
      <c r="I469" s="101"/>
      <c r="J469" s="101"/>
      <c r="K469" s="101"/>
      <c r="L469" s="101"/>
      <c r="M469" s="101"/>
      <c r="N469" s="101"/>
      <c r="O469" s="101"/>
      <c r="P469" s="101"/>
      <c r="Q469" s="101"/>
      <c r="R469" s="101"/>
      <c r="S469" s="101"/>
      <c r="T469" s="101"/>
      <c r="U469" s="101"/>
    </row>
    <row r="470" spans="2:21">
      <c r="B470" s="100"/>
      <c r="C470" s="101"/>
      <c r="D470" s="101"/>
      <c r="E470" s="101"/>
      <c r="F470" s="101"/>
      <c r="G470" s="101"/>
      <c r="H470" s="101"/>
      <c r="I470" s="101"/>
      <c r="J470" s="101"/>
      <c r="K470" s="101"/>
      <c r="L470" s="101"/>
      <c r="M470" s="101"/>
      <c r="N470" s="101"/>
      <c r="O470" s="101"/>
      <c r="P470" s="101"/>
      <c r="Q470" s="101"/>
      <c r="R470" s="101"/>
      <c r="S470" s="101"/>
      <c r="T470" s="101"/>
      <c r="U470" s="101"/>
    </row>
    <row r="471" spans="2:21">
      <c r="B471" s="100"/>
      <c r="C471" s="101"/>
      <c r="D471" s="101"/>
      <c r="E471" s="101"/>
      <c r="F471" s="101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</row>
    <row r="472" spans="2:21">
      <c r="B472" s="100"/>
      <c r="C472" s="101"/>
      <c r="D472" s="101"/>
      <c r="E472" s="101"/>
      <c r="F472" s="101"/>
      <c r="G472" s="101"/>
      <c r="H472" s="101"/>
      <c r="I472" s="101"/>
      <c r="J472" s="101"/>
      <c r="K472" s="101"/>
      <c r="L472" s="101"/>
      <c r="M472" s="101"/>
      <c r="N472" s="101"/>
      <c r="O472" s="101"/>
      <c r="P472" s="101"/>
      <c r="Q472" s="101"/>
      <c r="R472" s="101"/>
      <c r="S472" s="101"/>
      <c r="T472" s="101"/>
      <c r="U472" s="101"/>
    </row>
    <row r="473" spans="2:21">
      <c r="B473" s="100"/>
      <c r="C473" s="101"/>
      <c r="D473" s="101"/>
      <c r="E473" s="101"/>
      <c r="F473" s="101"/>
      <c r="G473" s="101"/>
      <c r="H473" s="101"/>
      <c r="I473" s="101"/>
      <c r="J473" s="101"/>
      <c r="K473" s="101"/>
      <c r="L473" s="101"/>
      <c r="M473" s="101"/>
      <c r="N473" s="101"/>
      <c r="O473" s="101"/>
      <c r="P473" s="101"/>
      <c r="Q473" s="101"/>
      <c r="R473" s="101"/>
      <c r="S473" s="101"/>
      <c r="T473" s="101"/>
      <c r="U473" s="101"/>
    </row>
    <row r="474" spans="2:21">
      <c r="B474" s="100"/>
      <c r="C474" s="101"/>
      <c r="D474" s="101"/>
      <c r="E474" s="101"/>
      <c r="F474" s="101"/>
      <c r="G474" s="101"/>
      <c r="H474" s="101"/>
      <c r="I474" s="101"/>
      <c r="J474" s="101"/>
      <c r="K474" s="101"/>
      <c r="L474" s="101"/>
      <c r="M474" s="101"/>
      <c r="N474" s="101"/>
      <c r="O474" s="101"/>
      <c r="P474" s="101"/>
      <c r="Q474" s="101"/>
      <c r="R474" s="101"/>
      <c r="S474" s="101"/>
      <c r="T474" s="101"/>
      <c r="U474" s="101"/>
    </row>
    <row r="475" spans="2:21">
      <c r="B475" s="100"/>
      <c r="C475" s="101"/>
      <c r="D475" s="101"/>
      <c r="E475" s="101"/>
      <c r="F475" s="101"/>
      <c r="G475" s="101"/>
      <c r="H475" s="101"/>
      <c r="I475" s="101"/>
      <c r="J475" s="101"/>
      <c r="K475" s="101"/>
      <c r="L475" s="101"/>
      <c r="M475" s="101"/>
      <c r="N475" s="101"/>
      <c r="O475" s="101"/>
      <c r="P475" s="101"/>
      <c r="Q475" s="101"/>
      <c r="R475" s="101"/>
      <c r="S475" s="101"/>
      <c r="T475" s="101"/>
      <c r="U475" s="101"/>
    </row>
    <row r="476" spans="2:21">
      <c r="B476" s="100"/>
      <c r="C476" s="101"/>
      <c r="D476" s="101"/>
      <c r="E476" s="101"/>
      <c r="F476" s="101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</row>
    <row r="477" spans="2:21">
      <c r="B477" s="100"/>
      <c r="C477" s="101"/>
      <c r="D477" s="101"/>
      <c r="E477" s="101"/>
      <c r="F477" s="101"/>
      <c r="G477" s="101"/>
      <c r="H477" s="101"/>
      <c r="I477" s="101"/>
      <c r="J477" s="101"/>
      <c r="K477" s="101"/>
      <c r="L477" s="101"/>
      <c r="M477" s="101"/>
      <c r="N477" s="101"/>
      <c r="O477" s="101"/>
      <c r="P477" s="101"/>
      <c r="Q477" s="101"/>
      <c r="R477" s="101"/>
      <c r="S477" s="101"/>
      <c r="T477" s="101"/>
      <c r="U477" s="101"/>
    </row>
    <row r="478" spans="2:21">
      <c r="B478" s="100"/>
      <c r="C478" s="101"/>
      <c r="D478" s="101"/>
      <c r="E478" s="101"/>
      <c r="F478" s="101"/>
      <c r="G478" s="101"/>
      <c r="H478" s="101"/>
      <c r="I478" s="101"/>
      <c r="J478" s="101"/>
      <c r="K478" s="101"/>
      <c r="L478" s="101"/>
      <c r="M478" s="101"/>
      <c r="N478" s="101"/>
      <c r="O478" s="101"/>
      <c r="P478" s="101"/>
      <c r="Q478" s="101"/>
      <c r="R478" s="101"/>
      <c r="S478" s="101"/>
      <c r="T478" s="101"/>
      <c r="U478" s="101"/>
    </row>
    <row r="479" spans="2:21">
      <c r="B479" s="100"/>
      <c r="C479" s="101"/>
      <c r="D479" s="101"/>
      <c r="E479" s="101"/>
      <c r="F479" s="101"/>
      <c r="G479" s="101"/>
      <c r="H479" s="101"/>
      <c r="I479" s="101"/>
      <c r="J479" s="101"/>
      <c r="K479" s="101"/>
      <c r="L479" s="101"/>
      <c r="M479" s="101"/>
      <c r="N479" s="101"/>
      <c r="O479" s="101"/>
      <c r="P479" s="101"/>
      <c r="Q479" s="101"/>
      <c r="R479" s="101"/>
      <c r="S479" s="101"/>
      <c r="T479" s="101"/>
      <c r="U479" s="101"/>
    </row>
    <row r="480" spans="2:21">
      <c r="B480" s="100"/>
      <c r="C480" s="101"/>
      <c r="D480" s="101"/>
      <c r="E480" s="101"/>
      <c r="F480" s="101"/>
      <c r="G480" s="101"/>
      <c r="H480" s="101"/>
      <c r="I480" s="101"/>
      <c r="J480" s="101"/>
      <c r="K480" s="101"/>
      <c r="L480" s="101"/>
      <c r="M480" s="101"/>
      <c r="N480" s="101"/>
      <c r="O480" s="101"/>
      <c r="P480" s="101"/>
      <c r="Q480" s="101"/>
      <c r="R480" s="101"/>
      <c r="S480" s="101"/>
      <c r="T480" s="101"/>
      <c r="U480" s="101"/>
    </row>
    <row r="481" spans="2:21">
      <c r="B481" s="100"/>
      <c r="C481" s="101"/>
      <c r="D481" s="101"/>
      <c r="E481" s="101"/>
      <c r="F481" s="101"/>
      <c r="G481" s="101"/>
      <c r="H481" s="101"/>
      <c r="I481" s="101"/>
      <c r="J481" s="101"/>
      <c r="K481" s="101"/>
      <c r="L481" s="101"/>
      <c r="M481" s="101"/>
      <c r="N481" s="101"/>
      <c r="O481" s="101"/>
      <c r="P481" s="101"/>
      <c r="Q481" s="101"/>
      <c r="R481" s="101"/>
      <c r="S481" s="101"/>
      <c r="T481" s="101"/>
      <c r="U481" s="101"/>
    </row>
    <row r="482" spans="2:21">
      <c r="B482" s="100"/>
      <c r="C482" s="101"/>
      <c r="D482" s="101"/>
      <c r="E482" s="101"/>
      <c r="F482" s="101"/>
      <c r="G482" s="101"/>
      <c r="H482" s="101"/>
      <c r="I482" s="101"/>
      <c r="J482" s="101"/>
      <c r="K482" s="101"/>
      <c r="L482" s="101"/>
      <c r="M482" s="101"/>
      <c r="N482" s="101"/>
      <c r="O482" s="101"/>
      <c r="P482" s="101"/>
      <c r="Q482" s="101"/>
      <c r="R482" s="101"/>
      <c r="S482" s="101"/>
      <c r="T482" s="101"/>
      <c r="U482" s="101"/>
    </row>
    <row r="483" spans="2:21">
      <c r="B483" s="100"/>
      <c r="C483" s="101"/>
      <c r="D483" s="101"/>
      <c r="E483" s="101"/>
      <c r="F483" s="101"/>
      <c r="G483" s="101"/>
      <c r="H483" s="101"/>
      <c r="I483" s="101"/>
      <c r="J483" s="101"/>
      <c r="K483" s="101"/>
      <c r="L483" s="101"/>
      <c r="M483" s="101"/>
      <c r="N483" s="101"/>
      <c r="O483" s="101"/>
      <c r="P483" s="101"/>
      <c r="Q483" s="101"/>
      <c r="R483" s="101"/>
      <c r="S483" s="101"/>
      <c r="T483" s="101"/>
      <c r="U483" s="101"/>
    </row>
    <row r="484" spans="2:21">
      <c r="B484" s="100"/>
      <c r="C484" s="101"/>
      <c r="D484" s="101"/>
      <c r="E484" s="101"/>
      <c r="F484" s="101"/>
      <c r="G484" s="101"/>
      <c r="H484" s="101"/>
      <c r="I484" s="101"/>
      <c r="J484" s="101"/>
      <c r="K484" s="101"/>
      <c r="L484" s="101"/>
      <c r="M484" s="101"/>
      <c r="N484" s="101"/>
      <c r="O484" s="101"/>
      <c r="P484" s="101"/>
      <c r="Q484" s="101"/>
      <c r="R484" s="101"/>
      <c r="S484" s="101"/>
      <c r="T484" s="101"/>
      <c r="U484" s="101"/>
    </row>
    <row r="485" spans="2:21">
      <c r="B485" s="100"/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  <c r="S485" s="101"/>
      <c r="T485" s="101"/>
      <c r="U485" s="101"/>
    </row>
    <row r="486" spans="2:21">
      <c r="B486" s="100"/>
      <c r="C486" s="101"/>
      <c r="D486" s="101"/>
      <c r="E486" s="101"/>
      <c r="F486" s="101"/>
      <c r="G486" s="101"/>
      <c r="H486" s="101"/>
      <c r="I486" s="101"/>
      <c r="J486" s="101"/>
      <c r="K486" s="101"/>
      <c r="L486" s="101"/>
      <c r="M486" s="101"/>
      <c r="N486" s="101"/>
      <c r="O486" s="101"/>
      <c r="P486" s="101"/>
      <c r="Q486" s="101"/>
      <c r="R486" s="101"/>
      <c r="S486" s="101"/>
      <c r="T486" s="101"/>
      <c r="U486" s="101"/>
    </row>
    <row r="487" spans="2:21">
      <c r="B487" s="100"/>
      <c r="C487" s="101"/>
      <c r="D487" s="101"/>
      <c r="E487" s="101"/>
      <c r="F487" s="101"/>
      <c r="G487" s="101"/>
      <c r="H487" s="101"/>
      <c r="I487" s="101"/>
      <c r="J487" s="101"/>
      <c r="K487" s="101"/>
      <c r="L487" s="101"/>
      <c r="M487" s="101"/>
      <c r="N487" s="101"/>
      <c r="O487" s="101"/>
      <c r="P487" s="101"/>
      <c r="Q487" s="101"/>
      <c r="R487" s="101"/>
      <c r="S487" s="101"/>
      <c r="T487" s="101"/>
      <c r="U487" s="101"/>
    </row>
    <row r="488" spans="2:21">
      <c r="B488" s="100"/>
      <c r="C488" s="101"/>
      <c r="D488" s="101"/>
      <c r="E488" s="101"/>
      <c r="F488" s="101"/>
      <c r="G488" s="101"/>
      <c r="H488" s="101"/>
      <c r="I488" s="101"/>
      <c r="J488" s="101"/>
      <c r="K488" s="101"/>
      <c r="L488" s="101"/>
      <c r="M488" s="101"/>
      <c r="N488" s="101"/>
      <c r="O488" s="101"/>
      <c r="P488" s="101"/>
      <c r="Q488" s="101"/>
      <c r="R488" s="101"/>
      <c r="S488" s="101"/>
      <c r="T488" s="101"/>
      <c r="U488" s="101"/>
    </row>
    <row r="489" spans="2:21">
      <c r="B489" s="100"/>
      <c r="C489" s="101"/>
      <c r="D489" s="101"/>
      <c r="E489" s="101"/>
      <c r="F489" s="101"/>
      <c r="G489" s="101"/>
      <c r="H489" s="101"/>
      <c r="I489" s="101"/>
      <c r="J489" s="101"/>
      <c r="K489" s="101"/>
      <c r="L489" s="101"/>
      <c r="M489" s="101"/>
      <c r="N489" s="101"/>
      <c r="O489" s="101"/>
      <c r="P489" s="101"/>
      <c r="Q489" s="101"/>
      <c r="R489" s="101"/>
      <c r="S489" s="101"/>
      <c r="T489" s="101"/>
      <c r="U489" s="101"/>
    </row>
    <row r="490" spans="2:21">
      <c r="B490" s="100"/>
      <c r="C490" s="101"/>
      <c r="D490" s="101"/>
      <c r="E490" s="101"/>
      <c r="F490" s="101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</row>
    <row r="491" spans="2:21">
      <c r="B491" s="100"/>
      <c r="C491" s="101"/>
      <c r="D491" s="101"/>
      <c r="E491" s="101"/>
      <c r="F491" s="101"/>
      <c r="G491" s="101"/>
      <c r="H491" s="101"/>
      <c r="I491" s="101"/>
      <c r="J491" s="101"/>
      <c r="K491" s="101"/>
      <c r="L491" s="101"/>
      <c r="M491" s="101"/>
      <c r="N491" s="101"/>
      <c r="O491" s="101"/>
      <c r="P491" s="101"/>
      <c r="Q491" s="101"/>
      <c r="R491" s="101"/>
      <c r="S491" s="101"/>
      <c r="T491" s="101"/>
      <c r="U491" s="101"/>
    </row>
    <row r="492" spans="2:21">
      <c r="B492" s="100"/>
      <c r="C492" s="101"/>
      <c r="D492" s="101"/>
      <c r="E492" s="101"/>
      <c r="F492" s="101"/>
      <c r="G492" s="101"/>
      <c r="H492" s="101"/>
      <c r="I492" s="101"/>
      <c r="J492" s="101"/>
      <c r="K492" s="101"/>
      <c r="L492" s="101"/>
      <c r="M492" s="101"/>
      <c r="N492" s="101"/>
      <c r="O492" s="101"/>
      <c r="P492" s="101"/>
      <c r="Q492" s="101"/>
      <c r="R492" s="101"/>
      <c r="S492" s="101"/>
      <c r="T492" s="101"/>
      <c r="U492" s="101"/>
    </row>
    <row r="493" spans="2:21">
      <c r="B493" s="100"/>
      <c r="C493" s="101"/>
      <c r="D493" s="101"/>
      <c r="E493" s="101"/>
      <c r="F493" s="101"/>
      <c r="G493" s="101"/>
      <c r="H493" s="101"/>
      <c r="I493" s="101"/>
      <c r="J493" s="101"/>
      <c r="K493" s="101"/>
      <c r="L493" s="101"/>
      <c r="M493" s="101"/>
      <c r="N493" s="101"/>
      <c r="O493" s="101"/>
      <c r="P493" s="101"/>
      <c r="Q493" s="101"/>
      <c r="R493" s="101"/>
      <c r="S493" s="101"/>
      <c r="T493" s="101"/>
      <c r="U493" s="101"/>
    </row>
    <row r="494" spans="2:21">
      <c r="B494" s="100"/>
      <c r="C494" s="101"/>
      <c r="D494" s="101"/>
      <c r="E494" s="101"/>
      <c r="F494" s="101"/>
      <c r="G494" s="101"/>
      <c r="H494" s="101"/>
      <c r="I494" s="101"/>
      <c r="J494" s="101"/>
      <c r="K494" s="101"/>
      <c r="L494" s="101"/>
      <c r="M494" s="101"/>
      <c r="N494" s="101"/>
      <c r="O494" s="101"/>
      <c r="P494" s="101"/>
      <c r="Q494" s="101"/>
      <c r="R494" s="101"/>
      <c r="S494" s="101"/>
      <c r="T494" s="101"/>
      <c r="U494" s="101"/>
    </row>
    <row r="495" spans="2:21">
      <c r="B495" s="100"/>
      <c r="C495" s="101"/>
      <c r="D495" s="101"/>
      <c r="E495" s="101"/>
      <c r="F495" s="101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</row>
    <row r="496" spans="2:21">
      <c r="B496" s="100"/>
      <c r="C496" s="101"/>
      <c r="D496" s="101"/>
      <c r="E496" s="101"/>
      <c r="F496" s="101"/>
      <c r="G496" s="101"/>
      <c r="H496" s="101"/>
      <c r="I496" s="101"/>
      <c r="J496" s="101"/>
      <c r="K496" s="101"/>
      <c r="L496" s="101"/>
      <c r="M496" s="101"/>
      <c r="N496" s="101"/>
      <c r="O496" s="101"/>
      <c r="P496" s="101"/>
      <c r="Q496" s="101"/>
      <c r="R496" s="101"/>
      <c r="S496" s="101"/>
      <c r="T496" s="101"/>
      <c r="U496" s="101"/>
    </row>
    <row r="497" spans="2:21">
      <c r="B497" s="100"/>
      <c r="C497" s="101"/>
      <c r="D497" s="101"/>
      <c r="E497" s="101"/>
      <c r="F497" s="101"/>
      <c r="G497" s="101"/>
      <c r="H497" s="101"/>
      <c r="I497" s="101"/>
      <c r="J497" s="101"/>
      <c r="K497" s="101"/>
      <c r="L497" s="101"/>
      <c r="M497" s="101"/>
      <c r="N497" s="101"/>
      <c r="O497" s="101"/>
      <c r="P497" s="101"/>
      <c r="Q497" s="101"/>
      <c r="R497" s="101"/>
      <c r="S497" s="101"/>
      <c r="T497" s="101"/>
      <c r="U497" s="101"/>
    </row>
    <row r="498" spans="2:21">
      <c r="B498" s="100"/>
      <c r="C498" s="101"/>
      <c r="D498" s="101"/>
      <c r="E498" s="101"/>
      <c r="F498" s="101"/>
      <c r="G498" s="101"/>
      <c r="H498" s="101"/>
      <c r="I498" s="101"/>
      <c r="J498" s="101"/>
      <c r="K498" s="101"/>
      <c r="L498" s="101"/>
      <c r="M498" s="101"/>
      <c r="N498" s="101"/>
      <c r="O498" s="101"/>
      <c r="P498" s="101"/>
      <c r="Q498" s="101"/>
      <c r="R498" s="101"/>
      <c r="S498" s="101"/>
      <c r="T498" s="101"/>
      <c r="U498" s="101"/>
    </row>
    <row r="499" spans="2:21">
      <c r="B499" s="100"/>
      <c r="C499" s="101"/>
      <c r="D499" s="101"/>
      <c r="E499" s="101"/>
      <c r="F499" s="101"/>
      <c r="G499" s="101"/>
      <c r="H499" s="101"/>
      <c r="I499" s="101"/>
      <c r="J499" s="101"/>
      <c r="K499" s="101"/>
      <c r="L499" s="101"/>
      <c r="M499" s="101"/>
      <c r="N499" s="101"/>
      <c r="O499" s="101"/>
      <c r="P499" s="101"/>
      <c r="Q499" s="101"/>
      <c r="R499" s="101"/>
      <c r="S499" s="101"/>
      <c r="T499" s="101"/>
      <c r="U499" s="101"/>
    </row>
    <row r="500" spans="2:21">
      <c r="B500" s="100"/>
      <c r="C500" s="101"/>
      <c r="D500" s="101"/>
      <c r="E500" s="101"/>
      <c r="F500" s="101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</row>
    <row r="501" spans="2:21">
      <c r="B501" s="100"/>
      <c r="C501" s="101"/>
      <c r="D501" s="101"/>
      <c r="E501" s="101"/>
      <c r="F501" s="101"/>
      <c r="G501" s="101"/>
      <c r="H501" s="101"/>
      <c r="I501" s="101"/>
      <c r="J501" s="101"/>
      <c r="K501" s="101"/>
      <c r="L501" s="101"/>
      <c r="M501" s="101"/>
      <c r="N501" s="101"/>
      <c r="O501" s="101"/>
      <c r="P501" s="101"/>
      <c r="Q501" s="101"/>
      <c r="R501" s="101"/>
      <c r="S501" s="101"/>
      <c r="T501" s="101"/>
      <c r="U501" s="101"/>
    </row>
    <row r="502" spans="2:21">
      <c r="B502" s="100"/>
      <c r="C502" s="101"/>
      <c r="D502" s="101"/>
      <c r="E502" s="101"/>
      <c r="F502" s="101"/>
      <c r="G502" s="101"/>
      <c r="H502" s="101"/>
      <c r="I502" s="101"/>
      <c r="J502" s="101"/>
      <c r="K502" s="101"/>
      <c r="L502" s="101"/>
      <c r="M502" s="101"/>
      <c r="N502" s="101"/>
      <c r="O502" s="101"/>
      <c r="P502" s="101"/>
      <c r="Q502" s="101"/>
      <c r="R502" s="101"/>
      <c r="S502" s="101"/>
      <c r="T502" s="101"/>
      <c r="U502" s="101"/>
    </row>
    <row r="503" spans="2:21">
      <c r="B503" s="100"/>
      <c r="C503" s="101"/>
      <c r="D503" s="101"/>
      <c r="E503" s="101"/>
      <c r="F503" s="101"/>
      <c r="G503" s="101"/>
      <c r="H503" s="101"/>
      <c r="I503" s="101"/>
      <c r="J503" s="101"/>
      <c r="K503" s="101"/>
      <c r="L503" s="101"/>
      <c r="M503" s="101"/>
      <c r="N503" s="101"/>
      <c r="O503" s="101"/>
      <c r="P503" s="101"/>
      <c r="Q503" s="101"/>
      <c r="R503" s="101"/>
      <c r="S503" s="101"/>
      <c r="T503" s="101"/>
      <c r="U503" s="101"/>
    </row>
    <row r="504" spans="2:21">
      <c r="B504" s="100"/>
      <c r="C504" s="101"/>
      <c r="D504" s="101"/>
      <c r="E504" s="101"/>
      <c r="F504" s="101"/>
      <c r="G504" s="101"/>
      <c r="H504" s="101"/>
      <c r="I504" s="101"/>
      <c r="J504" s="101"/>
      <c r="K504" s="101"/>
      <c r="L504" s="101"/>
      <c r="M504" s="101"/>
      <c r="N504" s="101"/>
      <c r="O504" s="101"/>
      <c r="P504" s="101"/>
      <c r="Q504" s="101"/>
      <c r="R504" s="101"/>
      <c r="S504" s="101"/>
      <c r="T504" s="101"/>
      <c r="U504" s="101"/>
    </row>
    <row r="505" spans="2:21">
      <c r="B505" s="100"/>
      <c r="C505" s="101"/>
      <c r="D505" s="101"/>
      <c r="E505" s="101"/>
      <c r="F505" s="101"/>
      <c r="G505" s="101"/>
      <c r="H505" s="101"/>
      <c r="I505" s="101"/>
      <c r="J505" s="101"/>
      <c r="K505" s="101"/>
      <c r="L505" s="101"/>
      <c r="M505" s="101"/>
      <c r="N505" s="101"/>
      <c r="O505" s="101"/>
      <c r="P505" s="101"/>
      <c r="Q505" s="101"/>
      <c r="R505" s="101"/>
      <c r="S505" s="101"/>
      <c r="T505" s="101"/>
      <c r="U505" s="101"/>
    </row>
    <row r="506" spans="2:21">
      <c r="B506" s="100"/>
      <c r="C506" s="101"/>
      <c r="D506" s="101"/>
      <c r="E506" s="101"/>
      <c r="F506" s="101"/>
      <c r="G506" s="101"/>
      <c r="H506" s="101"/>
      <c r="I506" s="101"/>
      <c r="J506" s="101"/>
      <c r="K506" s="101"/>
      <c r="L506" s="101"/>
      <c r="M506" s="101"/>
      <c r="N506" s="101"/>
      <c r="O506" s="101"/>
      <c r="P506" s="101"/>
      <c r="Q506" s="101"/>
      <c r="R506" s="101"/>
      <c r="S506" s="101"/>
      <c r="T506" s="101"/>
      <c r="U506" s="101"/>
    </row>
    <row r="507" spans="2:21">
      <c r="B507" s="100"/>
      <c r="C507" s="101"/>
      <c r="D507" s="101"/>
      <c r="E507" s="101"/>
      <c r="F507" s="101"/>
      <c r="G507" s="101"/>
      <c r="H507" s="101"/>
      <c r="I507" s="101"/>
      <c r="J507" s="101"/>
      <c r="K507" s="101"/>
      <c r="L507" s="101"/>
      <c r="M507" s="101"/>
      <c r="N507" s="101"/>
      <c r="O507" s="101"/>
      <c r="P507" s="101"/>
      <c r="Q507" s="101"/>
      <c r="R507" s="101"/>
      <c r="S507" s="101"/>
      <c r="T507" s="101"/>
      <c r="U507" s="101"/>
    </row>
    <row r="508" spans="2:21">
      <c r="B508" s="100"/>
      <c r="C508" s="101"/>
      <c r="D508" s="101"/>
      <c r="E508" s="101"/>
      <c r="F508" s="101"/>
      <c r="G508" s="101"/>
      <c r="H508" s="101"/>
      <c r="I508" s="101"/>
      <c r="J508" s="101"/>
      <c r="K508" s="101"/>
      <c r="L508" s="101"/>
      <c r="M508" s="101"/>
      <c r="N508" s="101"/>
      <c r="O508" s="101"/>
      <c r="P508" s="101"/>
      <c r="Q508" s="101"/>
      <c r="R508" s="101"/>
      <c r="S508" s="101"/>
      <c r="T508" s="101"/>
      <c r="U508" s="101"/>
    </row>
    <row r="509" spans="2:21">
      <c r="B509" s="100"/>
      <c r="C509" s="101"/>
      <c r="D509" s="101"/>
      <c r="E509" s="101"/>
      <c r="F509" s="101"/>
      <c r="G509" s="101"/>
      <c r="H509" s="101"/>
      <c r="I509" s="101"/>
      <c r="J509" s="101"/>
      <c r="K509" s="101"/>
      <c r="L509" s="101"/>
      <c r="M509" s="101"/>
      <c r="N509" s="101"/>
      <c r="O509" s="101"/>
      <c r="P509" s="101"/>
      <c r="Q509" s="101"/>
      <c r="R509" s="101"/>
      <c r="S509" s="101"/>
      <c r="T509" s="101"/>
      <c r="U509" s="101"/>
    </row>
    <row r="510" spans="2:21">
      <c r="B510" s="100"/>
      <c r="C510" s="101"/>
      <c r="D510" s="101"/>
      <c r="E510" s="101"/>
      <c r="F510" s="101"/>
      <c r="G510" s="101"/>
      <c r="H510" s="101"/>
      <c r="I510" s="101"/>
      <c r="J510" s="101"/>
      <c r="K510" s="101"/>
      <c r="L510" s="101"/>
      <c r="M510" s="101"/>
      <c r="N510" s="101"/>
      <c r="O510" s="101"/>
      <c r="P510" s="101"/>
      <c r="Q510" s="101"/>
      <c r="R510" s="101"/>
      <c r="S510" s="101"/>
      <c r="T510" s="101"/>
      <c r="U510" s="101"/>
    </row>
    <row r="511" spans="2:21">
      <c r="B511" s="100"/>
      <c r="C511" s="101"/>
      <c r="D511" s="101"/>
      <c r="E511" s="101"/>
      <c r="F511" s="101"/>
      <c r="G511" s="101"/>
      <c r="H511" s="101"/>
      <c r="I511" s="101"/>
      <c r="J511" s="101"/>
      <c r="K511" s="101"/>
      <c r="L511" s="101"/>
      <c r="M511" s="101"/>
      <c r="N511" s="101"/>
      <c r="O511" s="101"/>
      <c r="P511" s="101"/>
      <c r="Q511" s="101"/>
      <c r="R511" s="101"/>
      <c r="S511" s="101"/>
      <c r="T511" s="101"/>
      <c r="U511" s="101"/>
    </row>
    <row r="512" spans="2:21">
      <c r="B512" s="100"/>
      <c r="C512" s="101"/>
      <c r="D512" s="101"/>
      <c r="E512" s="101"/>
      <c r="F512" s="101"/>
      <c r="G512" s="101"/>
      <c r="H512" s="101"/>
      <c r="I512" s="101"/>
      <c r="J512" s="101"/>
      <c r="K512" s="101"/>
      <c r="L512" s="101"/>
      <c r="M512" s="101"/>
      <c r="N512" s="101"/>
      <c r="O512" s="101"/>
      <c r="P512" s="101"/>
      <c r="Q512" s="101"/>
      <c r="R512" s="101"/>
      <c r="S512" s="101"/>
      <c r="T512" s="101"/>
      <c r="U512" s="101"/>
    </row>
    <row r="513" spans="2:21">
      <c r="B513" s="100"/>
      <c r="C513" s="101"/>
      <c r="D513" s="101"/>
      <c r="E513" s="101"/>
      <c r="F513" s="101"/>
      <c r="G513" s="101"/>
      <c r="H513" s="101"/>
      <c r="I513" s="101"/>
      <c r="J513" s="101"/>
      <c r="K513" s="101"/>
      <c r="L513" s="101"/>
      <c r="M513" s="101"/>
      <c r="N513" s="101"/>
      <c r="O513" s="101"/>
      <c r="P513" s="101"/>
      <c r="Q513" s="101"/>
      <c r="R513" s="101"/>
      <c r="S513" s="101"/>
      <c r="T513" s="101"/>
      <c r="U513" s="101"/>
    </row>
    <row r="514" spans="2:21">
      <c r="B514" s="100"/>
      <c r="C514" s="101"/>
      <c r="D514" s="101"/>
      <c r="E514" s="101"/>
      <c r="F514" s="101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</row>
    <row r="515" spans="2:21">
      <c r="B515" s="100"/>
      <c r="C515" s="101"/>
      <c r="D515" s="101"/>
      <c r="E515" s="101"/>
      <c r="F515" s="101"/>
      <c r="G515" s="101"/>
      <c r="H515" s="101"/>
      <c r="I515" s="101"/>
      <c r="J515" s="101"/>
      <c r="K515" s="101"/>
      <c r="L515" s="101"/>
      <c r="M515" s="101"/>
      <c r="N515" s="101"/>
      <c r="O515" s="101"/>
      <c r="P515" s="101"/>
      <c r="Q515" s="101"/>
      <c r="R515" s="101"/>
      <c r="S515" s="101"/>
      <c r="T515" s="101"/>
      <c r="U515" s="101"/>
    </row>
    <row r="516" spans="2:21">
      <c r="B516" s="100"/>
      <c r="C516" s="101"/>
      <c r="D516" s="101"/>
      <c r="E516" s="101"/>
      <c r="F516" s="101"/>
      <c r="G516" s="101"/>
      <c r="H516" s="101"/>
      <c r="I516" s="101"/>
      <c r="J516" s="101"/>
      <c r="K516" s="101"/>
      <c r="L516" s="101"/>
      <c r="M516" s="101"/>
      <c r="N516" s="101"/>
      <c r="O516" s="101"/>
      <c r="P516" s="101"/>
      <c r="Q516" s="101"/>
      <c r="R516" s="101"/>
      <c r="S516" s="101"/>
      <c r="T516" s="101"/>
      <c r="U516" s="101"/>
    </row>
    <row r="517" spans="2:21">
      <c r="B517" s="100"/>
      <c r="C517" s="101"/>
      <c r="D517" s="101"/>
      <c r="E517" s="101"/>
      <c r="F517" s="101"/>
      <c r="G517" s="101"/>
      <c r="H517" s="101"/>
      <c r="I517" s="101"/>
      <c r="J517" s="101"/>
      <c r="K517" s="101"/>
      <c r="L517" s="101"/>
      <c r="M517" s="101"/>
      <c r="N517" s="101"/>
      <c r="O517" s="101"/>
      <c r="P517" s="101"/>
      <c r="Q517" s="101"/>
      <c r="R517" s="101"/>
      <c r="S517" s="101"/>
      <c r="T517" s="101"/>
      <c r="U517" s="101"/>
    </row>
    <row r="518" spans="2:21">
      <c r="B518" s="100"/>
      <c r="C518" s="101"/>
      <c r="D518" s="101"/>
      <c r="E518" s="101"/>
      <c r="F518" s="101"/>
      <c r="G518" s="101"/>
      <c r="H518" s="101"/>
      <c r="I518" s="101"/>
      <c r="J518" s="101"/>
      <c r="K518" s="101"/>
      <c r="L518" s="101"/>
      <c r="M518" s="101"/>
      <c r="N518" s="101"/>
      <c r="O518" s="101"/>
      <c r="P518" s="101"/>
      <c r="Q518" s="101"/>
      <c r="R518" s="101"/>
      <c r="S518" s="101"/>
      <c r="T518" s="101"/>
      <c r="U518" s="101"/>
    </row>
    <row r="519" spans="2:21">
      <c r="B519" s="100"/>
      <c r="C519" s="101"/>
      <c r="D519" s="101"/>
      <c r="E519" s="101"/>
      <c r="F519" s="101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</row>
    <row r="520" spans="2:21">
      <c r="B520" s="100"/>
      <c r="C520" s="101"/>
      <c r="D520" s="101"/>
      <c r="E520" s="101"/>
      <c r="F520" s="101"/>
      <c r="G520" s="101"/>
      <c r="H520" s="101"/>
      <c r="I520" s="101"/>
      <c r="J520" s="101"/>
      <c r="K520" s="101"/>
      <c r="L520" s="101"/>
      <c r="M520" s="101"/>
      <c r="N520" s="101"/>
      <c r="O520" s="101"/>
      <c r="P520" s="101"/>
      <c r="Q520" s="101"/>
      <c r="R520" s="101"/>
      <c r="S520" s="101"/>
      <c r="T520" s="101"/>
      <c r="U520" s="101"/>
    </row>
    <row r="521" spans="2:21">
      <c r="B521" s="100"/>
      <c r="C521" s="101"/>
      <c r="D521" s="101"/>
      <c r="E521" s="101"/>
      <c r="F521" s="101"/>
      <c r="G521" s="101"/>
      <c r="H521" s="101"/>
      <c r="I521" s="101"/>
      <c r="J521" s="101"/>
      <c r="K521" s="101"/>
      <c r="L521" s="101"/>
      <c r="M521" s="101"/>
      <c r="N521" s="101"/>
      <c r="O521" s="101"/>
      <c r="P521" s="101"/>
      <c r="Q521" s="101"/>
      <c r="R521" s="101"/>
      <c r="S521" s="101"/>
      <c r="T521" s="101"/>
      <c r="U521" s="101"/>
    </row>
    <row r="522" spans="2:21">
      <c r="B522" s="100"/>
      <c r="C522" s="101"/>
      <c r="D522" s="101"/>
      <c r="E522" s="101"/>
      <c r="F522" s="101"/>
      <c r="G522" s="101"/>
      <c r="H522" s="101"/>
      <c r="I522" s="101"/>
      <c r="J522" s="101"/>
      <c r="K522" s="101"/>
      <c r="L522" s="101"/>
      <c r="M522" s="101"/>
      <c r="N522" s="101"/>
      <c r="O522" s="101"/>
      <c r="P522" s="101"/>
      <c r="Q522" s="101"/>
      <c r="R522" s="101"/>
      <c r="S522" s="101"/>
      <c r="T522" s="101"/>
      <c r="U522" s="101"/>
    </row>
    <row r="523" spans="2:21">
      <c r="B523" s="100"/>
      <c r="C523" s="101"/>
      <c r="D523" s="101"/>
      <c r="E523" s="101"/>
      <c r="F523" s="101"/>
      <c r="G523" s="101"/>
      <c r="H523" s="101"/>
      <c r="I523" s="101"/>
      <c r="J523" s="101"/>
      <c r="K523" s="101"/>
      <c r="L523" s="101"/>
      <c r="M523" s="101"/>
      <c r="N523" s="101"/>
      <c r="O523" s="101"/>
      <c r="P523" s="101"/>
      <c r="Q523" s="101"/>
      <c r="R523" s="101"/>
      <c r="S523" s="101"/>
      <c r="T523" s="101"/>
      <c r="U523" s="101"/>
    </row>
    <row r="524" spans="2:21">
      <c r="B524" s="100"/>
      <c r="C524" s="101"/>
      <c r="D524" s="101"/>
      <c r="E524" s="101"/>
      <c r="F524" s="101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</row>
    <row r="525" spans="2:21">
      <c r="B525" s="100"/>
      <c r="C525" s="101"/>
      <c r="D525" s="101"/>
      <c r="E525" s="101"/>
      <c r="F525" s="101"/>
      <c r="G525" s="101"/>
      <c r="H525" s="101"/>
      <c r="I525" s="101"/>
      <c r="J525" s="101"/>
      <c r="K525" s="101"/>
      <c r="L525" s="101"/>
      <c r="M525" s="101"/>
      <c r="N525" s="101"/>
      <c r="O525" s="101"/>
      <c r="P525" s="101"/>
      <c r="Q525" s="101"/>
      <c r="R525" s="101"/>
      <c r="S525" s="101"/>
      <c r="T525" s="101"/>
      <c r="U525" s="101"/>
    </row>
    <row r="526" spans="2:21">
      <c r="B526" s="100"/>
      <c r="C526" s="101"/>
      <c r="D526" s="101"/>
      <c r="E526" s="101"/>
      <c r="F526" s="101"/>
      <c r="G526" s="101"/>
      <c r="H526" s="101"/>
      <c r="I526" s="101"/>
      <c r="J526" s="101"/>
      <c r="K526" s="101"/>
      <c r="L526" s="101"/>
      <c r="M526" s="101"/>
      <c r="N526" s="101"/>
      <c r="O526" s="101"/>
      <c r="P526" s="101"/>
      <c r="Q526" s="101"/>
      <c r="R526" s="101"/>
      <c r="S526" s="101"/>
      <c r="T526" s="101"/>
      <c r="U526" s="101"/>
    </row>
    <row r="527" spans="2:21">
      <c r="B527" s="100"/>
      <c r="C527" s="101"/>
      <c r="D527" s="101"/>
      <c r="E527" s="101"/>
      <c r="F527" s="101"/>
      <c r="G527" s="101"/>
      <c r="H527" s="101"/>
      <c r="I527" s="101"/>
      <c r="J527" s="101"/>
      <c r="K527" s="101"/>
      <c r="L527" s="101"/>
      <c r="M527" s="101"/>
      <c r="N527" s="101"/>
      <c r="O527" s="101"/>
      <c r="P527" s="101"/>
      <c r="Q527" s="101"/>
      <c r="R527" s="101"/>
      <c r="S527" s="101"/>
      <c r="T527" s="101"/>
      <c r="U527" s="101"/>
    </row>
    <row r="528" spans="2:21">
      <c r="B528" s="100"/>
      <c r="C528" s="101"/>
      <c r="D528" s="101"/>
      <c r="E528" s="101"/>
      <c r="F528" s="101"/>
      <c r="G528" s="101"/>
      <c r="H528" s="101"/>
      <c r="I528" s="101"/>
      <c r="J528" s="101"/>
      <c r="K528" s="101"/>
      <c r="L528" s="101"/>
      <c r="M528" s="101"/>
      <c r="N528" s="101"/>
      <c r="O528" s="101"/>
      <c r="P528" s="101"/>
      <c r="Q528" s="101"/>
      <c r="R528" s="101"/>
      <c r="S528" s="101"/>
      <c r="T528" s="101"/>
      <c r="U528" s="101"/>
    </row>
    <row r="529" spans="2:21">
      <c r="B529" s="100"/>
      <c r="C529" s="101"/>
      <c r="D529" s="101"/>
      <c r="E529" s="101"/>
      <c r="F529" s="101"/>
      <c r="G529" s="101"/>
      <c r="H529" s="101"/>
      <c r="I529" s="101"/>
      <c r="J529" s="101"/>
      <c r="K529" s="101"/>
      <c r="L529" s="101"/>
      <c r="M529" s="101"/>
      <c r="N529" s="101"/>
      <c r="O529" s="101"/>
      <c r="P529" s="101"/>
      <c r="Q529" s="101"/>
      <c r="R529" s="101"/>
      <c r="S529" s="101"/>
      <c r="T529" s="101"/>
      <c r="U529" s="101"/>
    </row>
    <row r="530" spans="2:21">
      <c r="B530" s="100"/>
      <c r="C530" s="101"/>
      <c r="D530" s="101"/>
      <c r="E530" s="101"/>
      <c r="F530" s="101"/>
      <c r="G530" s="101"/>
      <c r="H530" s="101"/>
      <c r="I530" s="101"/>
      <c r="J530" s="101"/>
      <c r="K530" s="101"/>
      <c r="L530" s="101"/>
      <c r="M530" s="101"/>
      <c r="N530" s="101"/>
      <c r="O530" s="101"/>
      <c r="P530" s="101"/>
      <c r="Q530" s="101"/>
      <c r="R530" s="101"/>
      <c r="S530" s="101"/>
      <c r="T530" s="101"/>
      <c r="U530" s="101"/>
    </row>
    <row r="531" spans="2:21">
      <c r="B531" s="100"/>
      <c r="C531" s="101"/>
      <c r="D531" s="101"/>
      <c r="E531" s="101"/>
      <c r="F531" s="101"/>
      <c r="G531" s="101"/>
      <c r="H531" s="101"/>
      <c r="I531" s="101"/>
      <c r="J531" s="101"/>
      <c r="K531" s="101"/>
      <c r="L531" s="101"/>
      <c r="M531" s="101"/>
      <c r="N531" s="101"/>
      <c r="O531" s="101"/>
      <c r="P531" s="101"/>
      <c r="Q531" s="101"/>
      <c r="R531" s="101"/>
      <c r="S531" s="101"/>
      <c r="T531" s="101"/>
      <c r="U531" s="101"/>
    </row>
    <row r="532" spans="2:21">
      <c r="B532" s="100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  <c r="M532" s="101"/>
      <c r="N532" s="101"/>
      <c r="O532" s="101"/>
      <c r="P532" s="101"/>
      <c r="Q532" s="101"/>
      <c r="R532" s="101"/>
      <c r="S532" s="101"/>
      <c r="T532" s="101"/>
      <c r="U532" s="101"/>
    </row>
    <row r="533" spans="2:21">
      <c r="B533" s="100"/>
      <c r="C533" s="101"/>
      <c r="D533" s="101"/>
      <c r="E533" s="101"/>
      <c r="F533" s="101"/>
      <c r="G533" s="101"/>
      <c r="H533" s="101"/>
      <c r="I533" s="101"/>
      <c r="J533" s="101"/>
      <c r="K533" s="101"/>
      <c r="L533" s="101"/>
      <c r="M533" s="101"/>
      <c r="N533" s="101"/>
      <c r="O533" s="101"/>
      <c r="P533" s="101"/>
      <c r="Q533" s="101"/>
      <c r="R533" s="101"/>
      <c r="S533" s="101"/>
      <c r="T533" s="101"/>
      <c r="U533" s="101"/>
    </row>
    <row r="534" spans="2:21">
      <c r="B534" s="100"/>
      <c r="C534" s="101"/>
      <c r="D534" s="101"/>
      <c r="E534" s="101"/>
      <c r="F534" s="101"/>
      <c r="G534" s="101"/>
      <c r="H534" s="101"/>
      <c r="I534" s="101"/>
      <c r="J534" s="101"/>
      <c r="K534" s="101"/>
      <c r="L534" s="101"/>
      <c r="M534" s="101"/>
      <c r="N534" s="101"/>
      <c r="O534" s="101"/>
      <c r="P534" s="101"/>
      <c r="Q534" s="101"/>
      <c r="R534" s="101"/>
      <c r="S534" s="101"/>
      <c r="T534" s="101"/>
      <c r="U534" s="101"/>
    </row>
    <row r="535" spans="2:21">
      <c r="B535" s="100"/>
      <c r="C535" s="101"/>
      <c r="D535" s="101"/>
      <c r="E535" s="101"/>
      <c r="F535" s="101"/>
      <c r="G535" s="101"/>
      <c r="H535" s="101"/>
      <c r="I535" s="101"/>
      <c r="J535" s="101"/>
      <c r="K535" s="101"/>
      <c r="L535" s="101"/>
      <c r="M535" s="101"/>
      <c r="N535" s="101"/>
      <c r="O535" s="101"/>
      <c r="P535" s="101"/>
      <c r="Q535" s="101"/>
      <c r="R535" s="101"/>
      <c r="S535" s="101"/>
      <c r="T535" s="101"/>
      <c r="U535" s="101"/>
    </row>
    <row r="536" spans="2:21">
      <c r="B536" s="100"/>
      <c r="C536" s="101"/>
      <c r="D536" s="101"/>
      <c r="E536" s="101"/>
      <c r="F536" s="101"/>
      <c r="G536" s="101"/>
      <c r="H536" s="101"/>
      <c r="I536" s="101"/>
      <c r="J536" s="101"/>
      <c r="K536" s="101"/>
      <c r="L536" s="101"/>
      <c r="M536" s="101"/>
      <c r="N536" s="101"/>
      <c r="O536" s="101"/>
      <c r="P536" s="101"/>
      <c r="Q536" s="101"/>
      <c r="R536" s="101"/>
      <c r="S536" s="101"/>
      <c r="T536" s="101"/>
      <c r="U536" s="101"/>
    </row>
    <row r="537" spans="2:21">
      <c r="B537" s="100"/>
      <c r="C537" s="101"/>
      <c r="D537" s="101"/>
      <c r="E537" s="101"/>
      <c r="F537" s="101"/>
      <c r="G537" s="101"/>
      <c r="H537" s="101"/>
      <c r="I537" s="101"/>
      <c r="J537" s="101"/>
      <c r="K537" s="101"/>
      <c r="L537" s="101"/>
      <c r="M537" s="101"/>
      <c r="N537" s="101"/>
      <c r="O537" s="101"/>
      <c r="P537" s="101"/>
      <c r="Q537" s="101"/>
      <c r="R537" s="101"/>
      <c r="S537" s="101"/>
      <c r="T537" s="101"/>
      <c r="U537" s="101"/>
    </row>
    <row r="538" spans="2:21">
      <c r="B538" s="100"/>
      <c r="C538" s="101"/>
      <c r="D538" s="101"/>
      <c r="E538" s="101"/>
      <c r="F538" s="101"/>
      <c r="G538" s="101"/>
      <c r="H538" s="101"/>
      <c r="I538" s="101"/>
      <c r="J538" s="101"/>
      <c r="K538" s="101"/>
      <c r="L538" s="101"/>
      <c r="M538" s="101"/>
      <c r="N538" s="101"/>
      <c r="O538" s="101"/>
      <c r="P538" s="101"/>
      <c r="Q538" s="101"/>
      <c r="R538" s="101"/>
      <c r="S538" s="101"/>
      <c r="T538" s="101"/>
      <c r="U538" s="101"/>
    </row>
    <row r="539" spans="2:21">
      <c r="B539" s="100"/>
      <c r="C539" s="101"/>
      <c r="D539" s="101"/>
      <c r="E539" s="101"/>
      <c r="F539" s="101"/>
      <c r="G539" s="101"/>
      <c r="H539" s="101"/>
      <c r="I539" s="101"/>
      <c r="J539" s="101"/>
      <c r="K539" s="101"/>
      <c r="L539" s="101"/>
      <c r="M539" s="101"/>
      <c r="N539" s="101"/>
      <c r="O539" s="101"/>
      <c r="P539" s="101"/>
      <c r="Q539" s="101"/>
      <c r="R539" s="101"/>
      <c r="S539" s="101"/>
      <c r="T539" s="101"/>
      <c r="U539" s="101"/>
    </row>
    <row r="540" spans="2:21">
      <c r="B540" s="100"/>
      <c r="C540" s="101"/>
      <c r="D540" s="101"/>
      <c r="E540" s="101"/>
      <c r="F540" s="101"/>
      <c r="G540" s="101"/>
      <c r="H540" s="101"/>
      <c r="I540" s="101"/>
      <c r="J540" s="101"/>
      <c r="K540" s="101"/>
      <c r="L540" s="101"/>
      <c r="M540" s="101"/>
      <c r="N540" s="101"/>
      <c r="O540" s="101"/>
      <c r="P540" s="101"/>
      <c r="Q540" s="101"/>
      <c r="R540" s="101"/>
      <c r="S540" s="101"/>
      <c r="T540" s="101"/>
      <c r="U540" s="101"/>
    </row>
    <row r="541" spans="2:21">
      <c r="B541" s="100"/>
      <c r="C541" s="101"/>
      <c r="D541" s="101"/>
      <c r="E541" s="101"/>
      <c r="F541" s="101"/>
      <c r="G541" s="101"/>
      <c r="H541" s="101"/>
      <c r="I541" s="101"/>
      <c r="J541" s="101"/>
      <c r="K541" s="101"/>
      <c r="L541" s="101"/>
      <c r="M541" s="101"/>
      <c r="N541" s="101"/>
      <c r="O541" s="101"/>
      <c r="P541" s="101"/>
      <c r="Q541" s="101"/>
      <c r="R541" s="101"/>
      <c r="S541" s="101"/>
      <c r="T541" s="101"/>
      <c r="U541" s="101"/>
    </row>
    <row r="542" spans="2:21">
      <c r="B542" s="100"/>
      <c r="C542" s="101"/>
      <c r="D542" s="101"/>
      <c r="E542" s="101"/>
      <c r="F542" s="101"/>
      <c r="G542" s="101"/>
      <c r="H542" s="101"/>
      <c r="I542" s="101"/>
      <c r="J542" s="101"/>
      <c r="K542" s="101"/>
      <c r="L542" s="101"/>
      <c r="M542" s="101"/>
      <c r="N542" s="101"/>
      <c r="O542" s="101"/>
      <c r="P542" s="101"/>
      <c r="Q542" s="101"/>
      <c r="R542" s="101"/>
      <c r="S542" s="101"/>
      <c r="T542" s="101"/>
      <c r="U542" s="101"/>
    </row>
    <row r="543" spans="2:21">
      <c r="B543" s="100"/>
      <c r="C543" s="101"/>
      <c r="D543" s="101"/>
      <c r="E543" s="101"/>
      <c r="F543" s="101"/>
      <c r="G543" s="101"/>
      <c r="H543" s="101"/>
      <c r="I543" s="101"/>
      <c r="J543" s="101"/>
      <c r="K543" s="101"/>
      <c r="L543" s="101"/>
      <c r="M543" s="101"/>
      <c r="N543" s="101"/>
      <c r="O543" s="101"/>
      <c r="P543" s="101"/>
      <c r="Q543" s="101"/>
      <c r="R543" s="101"/>
      <c r="S543" s="101"/>
      <c r="T543" s="101"/>
      <c r="U543" s="101"/>
    </row>
    <row r="544" spans="2:21">
      <c r="B544" s="100"/>
      <c r="C544" s="101"/>
      <c r="D544" s="101"/>
      <c r="E544" s="101"/>
      <c r="F544" s="101"/>
      <c r="G544" s="101"/>
      <c r="H544" s="101"/>
      <c r="I544" s="101"/>
      <c r="J544" s="101"/>
      <c r="K544" s="101"/>
      <c r="L544" s="101"/>
      <c r="M544" s="101"/>
      <c r="N544" s="101"/>
      <c r="O544" s="101"/>
      <c r="P544" s="101"/>
      <c r="Q544" s="101"/>
      <c r="R544" s="101"/>
      <c r="S544" s="101"/>
      <c r="T544" s="101"/>
      <c r="U544" s="101"/>
    </row>
    <row r="545" spans="2:21">
      <c r="B545" s="100"/>
      <c r="C545" s="101"/>
      <c r="D545" s="101"/>
      <c r="E545" s="101"/>
      <c r="F545" s="101"/>
      <c r="G545" s="101"/>
      <c r="H545" s="101"/>
      <c r="I545" s="101"/>
      <c r="J545" s="101"/>
      <c r="K545" s="101"/>
      <c r="L545" s="101"/>
      <c r="M545" s="101"/>
      <c r="N545" s="101"/>
      <c r="O545" s="101"/>
      <c r="P545" s="101"/>
      <c r="Q545" s="101"/>
      <c r="R545" s="101"/>
      <c r="S545" s="101"/>
      <c r="T545" s="101"/>
      <c r="U545" s="101"/>
    </row>
    <row r="546" spans="2:21">
      <c r="B546" s="100"/>
      <c r="C546" s="101"/>
      <c r="D546" s="101"/>
      <c r="E546" s="101"/>
      <c r="F546" s="101"/>
      <c r="G546" s="101"/>
      <c r="H546" s="101"/>
      <c r="I546" s="101"/>
      <c r="J546" s="101"/>
      <c r="K546" s="101"/>
      <c r="L546" s="101"/>
      <c r="M546" s="101"/>
      <c r="N546" s="101"/>
      <c r="O546" s="101"/>
      <c r="P546" s="101"/>
      <c r="Q546" s="101"/>
      <c r="R546" s="101"/>
      <c r="S546" s="101"/>
      <c r="T546" s="101"/>
      <c r="U546" s="101"/>
    </row>
    <row r="547" spans="2:21">
      <c r="B547" s="100"/>
      <c r="C547" s="101"/>
      <c r="D547" s="101"/>
      <c r="E547" s="101"/>
      <c r="F547" s="101"/>
      <c r="G547" s="101"/>
      <c r="H547" s="101"/>
      <c r="I547" s="101"/>
      <c r="J547" s="101"/>
      <c r="K547" s="101"/>
      <c r="L547" s="101"/>
      <c r="M547" s="101"/>
      <c r="N547" s="101"/>
      <c r="O547" s="101"/>
      <c r="P547" s="101"/>
      <c r="Q547" s="101"/>
      <c r="R547" s="101"/>
      <c r="S547" s="101"/>
      <c r="T547" s="101"/>
      <c r="U547" s="101"/>
    </row>
    <row r="548" spans="2:21">
      <c r="B548" s="100"/>
      <c r="C548" s="101"/>
      <c r="D548" s="101"/>
      <c r="E548" s="101"/>
      <c r="F548" s="101"/>
      <c r="G548" s="101"/>
      <c r="H548" s="101"/>
      <c r="I548" s="101"/>
      <c r="J548" s="101"/>
      <c r="K548" s="101"/>
      <c r="L548" s="101"/>
      <c r="M548" s="101"/>
      <c r="N548" s="101"/>
      <c r="O548" s="101"/>
      <c r="P548" s="101"/>
      <c r="Q548" s="101"/>
      <c r="R548" s="101"/>
      <c r="S548" s="101"/>
      <c r="T548" s="101"/>
      <c r="U548" s="101"/>
    </row>
    <row r="549" spans="2:21">
      <c r="B549" s="100"/>
      <c r="C549" s="101"/>
      <c r="D549" s="101"/>
      <c r="E549" s="101"/>
      <c r="F549" s="101"/>
      <c r="G549" s="101"/>
      <c r="H549" s="101"/>
      <c r="I549" s="101"/>
      <c r="J549" s="101"/>
      <c r="K549" s="101"/>
      <c r="L549" s="101"/>
      <c r="M549" s="101"/>
      <c r="N549" s="101"/>
      <c r="O549" s="101"/>
      <c r="P549" s="101"/>
      <c r="Q549" s="101"/>
      <c r="R549" s="101"/>
      <c r="S549" s="101"/>
      <c r="T549" s="101"/>
      <c r="U549" s="101"/>
    </row>
    <row r="550" spans="2:21">
      <c r="B550" s="100"/>
      <c r="C550" s="101"/>
      <c r="D550" s="101"/>
      <c r="E550" s="101"/>
      <c r="F550" s="101"/>
      <c r="G550" s="101"/>
      <c r="H550" s="101"/>
      <c r="I550" s="101"/>
      <c r="J550" s="101"/>
      <c r="K550" s="101"/>
      <c r="L550" s="101"/>
      <c r="M550" s="101"/>
      <c r="N550" s="101"/>
      <c r="O550" s="101"/>
      <c r="P550" s="101"/>
      <c r="Q550" s="101"/>
      <c r="R550" s="101"/>
      <c r="S550" s="101"/>
      <c r="T550" s="101"/>
      <c r="U550" s="101"/>
    </row>
    <row r="551" spans="2:21">
      <c r="B551" s="100"/>
      <c r="C551" s="101"/>
      <c r="D551" s="101"/>
      <c r="E551" s="101"/>
      <c r="F551" s="101"/>
      <c r="G551" s="101"/>
      <c r="H551" s="101"/>
      <c r="I551" s="101"/>
      <c r="J551" s="101"/>
      <c r="K551" s="101"/>
      <c r="L551" s="101"/>
      <c r="M551" s="101"/>
      <c r="N551" s="101"/>
      <c r="O551" s="101"/>
      <c r="P551" s="101"/>
      <c r="Q551" s="101"/>
      <c r="R551" s="101"/>
      <c r="S551" s="101"/>
      <c r="T551" s="101"/>
      <c r="U551" s="101"/>
    </row>
    <row r="552" spans="2:21">
      <c r="B552" s="100"/>
      <c r="C552" s="101"/>
      <c r="D552" s="101"/>
      <c r="E552" s="101"/>
      <c r="F552" s="101"/>
      <c r="G552" s="101"/>
      <c r="H552" s="101"/>
      <c r="I552" s="101"/>
      <c r="J552" s="101"/>
      <c r="K552" s="101"/>
      <c r="L552" s="101"/>
      <c r="M552" s="101"/>
      <c r="N552" s="101"/>
      <c r="O552" s="101"/>
      <c r="P552" s="101"/>
      <c r="Q552" s="101"/>
      <c r="R552" s="101"/>
      <c r="S552" s="101"/>
      <c r="T552" s="101"/>
      <c r="U552" s="101"/>
    </row>
    <row r="553" spans="2:21">
      <c r="B553" s="100"/>
      <c r="C553" s="101"/>
      <c r="D553" s="101"/>
      <c r="E553" s="101"/>
      <c r="F553" s="101"/>
      <c r="G553" s="101"/>
      <c r="H553" s="101"/>
      <c r="I553" s="101"/>
      <c r="J553" s="101"/>
      <c r="K553" s="101"/>
      <c r="L553" s="101"/>
      <c r="M553" s="101"/>
      <c r="N553" s="101"/>
      <c r="O553" s="101"/>
      <c r="P553" s="101"/>
      <c r="Q553" s="101"/>
      <c r="R553" s="101"/>
      <c r="S553" s="101"/>
      <c r="T553" s="101"/>
      <c r="U553" s="101"/>
    </row>
    <row r="554" spans="2:21">
      <c r="B554" s="100"/>
      <c r="C554" s="101"/>
      <c r="D554" s="101"/>
      <c r="E554" s="101"/>
      <c r="F554" s="101"/>
      <c r="G554" s="101"/>
      <c r="H554" s="101"/>
      <c r="I554" s="101"/>
      <c r="J554" s="101"/>
      <c r="K554" s="101"/>
      <c r="L554" s="101"/>
      <c r="M554" s="101"/>
      <c r="N554" s="101"/>
      <c r="O554" s="101"/>
      <c r="P554" s="101"/>
      <c r="Q554" s="101"/>
      <c r="R554" s="101"/>
      <c r="S554" s="101"/>
      <c r="T554" s="101"/>
      <c r="U554" s="101"/>
    </row>
    <row r="555" spans="2:21">
      <c r="B555" s="100"/>
      <c r="C555" s="101"/>
      <c r="D555" s="101"/>
      <c r="E555" s="101"/>
      <c r="F555" s="101"/>
      <c r="G555" s="101"/>
      <c r="H555" s="101"/>
      <c r="I555" s="101"/>
      <c r="J555" s="101"/>
      <c r="K555" s="101"/>
      <c r="L555" s="101"/>
      <c r="M555" s="101"/>
      <c r="N555" s="101"/>
      <c r="O555" s="101"/>
      <c r="P555" s="101"/>
      <c r="Q555" s="101"/>
      <c r="R555" s="101"/>
      <c r="S555" s="101"/>
      <c r="T555" s="101"/>
      <c r="U555" s="101"/>
    </row>
    <row r="556" spans="2:21">
      <c r="B556" s="100"/>
      <c r="C556" s="101"/>
      <c r="D556" s="101"/>
      <c r="E556" s="101"/>
      <c r="F556" s="101"/>
      <c r="G556" s="101"/>
      <c r="H556" s="101"/>
      <c r="I556" s="101"/>
      <c r="J556" s="101"/>
      <c r="K556" s="101"/>
      <c r="L556" s="101"/>
      <c r="M556" s="101"/>
      <c r="N556" s="101"/>
      <c r="O556" s="101"/>
      <c r="P556" s="101"/>
      <c r="Q556" s="101"/>
      <c r="R556" s="101"/>
      <c r="S556" s="101"/>
      <c r="T556" s="101"/>
      <c r="U556" s="101"/>
    </row>
    <row r="557" spans="2:21">
      <c r="B557" s="100"/>
      <c r="C557" s="101"/>
      <c r="D557" s="101"/>
      <c r="E557" s="101"/>
      <c r="F557" s="101"/>
      <c r="G557" s="101"/>
      <c r="H557" s="101"/>
      <c r="I557" s="101"/>
      <c r="J557" s="101"/>
      <c r="K557" s="101"/>
      <c r="L557" s="101"/>
      <c r="M557" s="101"/>
      <c r="N557" s="101"/>
      <c r="O557" s="101"/>
      <c r="P557" s="101"/>
      <c r="Q557" s="101"/>
      <c r="R557" s="101"/>
      <c r="S557" s="101"/>
      <c r="T557" s="101"/>
      <c r="U557" s="101"/>
    </row>
    <row r="558" spans="2:21">
      <c r="B558" s="100"/>
      <c r="C558" s="101"/>
      <c r="D558" s="101"/>
      <c r="E558" s="101"/>
      <c r="F558" s="101"/>
      <c r="G558" s="101"/>
      <c r="H558" s="101"/>
      <c r="I558" s="101"/>
      <c r="J558" s="101"/>
      <c r="K558" s="101"/>
      <c r="L558" s="101"/>
      <c r="M558" s="101"/>
      <c r="N558" s="101"/>
      <c r="O558" s="101"/>
      <c r="P558" s="101"/>
      <c r="Q558" s="101"/>
      <c r="R558" s="101"/>
      <c r="S558" s="101"/>
      <c r="T558" s="101"/>
      <c r="U558" s="101"/>
    </row>
    <row r="559" spans="2:21">
      <c r="B559" s="100"/>
      <c r="C559" s="101"/>
      <c r="D559" s="101"/>
      <c r="E559" s="101"/>
      <c r="F559" s="101"/>
      <c r="G559" s="101"/>
      <c r="H559" s="101"/>
      <c r="I559" s="101"/>
      <c r="J559" s="101"/>
      <c r="K559" s="101"/>
      <c r="L559" s="101"/>
      <c r="M559" s="101"/>
      <c r="N559" s="101"/>
      <c r="O559" s="101"/>
      <c r="P559" s="101"/>
      <c r="Q559" s="101"/>
      <c r="R559" s="101"/>
      <c r="S559" s="101"/>
      <c r="T559" s="101"/>
      <c r="U559" s="101"/>
    </row>
    <row r="560" spans="2:21">
      <c r="B560" s="100"/>
      <c r="C560" s="101"/>
      <c r="D560" s="101"/>
      <c r="E560" s="101"/>
      <c r="F560" s="101"/>
      <c r="G560" s="101"/>
      <c r="H560" s="101"/>
      <c r="I560" s="101"/>
      <c r="J560" s="101"/>
      <c r="K560" s="101"/>
      <c r="L560" s="101"/>
      <c r="M560" s="101"/>
      <c r="N560" s="101"/>
      <c r="O560" s="101"/>
      <c r="P560" s="101"/>
      <c r="Q560" s="101"/>
      <c r="R560" s="101"/>
      <c r="S560" s="101"/>
      <c r="T560" s="101"/>
      <c r="U560" s="101"/>
    </row>
    <row r="561" spans="2:21">
      <c r="B561" s="100"/>
      <c r="C561" s="101"/>
      <c r="D561" s="101"/>
      <c r="E561" s="101"/>
      <c r="F561" s="101"/>
      <c r="G561" s="101"/>
      <c r="H561" s="101"/>
      <c r="I561" s="101"/>
      <c r="J561" s="101"/>
      <c r="K561" s="101"/>
      <c r="L561" s="101"/>
      <c r="M561" s="101"/>
      <c r="N561" s="101"/>
      <c r="O561" s="101"/>
      <c r="P561" s="101"/>
      <c r="Q561" s="101"/>
      <c r="R561" s="101"/>
      <c r="S561" s="101"/>
      <c r="T561" s="101"/>
      <c r="U561" s="101"/>
    </row>
    <row r="562" spans="2:21">
      <c r="B562" s="100"/>
      <c r="C562" s="101"/>
      <c r="D562" s="101"/>
      <c r="E562" s="101"/>
      <c r="F562" s="101"/>
      <c r="G562" s="101"/>
      <c r="H562" s="101"/>
      <c r="I562" s="101"/>
      <c r="J562" s="101"/>
      <c r="K562" s="101"/>
      <c r="L562" s="101"/>
      <c r="M562" s="101"/>
      <c r="N562" s="101"/>
      <c r="O562" s="101"/>
      <c r="P562" s="101"/>
      <c r="Q562" s="101"/>
      <c r="R562" s="101"/>
      <c r="S562" s="101"/>
      <c r="T562" s="101"/>
      <c r="U562" s="101"/>
    </row>
    <row r="563" spans="2:21">
      <c r="B563" s="100"/>
      <c r="C563" s="101"/>
      <c r="D563" s="101"/>
      <c r="E563" s="101"/>
      <c r="F563" s="101"/>
      <c r="G563" s="101"/>
      <c r="H563" s="101"/>
      <c r="I563" s="101"/>
      <c r="J563" s="101"/>
      <c r="K563" s="101"/>
      <c r="L563" s="101"/>
      <c r="M563" s="101"/>
      <c r="N563" s="101"/>
      <c r="O563" s="101"/>
      <c r="P563" s="101"/>
      <c r="Q563" s="101"/>
      <c r="R563" s="101"/>
      <c r="S563" s="101"/>
      <c r="T563" s="101"/>
      <c r="U563" s="101"/>
    </row>
    <row r="564" spans="2:21">
      <c r="B564" s="100"/>
      <c r="C564" s="101"/>
      <c r="D564" s="101"/>
      <c r="E564" s="101"/>
      <c r="F564" s="101"/>
      <c r="G564" s="101"/>
      <c r="H564" s="101"/>
      <c r="I564" s="101"/>
      <c r="J564" s="101"/>
      <c r="K564" s="101"/>
      <c r="L564" s="101"/>
      <c r="M564" s="101"/>
      <c r="N564" s="101"/>
      <c r="O564" s="101"/>
      <c r="P564" s="101"/>
      <c r="Q564" s="101"/>
      <c r="R564" s="101"/>
      <c r="S564" s="101"/>
      <c r="T564" s="101"/>
      <c r="U564" s="101"/>
    </row>
    <row r="565" spans="2:21">
      <c r="B565" s="100"/>
      <c r="C565" s="101"/>
      <c r="D565" s="101"/>
      <c r="E565" s="101"/>
      <c r="F565" s="101"/>
      <c r="G565" s="101"/>
      <c r="H565" s="101"/>
      <c r="I565" s="101"/>
      <c r="J565" s="101"/>
      <c r="K565" s="101"/>
      <c r="L565" s="101"/>
      <c r="M565" s="101"/>
      <c r="N565" s="101"/>
      <c r="O565" s="101"/>
      <c r="P565" s="101"/>
      <c r="Q565" s="101"/>
      <c r="R565" s="101"/>
      <c r="S565" s="101"/>
      <c r="T565" s="101"/>
      <c r="U565" s="101"/>
    </row>
    <row r="566" spans="2:21">
      <c r="B566" s="100"/>
      <c r="C566" s="101"/>
      <c r="D566" s="101"/>
      <c r="E566" s="101"/>
      <c r="F566" s="101"/>
      <c r="G566" s="101"/>
      <c r="H566" s="101"/>
      <c r="I566" s="101"/>
      <c r="J566" s="101"/>
      <c r="K566" s="101"/>
      <c r="L566" s="101"/>
      <c r="M566" s="101"/>
      <c r="N566" s="101"/>
      <c r="O566" s="101"/>
      <c r="P566" s="101"/>
      <c r="Q566" s="101"/>
      <c r="R566" s="101"/>
      <c r="S566" s="101"/>
      <c r="T566" s="101"/>
      <c r="U566" s="101"/>
    </row>
    <row r="567" spans="2:21">
      <c r="B567" s="100"/>
      <c r="C567" s="101"/>
      <c r="D567" s="101"/>
      <c r="E567" s="101"/>
      <c r="F567" s="101"/>
      <c r="G567" s="101"/>
      <c r="H567" s="101"/>
      <c r="I567" s="101"/>
      <c r="J567" s="101"/>
      <c r="K567" s="101"/>
      <c r="L567" s="101"/>
      <c r="M567" s="101"/>
      <c r="N567" s="101"/>
      <c r="O567" s="101"/>
      <c r="P567" s="101"/>
      <c r="Q567" s="101"/>
      <c r="R567" s="101"/>
      <c r="S567" s="101"/>
      <c r="T567" s="101"/>
      <c r="U567" s="101"/>
    </row>
    <row r="568" spans="2:21">
      <c r="B568" s="100"/>
      <c r="C568" s="101"/>
      <c r="D568" s="101"/>
      <c r="E568" s="101"/>
      <c r="F568" s="101"/>
      <c r="G568" s="101"/>
      <c r="H568" s="101"/>
      <c r="I568" s="101"/>
      <c r="J568" s="101"/>
      <c r="K568" s="101"/>
      <c r="L568" s="101"/>
      <c r="M568" s="101"/>
      <c r="N568" s="101"/>
      <c r="O568" s="101"/>
      <c r="P568" s="101"/>
      <c r="Q568" s="101"/>
      <c r="R568" s="101"/>
      <c r="S568" s="101"/>
      <c r="T568" s="101"/>
      <c r="U568" s="101"/>
    </row>
    <row r="569" spans="2:21">
      <c r="B569" s="100"/>
      <c r="C569" s="101"/>
      <c r="D569" s="101"/>
      <c r="E569" s="101"/>
      <c r="F569" s="101"/>
      <c r="G569" s="101"/>
      <c r="H569" s="101"/>
      <c r="I569" s="101"/>
      <c r="J569" s="101"/>
      <c r="K569" s="101"/>
      <c r="L569" s="101"/>
      <c r="M569" s="101"/>
      <c r="N569" s="101"/>
      <c r="O569" s="101"/>
      <c r="P569" s="101"/>
      <c r="Q569" s="101"/>
      <c r="R569" s="101"/>
      <c r="S569" s="101"/>
      <c r="T569" s="101"/>
      <c r="U569" s="101"/>
    </row>
    <row r="570" spans="2:21">
      <c r="B570" s="100"/>
      <c r="C570" s="101"/>
      <c r="D570" s="101"/>
      <c r="E570" s="101"/>
      <c r="F570" s="101"/>
      <c r="G570" s="101"/>
      <c r="H570" s="101"/>
      <c r="I570" s="101"/>
      <c r="J570" s="101"/>
      <c r="K570" s="101"/>
      <c r="L570" s="101"/>
      <c r="M570" s="101"/>
      <c r="N570" s="101"/>
      <c r="O570" s="101"/>
      <c r="P570" s="101"/>
      <c r="Q570" s="101"/>
      <c r="R570" s="101"/>
      <c r="S570" s="101"/>
      <c r="T570" s="101"/>
      <c r="U570" s="101"/>
    </row>
    <row r="571" spans="2:21">
      <c r="B571" s="100"/>
      <c r="C571" s="101"/>
      <c r="D571" s="101"/>
      <c r="E571" s="101"/>
      <c r="F571" s="101"/>
      <c r="G571" s="101"/>
      <c r="H571" s="101"/>
      <c r="I571" s="101"/>
      <c r="J571" s="101"/>
      <c r="K571" s="101"/>
      <c r="L571" s="101"/>
      <c r="M571" s="101"/>
      <c r="N571" s="101"/>
      <c r="O571" s="101"/>
      <c r="P571" s="101"/>
      <c r="Q571" s="101"/>
      <c r="R571" s="101"/>
      <c r="S571" s="101"/>
      <c r="T571" s="101"/>
      <c r="U571" s="101"/>
    </row>
    <row r="572" spans="2:21">
      <c r="B572" s="100"/>
      <c r="C572" s="101"/>
      <c r="D572" s="101"/>
      <c r="E572" s="101"/>
      <c r="F572" s="101"/>
      <c r="G572" s="101"/>
      <c r="H572" s="101"/>
      <c r="I572" s="101"/>
      <c r="J572" s="101"/>
      <c r="K572" s="101"/>
      <c r="L572" s="101"/>
      <c r="M572" s="101"/>
      <c r="N572" s="101"/>
      <c r="O572" s="101"/>
      <c r="P572" s="101"/>
      <c r="Q572" s="101"/>
      <c r="R572" s="101"/>
      <c r="S572" s="101"/>
      <c r="T572" s="101"/>
      <c r="U572" s="101"/>
    </row>
    <row r="573" spans="2:21">
      <c r="B573" s="100"/>
      <c r="C573" s="101"/>
      <c r="D573" s="101"/>
      <c r="E573" s="101"/>
      <c r="F573" s="101"/>
      <c r="G573" s="101"/>
      <c r="H573" s="101"/>
      <c r="I573" s="101"/>
      <c r="J573" s="101"/>
      <c r="K573" s="101"/>
      <c r="L573" s="101"/>
      <c r="M573" s="101"/>
      <c r="N573" s="101"/>
      <c r="O573" s="101"/>
      <c r="P573" s="101"/>
      <c r="Q573" s="101"/>
      <c r="R573" s="101"/>
      <c r="S573" s="101"/>
      <c r="T573" s="101"/>
      <c r="U573" s="101"/>
    </row>
    <row r="574" spans="2:21">
      <c r="B574" s="100"/>
      <c r="C574" s="101"/>
      <c r="D574" s="101"/>
      <c r="E574" s="101"/>
      <c r="F574" s="101"/>
      <c r="G574" s="101"/>
      <c r="H574" s="101"/>
      <c r="I574" s="101"/>
      <c r="J574" s="101"/>
      <c r="K574" s="101"/>
      <c r="L574" s="101"/>
      <c r="M574" s="101"/>
      <c r="N574" s="101"/>
      <c r="O574" s="101"/>
      <c r="P574" s="101"/>
      <c r="Q574" s="101"/>
      <c r="R574" s="101"/>
      <c r="S574" s="101"/>
      <c r="T574" s="101"/>
      <c r="U574" s="101"/>
    </row>
    <row r="575" spans="2:21">
      <c r="B575" s="100"/>
      <c r="C575" s="101"/>
      <c r="D575" s="101"/>
      <c r="E575" s="101"/>
      <c r="F575" s="101"/>
      <c r="G575" s="101"/>
      <c r="H575" s="101"/>
      <c r="I575" s="101"/>
      <c r="J575" s="101"/>
      <c r="K575" s="101"/>
      <c r="L575" s="101"/>
      <c r="M575" s="101"/>
      <c r="N575" s="101"/>
      <c r="O575" s="101"/>
      <c r="P575" s="101"/>
      <c r="Q575" s="101"/>
      <c r="R575" s="101"/>
      <c r="S575" s="101"/>
      <c r="T575" s="101"/>
      <c r="U575" s="101"/>
    </row>
    <row r="576" spans="2:21">
      <c r="B576" s="100"/>
      <c r="C576" s="101"/>
      <c r="D576" s="101"/>
      <c r="E576" s="101"/>
      <c r="F576" s="101"/>
      <c r="G576" s="101"/>
      <c r="H576" s="101"/>
      <c r="I576" s="101"/>
      <c r="J576" s="101"/>
      <c r="K576" s="101"/>
      <c r="L576" s="101"/>
      <c r="M576" s="101"/>
      <c r="N576" s="101"/>
      <c r="O576" s="101"/>
      <c r="P576" s="101"/>
      <c r="Q576" s="101"/>
      <c r="R576" s="101"/>
      <c r="S576" s="101"/>
      <c r="T576" s="101"/>
      <c r="U576" s="101"/>
    </row>
    <row r="577" spans="2:21">
      <c r="B577" s="100"/>
      <c r="C577" s="101"/>
      <c r="D577" s="101"/>
      <c r="E577" s="101"/>
      <c r="F577" s="101"/>
      <c r="G577" s="101"/>
      <c r="H577" s="101"/>
      <c r="I577" s="101"/>
      <c r="J577" s="101"/>
      <c r="K577" s="101"/>
      <c r="L577" s="101"/>
      <c r="M577" s="101"/>
      <c r="N577" s="101"/>
      <c r="O577" s="101"/>
      <c r="P577" s="101"/>
      <c r="Q577" s="101"/>
      <c r="R577" s="101"/>
      <c r="S577" s="101"/>
      <c r="T577" s="101"/>
      <c r="U577" s="101"/>
    </row>
    <row r="578" spans="2:21">
      <c r="B578" s="100"/>
      <c r="C578" s="101"/>
      <c r="D578" s="101"/>
      <c r="E578" s="101"/>
      <c r="F578" s="101"/>
      <c r="G578" s="101"/>
      <c r="H578" s="101"/>
      <c r="I578" s="101"/>
      <c r="J578" s="101"/>
      <c r="K578" s="101"/>
      <c r="L578" s="101"/>
      <c r="M578" s="101"/>
      <c r="N578" s="101"/>
      <c r="O578" s="101"/>
      <c r="P578" s="101"/>
      <c r="Q578" s="101"/>
      <c r="R578" s="101"/>
      <c r="S578" s="101"/>
      <c r="T578" s="101"/>
      <c r="U578" s="101"/>
    </row>
    <row r="579" spans="2:21">
      <c r="B579" s="100"/>
      <c r="C579" s="101"/>
      <c r="D579" s="101"/>
      <c r="E579" s="101"/>
      <c r="F579" s="101"/>
      <c r="G579" s="101"/>
      <c r="H579" s="101"/>
      <c r="I579" s="101"/>
      <c r="J579" s="101"/>
      <c r="K579" s="101"/>
      <c r="L579" s="101"/>
      <c r="M579" s="101"/>
      <c r="N579" s="101"/>
      <c r="O579" s="101"/>
      <c r="P579" s="101"/>
      <c r="Q579" s="101"/>
      <c r="R579" s="101"/>
      <c r="S579" s="101"/>
      <c r="T579" s="101"/>
      <c r="U579" s="101"/>
    </row>
    <row r="580" spans="2:21">
      <c r="B580" s="100"/>
      <c r="C580" s="101"/>
      <c r="D580" s="101"/>
      <c r="E580" s="101"/>
      <c r="F580" s="101"/>
      <c r="G580" s="101"/>
      <c r="H580" s="101"/>
      <c r="I580" s="101"/>
      <c r="J580" s="101"/>
      <c r="K580" s="101"/>
      <c r="L580" s="101"/>
      <c r="M580" s="101"/>
      <c r="N580" s="101"/>
      <c r="O580" s="101"/>
      <c r="P580" s="101"/>
      <c r="Q580" s="101"/>
      <c r="R580" s="101"/>
      <c r="S580" s="101"/>
      <c r="T580" s="101"/>
      <c r="U580" s="101"/>
    </row>
    <row r="581" spans="2:21">
      <c r="B581" s="100"/>
      <c r="C581" s="101"/>
      <c r="D581" s="101"/>
      <c r="E581" s="101"/>
      <c r="F581" s="101"/>
      <c r="G581" s="101"/>
      <c r="H581" s="101"/>
      <c r="I581" s="101"/>
      <c r="J581" s="101"/>
      <c r="K581" s="101"/>
      <c r="L581" s="101"/>
      <c r="M581" s="101"/>
      <c r="N581" s="101"/>
      <c r="O581" s="101"/>
      <c r="P581" s="101"/>
      <c r="Q581" s="101"/>
      <c r="R581" s="101"/>
      <c r="S581" s="101"/>
      <c r="T581" s="101"/>
      <c r="U581" s="101"/>
    </row>
    <row r="582" spans="2:21">
      <c r="B582" s="100"/>
      <c r="C582" s="101"/>
      <c r="D582" s="101"/>
      <c r="E582" s="101"/>
      <c r="F582" s="101"/>
      <c r="G582" s="101"/>
      <c r="H582" s="101"/>
      <c r="I582" s="101"/>
      <c r="J582" s="101"/>
      <c r="K582" s="101"/>
      <c r="L582" s="101"/>
      <c r="M582" s="101"/>
      <c r="N582" s="101"/>
      <c r="O582" s="101"/>
      <c r="P582" s="101"/>
      <c r="Q582" s="101"/>
      <c r="R582" s="101"/>
      <c r="S582" s="101"/>
      <c r="T582" s="101"/>
      <c r="U582" s="101"/>
    </row>
    <row r="583" spans="2:21">
      <c r="B583" s="100"/>
      <c r="C583" s="101"/>
      <c r="D583" s="101"/>
      <c r="E583" s="101"/>
      <c r="F583" s="101"/>
      <c r="G583" s="101"/>
      <c r="H583" s="101"/>
      <c r="I583" s="101"/>
      <c r="J583" s="101"/>
      <c r="K583" s="101"/>
      <c r="L583" s="101"/>
      <c r="M583" s="101"/>
      <c r="N583" s="101"/>
      <c r="O583" s="101"/>
      <c r="P583" s="101"/>
      <c r="Q583" s="101"/>
      <c r="R583" s="101"/>
      <c r="S583" s="101"/>
      <c r="T583" s="101"/>
      <c r="U583" s="101"/>
    </row>
    <row r="584" spans="2:21">
      <c r="B584" s="100"/>
      <c r="C584" s="101"/>
      <c r="D584" s="101"/>
      <c r="E584" s="101"/>
      <c r="F584" s="101"/>
      <c r="G584" s="101"/>
      <c r="H584" s="101"/>
      <c r="I584" s="101"/>
      <c r="J584" s="101"/>
      <c r="K584" s="101"/>
      <c r="L584" s="101"/>
      <c r="M584" s="101"/>
      <c r="N584" s="101"/>
      <c r="O584" s="101"/>
      <c r="P584" s="101"/>
      <c r="Q584" s="101"/>
      <c r="R584" s="101"/>
      <c r="S584" s="101"/>
      <c r="T584" s="101"/>
      <c r="U584" s="101"/>
    </row>
    <row r="585" spans="2:21">
      <c r="B585" s="100"/>
      <c r="C585" s="101"/>
      <c r="D585" s="101"/>
      <c r="E585" s="101"/>
      <c r="F585" s="101"/>
      <c r="G585" s="101"/>
      <c r="H585" s="101"/>
      <c r="I585" s="101"/>
      <c r="J585" s="101"/>
      <c r="K585" s="101"/>
      <c r="L585" s="101"/>
      <c r="M585" s="101"/>
      <c r="N585" s="101"/>
      <c r="O585" s="101"/>
      <c r="P585" s="101"/>
      <c r="Q585" s="101"/>
      <c r="R585" s="101"/>
      <c r="S585" s="101"/>
      <c r="T585" s="101"/>
      <c r="U585" s="101"/>
    </row>
    <row r="586" spans="2:21">
      <c r="B586" s="100"/>
      <c r="C586" s="101"/>
      <c r="D586" s="101"/>
      <c r="E586" s="101"/>
      <c r="F586" s="101"/>
      <c r="G586" s="101"/>
      <c r="H586" s="101"/>
      <c r="I586" s="101"/>
      <c r="J586" s="101"/>
      <c r="K586" s="101"/>
      <c r="L586" s="101"/>
      <c r="M586" s="101"/>
      <c r="N586" s="101"/>
      <c r="O586" s="101"/>
      <c r="P586" s="101"/>
      <c r="Q586" s="101"/>
      <c r="R586" s="101"/>
      <c r="S586" s="101"/>
      <c r="T586" s="101"/>
      <c r="U586" s="101"/>
    </row>
    <row r="587" spans="2:21">
      <c r="B587" s="100"/>
      <c r="C587" s="101"/>
      <c r="D587" s="101"/>
      <c r="E587" s="101"/>
      <c r="F587" s="101"/>
      <c r="G587" s="101"/>
      <c r="H587" s="101"/>
      <c r="I587" s="101"/>
      <c r="J587" s="101"/>
      <c r="K587" s="101"/>
      <c r="L587" s="101"/>
      <c r="M587" s="101"/>
      <c r="N587" s="101"/>
      <c r="O587" s="101"/>
      <c r="P587" s="101"/>
      <c r="Q587" s="101"/>
      <c r="R587" s="101"/>
      <c r="S587" s="101"/>
      <c r="T587" s="101"/>
      <c r="U587" s="101"/>
    </row>
    <row r="588" spans="2:21">
      <c r="B588" s="100"/>
      <c r="C588" s="101"/>
      <c r="D588" s="101"/>
      <c r="E588" s="101"/>
      <c r="F588" s="101"/>
      <c r="G588" s="101"/>
      <c r="H588" s="101"/>
      <c r="I588" s="101"/>
      <c r="J588" s="101"/>
      <c r="K588" s="101"/>
      <c r="L588" s="101"/>
      <c r="M588" s="101"/>
      <c r="N588" s="101"/>
      <c r="O588" s="101"/>
      <c r="P588" s="101"/>
      <c r="Q588" s="101"/>
      <c r="R588" s="101"/>
      <c r="S588" s="101"/>
      <c r="T588" s="101"/>
      <c r="U588" s="101"/>
    </row>
    <row r="589" spans="2:21">
      <c r="B589" s="100"/>
      <c r="C589" s="101"/>
      <c r="D589" s="101"/>
      <c r="E589" s="101"/>
      <c r="F589" s="101"/>
      <c r="G589" s="101"/>
      <c r="H589" s="101"/>
      <c r="I589" s="101"/>
      <c r="J589" s="101"/>
      <c r="K589" s="101"/>
      <c r="L589" s="101"/>
      <c r="M589" s="101"/>
      <c r="N589" s="101"/>
      <c r="O589" s="101"/>
      <c r="P589" s="101"/>
      <c r="Q589" s="101"/>
      <c r="R589" s="101"/>
      <c r="S589" s="101"/>
      <c r="T589" s="101"/>
      <c r="U589" s="101"/>
    </row>
    <row r="590" spans="2:21">
      <c r="B590" s="100"/>
      <c r="C590" s="101"/>
      <c r="D590" s="101"/>
      <c r="E590" s="101"/>
      <c r="F590" s="101"/>
      <c r="G590" s="101"/>
      <c r="H590" s="101"/>
      <c r="I590" s="101"/>
      <c r="J590" s="101"/>
      <c r="K590" s="101"/>
      <c r="L590" s="101"/>
      <c r="M590" s="101"/>
      <c r="N590" s="101"/>
      <c r="O590" s="101"/>
      <c r="P590" s="101"/>
      <c r="Q590" s="101"/>
      <c r="R590" s="101"/>
      <c r="S590" s="101"/>
      <c r="T590" s="101"/>
      <c r="U590" s="101"/>
    </row>
    <row r="591" spans="2:21">
      <c r="B591" s="100"/>
      <c r="C591" s="101"/>
      <c r="D591" s="101"/>
      <c r="E591" s="101"/>
      <c r="F591" s="101"/>
      <c r="G591" s="101"/>
      <c r="H591" s="101"/>
      <c r="I591" s="101"/>
      <c r="J591" s="101"/>
      <c r="K591" s="101"/>
      <c r="L591" s="101"/>
      <c r="M591" s="101"/>
      <c r="N591" s="101"/>
      <c r="O591" s="101"/>
      <c r="P591" s="101"/>
      <c r="Q591" s="101"/>
      <c r="R591" s="101"/>
      <c r="S591" s="101"/>
      <c r="T591" s="101"/>
      <c r="U591" s="101"/>
    </row>
    <row r="592" spans="2:21">
      <c r="B592" s="100"/>
      <c r="C592" s="101"/>
      <c r="D592" s="101"/>
      <c r="E592" s="101"/>
      <c r="F592" s="101"/>
      <c r="G592" s="101"/>
      <c r="H592" s="101"/>
      <c r="I592" s="101"/>
      <c r="J592" s="101"/>
      <c r="K592" s="101"/>
      <c r="L592" s="101"/>
      <c r="M592" s="101"/>
      <c r="N592" s="101"/>
      <c r="O592" s="101"/>
      <c r="P592" s="101"/>
      <c r="Q592" s="101"/>
      <c r="R592" s="101"/>
      <c r="S592" s="101"/>
      <c r="T592" s="101"/>
      <c r="U592" s="101"/>
    </row>
    <row r="593" spans="2:21">
      <c r="B593" s="100"/>
      <c r="C593" s="101"/>
      <c r="D593" s="101"/>
      <c r="E593" s="101"/>
      <c r="F593" s="101"/>
      <c r="G593" s="101"/>
      <c r="H593" s="101"/>
      <c r="I593" s="101"/>
      <c r="J593" s="101"/>
      <c r="K593" s="101"/>
      <c r="L593" s="101"/>
      <c r="M593" s="101"/>
      <c r="N593" s="101"/>
      <c r="O593" s="101"/>
      <c r="P593" s="101"/>
      <c r="Q593" s="101"/>
      <c r="R593" s="101"/>
      <c r="S593" s="101"/>
      <c r="T593" s="101"/>
      <c r="U593" s="101"/>
    </row>
    <row r="594" spans="2:21">
      <c r="B594" s="100"/>
      <c r="C594" s="101"/>
      <c r="D594" s="101"/>
      <c r="E594" s="101"/>
      <c r="F594" s="101"/>
      <c r="G594" s="101"/>
      <c r="H594" s="101"/>
      <c r="I594" s="101"/>
      <c r="J594" s="101"/>
      <c r="K594" s="101"/>
      <c r="L594" s="101"/>
      <c r="M594" s="101"/>
      <c r="N594" s="101"/>
      <c r="O594" s="101"/>
      <c r="P594" s="101"/>
      <c r="Q594" s="101"/>
      <c r="R594" s="101"/>
      <c r="S594" s="101"/>
      <c r="T594" s="101"/>
      <c r="U594" s="101"/>
    </row>
    <row r="595" spans="2:21">
      <c r="B595" s="100"/>
      <c r="C595" s="101"/>
      <c r="D595" s="101"/>
      <c r="E595" s="101"/>
      <c r="F595" s="101"/>
      <c r="G595" s="101"/>
      <c r="H595" s="101"/>
      <c r="I595" s="101"/>
      <c r="J595" s="101"/>
      <c r="K595" s="101"/>
      <c r="L595" s="101"/>
      <c r="M595" s="101"/>
      <c r="N595" s="101"/>
      <c r="O595" s="101"/>
      <c r="P595" s="101"/>
      <c r="Q595" s="101"/>
      <c r="R595" s="101"/>
      <c r="S595" s="101"/>
      <c r="T595" s="101"/>
      <c r="U595" s="101"/>
    </row>
    <row r="596" spans="2:21">
      <c r="B596" s="100"/>
      <c r="C596" s="101"/>
      <c r="D596" s="101"/>
      <c r="E596" s="101"/>
      <c r="F596" s="101"/>
      <c r="G596" s="101"/>
      <c r="H596" s="101"/>
      <c r="I596" s="101"/>
      <c r="J596" s="101"/>
      <c r="K596" s="101"/>
      <c r="L596" s="101"/>
      <c r="M596" s="101"/>
      <c r="N596" s="101"/>
      <c r="O596" s="101"/>
      <c r="P596" s="101"/>
      <c r="Q596" s="101"/>
      <c r="R596" s="101"/>
      <c r="S596" s="101"/>
      <c r="T596" s="101"/>
      <c r="U596" s="101"/>
    </row>
    <row r="597" spans="2:21">
      <c r="B597" s="100"/>
      <c r="C597" s="101"/>
      <c r="D597" s="101"/>
      <c r="E597" s="101"/>
      <c r="F597" s="101"/>
      <c r="G597" s="101"/>
      <c r="H597" s="101"/>
      <c r="I597" s="101"/>
      <c r="J597" s="101"/>
      <c r="K597" s="101"/>
      <c r="L597" s="101"/>
      <c r="M597" s="101"/>
      <c r="N597" s="101"/>
      <c r="O597" s="101"/>
      <c r="P597" s="101"/>
      <c r="Q597" s="101"/>
      <c r="R597" s="101"/>
      <c r="S597" s="101"/>
      <c r="T597" s="101"/>
      <c r="U597" s="101"/>
    </row>
    <row r="598" spans="2:21">
      <c r="B598" s="100"/>
      <c r="C598" s="101"/>
      <c r="D598" s="101"/>
      <c r="E598" s="101"/>
      <c r="F598" s="101"/>
      <c r="G598" s="101"/>
      <c r="H598" s="101"/>
      <c r="I598" s="101"/>
      <c r="J598" s="101"/>
      <c r="K598" s="101"/>
      <c r="L598" s="101"/>
      <c r="M598" s="101"/>
      <c r="N598" s="101"/>
      <c r="O598" s="101"/>
      <c r="P598" s="101"/>
      <c r="Q598" s="101"/>
      <c r="R598" s="101"/>
      <c r="S598" s="101"/>
      <c r="T598" s="101"/>
      <c r="U598" s="101"/>
    </row>
    <row r="599" spans="2:21">
      <c r="B599" s="100"/>
      <c r="C599" s="101"/>
      <c r="D599" s="101"/>
      <c r="E599" s="101"/>
      <c r="F599" s="101"/>
      <c r="G599" s="101"/>
      <c r="H599" s="101"/>
      <c r="I599" s="101"/>
      <c r="J599" s="101"/>
      <c r="K599" s="101"/>
      <c r="L599" s="101"/>
      <c r="M599" s="101"/>
      <c r="N599" s="101"/>
      <c r="O599" s="101"/>
      <c r="P599" s="101"/>
      <c r="Q599" s="101"/>
      <c r="R599" s="101"/>
      <c r="S599" s="101"/>
      <c r="T599" s="101"/>
      <c r="U599" s="101"/>
    </row>
    <row r="600" spans="2:21">
      <c r="B600" s="100"/>
      <c r="C600" s="101"/>
      <c r="D600" s="101"/>
      <c r="E600" s="101"/>
      <c r="F600" s="101"/>
      <c r="G600" s="101"/>
      <c r="H600" s="101"/>
      <c r="I600" s="101"/>
      <c r="J600" s="101"/>
      <c r="K600" s="101"/>
      <c r="L600" s="101"/>
      <c r="M600" s="101"/>
      <c r="N600" s="101"/>
      <c r="O600" s="101"/>
      <c r="P600" s="101"/>
      <c r="Q600" s="101"/>
      <c r="R600" s="101"/>
      <c r="S600" s="101"/>
      <c r="T600" s="101"/>
      <c r="U600" s="101"/>
    </row>
    <row r="601" spans="2:21">
      <c r="B601" s="100"/>
      <c r="C601" s="101"/>
      <c r="D601" s="101"/>
      <c r="E601" s="101"/>
      <c r="F601" s="101"/>
      <c r="G601" s="101"/>
      <c r="H601" s="101"/>
      <c r="I601" s="101"/>
      <c r="J601" s="101"/>
      <c r="K601" s="101"/>
      <c r="L601" s="101"/>
      <c r="M601" s="101"/>
      <c r="N601" s="101"/>
      <c r="O601" s="101"/>
      <c r="P601" s="101"/>
      <c r="Q601" s="101"/>
      <c r="R601" s="101"/>
      <c r="S601" s="101"/>
      <c r="T601" s="101"/>
      <c r="U601" s="101"/>
    </row>
    <row r="602" spans="2:21">
      <c r="B602" s="100"/>
      <c r="C602" s="101"/>
      <c r="D602" s="101"/>
      <c r="E602" s="101"/>
      <c r="F602" s="101"/>
      <c r="G602" s="101"/>
      <c r="H602" s="101"/>
      <c r="I602" s="101"/>
      <c r="J602" s="101"/>
      <c r="K602" s="101"/>
      <c r="L602" s="101"/>
      <c r="M602" s="101"/>
      <c r="N602" s="101"/>
      <c r="O602" s="101"/>
      <c r="P602" s="101"/>
      <c r="Q602" s="101"/>
      <c r="R602" s="101"/>
      <c r="S602" s="101"/>
      <c r="T602" s="101"/>
      <c r="U602" s="101"/>
    </row>
    <row r="603" spans="2:21">
      <c r="B603" s="100"/>
      <c r="C603" s="101"/>
      <c r="D603" s="101"/>
      <c r="E603" s="101"/>
      <c r="F603" s="101"/>
      <c r="G603" s="101"/>
      <c r="H603" s="101"/>
      <c r="I603" s="101"/>
      <c r="J603" s="101"/>
      <c r="K603" s="101"/>
      <c r="L603" s="101"/>
      <c r="M603" s="101"/>
      <c r="N603" s="101"/>
      <c r="O603" s="101"/>
      <c r="P603" s="101"/>
      <c r="Q603" s="101"/>
      <c r="R603" s="101"/>
      <c r="S603" s="101"/>
      <c r="T603" s="101"/>
      <c r="U603" s="101"/>
    </row>
    <row r="604" spans="2:21">
      <c r="B604" s="100"/>
      <c r="C604" s="101"/>
      <c r="D604" s="101"/>
      <c r="E604" s="101"/>
      <c r="F604" s="101"/>
      <c r="G604" s="101"/>
      <c r="H604" s="101"/>
      <c r="I604" s="101"/>
      <c r="J604" s="101"/>
      <c r="K604" s="101"/>
      <c r="L604" s="101"/>
      <c r="M604" s="101"/>
      <c r="N604" s="101"/>
      <c r="O604" s="101"/>
      <c r="P604" s="101"/>
      <c r="Q604" s="101"/>
      <c r="R604" s="101"/>
      <c r="S604" s="101"/>
      <c r="T604" s="101"/>
      <c r="U604" s="101"/>
    </row>
    <row r="605" spans="2:21">
      <c r="B605" s="100"/>
      <c r="C605" s="101"/>
      <c r="D605" s="101"/>
      <c r="E605" s="101"/>
      <c r="F605" s="101"/>
      <c r="G605" s="101"/>
      <c r="H605" s="101"/>
      <c r="I605" s="101"/>
      <c r="J605" s="101"/>
      <c r="K605" s="101"/>
      <c r="L605" s="101"/>
      <c r="M605" s="101"/>
      <c r="N605" s="101"/>
      <c r="O605" s="101"/>
      <c r="P605" s="101"/>
      <c r="Q605" s="101"/>
      <c r="R605" s="101"/>
      <c r="S605" s="101"/>
      <c r="T605" s="101"/>
      <c r="U605" s="101"/>
    </row>
    <row r="606" spans="2:21">
      <c r="B606" s="100"/>
      <c r="C606" s="101"/>
      <c r="D606" s="101"/>
      <c r="E606" s="101"/>
      <c r="F606" s="101"/>
      <c r="G606" s="101"/>
      <c r="H606" s="101"/>
      <c r="I606" s="101"/>
      <c r="J606" s="101"/>
      <c r="K606" s="101"/>
      <c r="L606" s="101"/>
      <c r="M606" s="101"/>
      <c r="N606" s="101"/>
      <c r="O606" s="101"/>
      <c r="P606" s="101"/>
      <c r="Q606" s="101"/>
      <c r="R606" s="101"/>
      <c r="S606" s="101"/>
      <c r="T606" s="101"/>
      <c r="U606" s="101"/>
    </row>
    <row r="607" spans="2:21">
      <c r="B607" s="100"/>
      <c r="C607" s="101"/>
      <c r="D607" s="101"/>
      <c r="E607" s="101"/>
      <c r="F607" s="101"/>
      <c r="G607" s="101"/>
      <c r="H607" s="101"/>
      <c r="I607" s="101"/>
      <c r="J607" s="101"/>
      <c r="K607" s="101"/>
      <c r="L607" s="101"/>
      <c r="M607" s="101"/>
      <c r="N607" s="101"/>
      <c r="O607" s="101"/>
      <c r="P607" s="101"/>
      <c r="Q607" s="101"/>
      <c r="R607" s="101"/>
      <c r="S607" s="101"/>
      <c r="T607" s="101"/>
      <c r="U607" s="101"/>
    </row>
    <row r="608" spans="2:21">
      <c r="B608" s="100"/>
      <c r="C608" s="101"/>
      <c r="D608" s="101"/>
      <c r="E608" s="101"/>
      <c r="F608" s="101"/>
      <c r="G608" s="101"/>
      <c r="H608" s="101"/>
      <c r="I608" s="101"/>
      <c r="J608" s="101"/>
      <c r="K608" s="101"/>
      <c r="L608" s="101"/>
      <c r="M608" s="101"/>
      <c r="N608" s="101"/>
      <c r="O608" s="101"/>
      <c r="P608" s="101"/>
      <c r="Q608" s="101"/>
      <c r="R608" s="101"/>
      <c r="S608" s="101"/>
      <c r="T608" s="101"/>
      <c r="U608" s="101"/>
    </row>
    <row r="609" spans="2:21">
      <c r="B609" s="100"/>
      <c r="C609" s="101"/>
      <c r="D609" s="101"/>
      <c r="E609" s="101"/>
      <c r="F609" s="101"/>
      <c r="G609" s="101"/>
      <c r="H609" s="101"/>
      <c r="I609" s="101"/>
      <c r="J609" s="101"/>
      <c r="K609" s="101"/>
      <c r="L609" s="101"/>
      <c r="M609" s="101"/>
      <c r="N609" s="101"/>
      <c r="O609" s="101"/>
      <c r="P609" s="101"/>
      <c r="Q609" s="101"/>
      <c r="R609" s="101"/>
      <c r="S609" s="101"/>
      <c r="T609" s="101"/>
      <c r="U609" s="101"/>
    </row>
    <row r="610" spans="2:21">
      <c r="B610" s="100"/>
      <c r="C610" s="101"/>
      <c r="D610" s="101"/>
      <c r="E610" s="101"/>
      <c r="F610" s="101"/>
      <c r="G610" s="101"/>
      <c r="H610" s="101"/>
      <c r="I610" s="101"/>
      <c r="J610" s="101"/>
      <c r="K610" s="101"/>
      <c r="L610" s="101"/>
      <c r="M610" s="101"/>
      <c r="N610" s="101"/>
      <c r="O610" s="101"/>
      <c r="P610" s="101"/>
      <c r="Q610" s="101"/>
      <c r="R610" s="101"/>
      <c r="S610" s="101"/>
      <c r="T610" s="101"/>
      <c r="U610" s="101"/>
    </row>
    <row r="611" spans="2:21">
      <c r="B611" s="100"/>
      <c r="C611" s="101"/>
      <c r="D611" s="101"/>
      <c r="E611" s="101"/>
      <c r="F611" s="101"/>
      <c r="G611" s="101"/>
      <c r="H611" s="101"/>
      <c r="I611" s="101"/>
      <c r="J611" s="101"/>
      <c r="K611" s="101"/>
      <c r="L611" s="101"/>
      <c r="M611" s="101"/>
      <c r="N611" s="101"/>
      <c r="O611" s="101"/>
      <c r="P611" s="101"/>
      <c r="Q611" s="101"/>
      <c r="R611" s="101"/>
      <c r="S611" s="101"/>
      <c r="T611" s="101"/>
      <c r="U611" s="101"/>
    </row>
    <row r="612" spans="2:21">
      <c r="B612" s="100"/>
      <c r="C612" s="101"/>
      <c r="D612" s="101"/>
      <c r="E612" s="101"/>
      <c r="F612" s="101"/>
      <c r="G612" s="101"/>
      <c r="H612" s="101"/>
      <c r="I612" s="101"/>
      <c r="J612" s="101"/>
      <c r="K612" s="101"/>
      <c r="L612" s="101"/>
      <c r="M612" s="101"/>
      <c r="N612" s="101"/>
      <c r="O612" s="101"/>
      <c r="P612" s="101"/>
      <c r="Q612" s="101"/>
      <c r="R612" s="101"/>
      <c r="S612" s="101"/>
      <c r="T612" s="101"/>
      <c r="U612" s="101"/>
    </row>
    <row r="613" spans="2:21">
      <c r="B613" s="100"/>
      <c r="C613" s="101"/>
      <c r="D613" s="101"/>
      <c r="E613" s="101"/>
      <c r="F613" s="101"/>
      <c r="G613" s="101"/>
      <c r="H613" s="101"/>
      <c r="I613" s="101"/>
      <c r="J613" s="101"/>
      <c r="K613" s="101"/>
      <c r="L613" s="101"/>
      <c r="M613" s="101"/>
      <c r="N613" s="101"/>
      <c r="O613" s="101"/>
      <c r="P613" s="101"/>
      <c r="Q613" s="101"/>
      <c r="R613" s="101"/>
      <c r="S613" s="101"/>
      <c r="T613" s="101"/>
      <c r="U613" s="101"/>
    </row>
    <row r="614" spans="2:21">
      <c r="B614" s="100"/>
      <c r="C614" s="101"/>
      <c r="D614" s="101"/>
      <c r="E614" s="101"/>
      <c r="F614" s="101"/>
      <c r="G614" s="101"/>
      <c r="H614" s="101"/>
      <c r="I614" s="101"/>
      <c r="J614" s="101"/>
      <c r="K614" s="101"/>
      <c r="L614" s="101"/>
      <c r="M614" s="101"/>
      <c r="N614" s="101"/>
      <c r="O614" s="101"/>
      <c r="P614" s="101"/>
      <c r="Q614" s="101"/>
      <c r="R614" s="101"/>
      <c r="S614" s="101"/>
      <c r="T614" s="101"/>
      <c r="U614" s="101"/>
    </row>
    <row r="615" spans="2:21">
      <c r="B615" s="100"/>
      <c r="C615" s="101"/>
      <c r="D615" s="101"/>
      <c r="E615" s="101"/>
      <c r="F615" s="101"/>
      <c r="G615" s="101"/>
      <c r="H615" s="101"/>
      <c r="I615" s="101"/>
      <c r="J615" s="101"/>
      <c r="K615" s="101"/>
      <c r="L615" s="101"/>
      <c r="M615" s="101"/>
      <c r="N615" s="101"/>
      <c r="O615" s="101"/>
      <c r="P615" s="101"/>
      <c r="Q615" s="101"/>
      <c r="R615" s="101"/>
      <c r="S615" s="101"/>
      <c r="T615" s="101"/>
      <c r="U615" s="101"/>
    </row>
    <row r="616" spans="2:21">
      <c r="B616" s="100"/>
      <c r="C616" s="101"/>
      <c r="D616" s="101"/>
      <c r="E616" s="101"/>
      <c r="F616" s="101"/>
      <c r="G616" s="101"/>
      <c r="H616" s="101"/>
      <c r="I616" s="101"/>
      <c r="J616" s="101"/>
      <c r="K616" s="101"/>
      <c r="L616" s="101"/>
      <c r="M616" s="101"/>
      <c r="N616" s="101"/>
      <c r="O616" s="101"/>
      <c r="P616" s="101"/>
      <c r="Q616" s="101"/>
      <c r="R616" s="101"/>
      <c r="S616" s="101"/>
      <c r="T616" s="101"/>
      <c r="U616" s="101"/>
    </row>
    <row r="617" spans="2:21">
      <c r="B617" s="100"/>
      <c r="C617" s="101"/>
      <c r="D617" s="101"/>
      <c r="E617" s="101"/>
      <c r="F617" s="101"/>
      <c r="G617" s="101"/>
      <c r="H617" s="101"/>
      <c r="I617" s="101"/>
      <c r="J617" s="101"/>
      <c r="K617" s="101"/>
      <c r="L617" s="101"/>
      <c r="M617" s="101"/>
      <c r="N617" s="101"/>
      <c r="O617" s="101"/>
      <c r="P617" s="101"/>
      <c r="Q617" s="101"/>
      <c r="R617" s="101"/>
      <c r="S617" s="101"/>
      <c r="T617" s="101"/>
      <c r="U617" s="101"/>
    </row>
    <row r="618" spans="2:21">
      <c r="B618" s="100"/>
      <c r="C618" s="101"/>
      <c r="D618" s="101"/>
      <c r="E618" s="101"/>
      <c r="F618" s="101"/>
      <c r="G618" s="101"/>
      <c r="H618" s="101"/>
      <c r="I618" s="101"/>
      <c r="J618" s="101"/>
      <c r="K618" s="101"/>
      <c r="L618" s="101"/>
      <c r="M618" s="101"/>
      <c r="N618" s="101"/>
      <c r="O618" s="101"/>
      <c r="P618" s="101"/>
      <c r="Q618" s="101"/>
      <c r="R618" s="101"/>
      <c r="S618" s="101"/>
      <c r="T618" s="101"/>
      <c r="U618" s="101"/>
    </row>
    <row r="619" spans="2:21">
      <c r="B619" s="100"/>
      <c r="C619" s="101"/>
      <c r="D619" s="101"/>
      <c r="E619" s="101"/>
      <c r="F619" s="101"/>
      <c r="G619" s="101"/>
      <c r="H619" s="101"/>
      <c r="I619" s="101"/>
      <c r="J619" s="101"/>
      <c r="K619" s="101"/>
      <c r="L619" s="101"/>
      <c r="M619" s="101"/>
      <c r="N619" s="101"/>
      <c r="O619" s="101"/>
      <c r="P619" s="101"/>
      <c r="Q619" s="101"/>
      <c r="R619" s="101"/>
      <c r="S619" s="101"/>
      <c r="T619" s="101"/>
      <c r="U619" s="101"/>
    </row>
    <row r="620" spans="2:21">
      <c r="B620" s="100"/>
      <c r="C620" s="101"/>
      <c r="D620" s="101"/>
      <c r="E620" s="101"/>
      <c r="F620" s="101"/>
      <c r="G620" s="101"/>
      <c r="H620" s="101"/>
      <c r="I620" s="101"/>
      <c r="J620" s="101"/>
      <c r="K620" s="101"/>
      <c r="L620" s="101"/>
      <c r="M620" s="101"/>
      <c r="N620" s="101"/>
      <c r="O620" s="101"/>
      <c r="P620" s="101"/>
      <c r="Q620" s="101"/>
      <c r="R620" s="101"/>
      <c r="S620" s="101"/>
      <c r="T620" s="101"/>
      <c r="U620" s="101"/>
    </row>
    <row r="621" spans="2:21">
      <c r="B621" s="100"/>
      <c r="C621" s="101"/>
      <c r="D621" s="101"/>
      <c r="E621" s="101"/>
      <c r="F621" s="101"/>
      <c r="G621" s="101"/>
      <c r="H621" s="101"/>
      <c r="I621" s="101"/>
      <c r="J621" s="101"/>
      <c r="K621" s="101"/>
      <c r="L621" s="101"/>
      <c r="M621" s="101"/>
      <c r="N621" s="101"/>
      <c r="O621" s="101"/>
      <c r="P621" s="101"/>
      <c r="Q621" s="101"/>
      <c r="R621" s="101"/>
      <c r="S621" s="101"/>
      <c r="T621" s="101"/>
      <c r="U621" s="101"/>
    </row>
    <row r="622" spans="2:21">
      <c r="B622" s="100"/>
      <c r="C622" s="101"/>
      <c r="D622" s="101"/>
      <c r="E622" s="101"/>
      <c r="F622" s="101"/>
      <c r="G622" s="101"/>
      <c r="H622" s="101"/>
      <c r="I622" s="101"/>
      <c r="J622" s="101"/>
      <c r="K622" s="101"/>
      <c r="L622" s="101"/>
      <c r="M622" s="101"/>
      <c r="N622" s="101"/>
      <c r="O622" s="101"/>
      <c r="P622" s="101"/>
      <c r="Q622" s="101"/>
      <c r="R622" s="101"/>
      <c r="S622" s="101"/>
      <c r="T622" s="101"/>
      <c r="U622" s="101"/>
    </row>
    <row r="623" spans="2:21">
      <c r="B623" s="100"/>
      <c r="C623" s="101"/>
      <c r="D623" s="101"/>
      <c r="E623" s="101"/>
      <c r="F623" s="101"/>
      <c r="G623" s="101"/>
      <c r="H623" s="101"/>
      <c r="I623" s="101"/>
      <c r="J623" s="101"/>
      <c r="K623" s="101"/>
      <c r="L623" s="101"/>
      <c r="M623" s="101"/>
      <c r="N623" s="101"/>
      <c r="O623" s="101"/>
      <c r="P623" s="101"/>
      <c r="Q623" s="101"/>
      <c r="R623" s="101"/>
      <c r="S623" s="101"/>
      <c r="T623" s="101"/>
      <c r="U623" s="101"/>
    </row>
    <row r="624" spans="2:21">
      <c r="B624" s="100"/>
      <c r="C624" s="101"/>
      <c r="D624" s="101"/>
      <c r="E624" s="101"/>
      <c r="F624" s="101"/>
      <c r="G624" s="101"/>
      <c r="H624" s="101"/>
      <c r="I624" s="101"/>
      <c r="J624" s="101"/>
      <c r="K624" s="101"/>
      <c r="L624" s="101"/>
      <c r="M624" s="101"/>
      <c r="N624" s="101"/>
      <c r="O624" s="101"/>
      <c r="P624" s="101"/>
      <c r="Q624" s="101"/>
      <c r="R624" s="101"/>
      <c r="S624" s="101"/>
      <c r="T624" s="101"/>
      <c r="U624" s="101"/>
    </row>
    <row r="625" spans="2:21">
      <c r="B625" s="100"/>
      <c r="C625" s="101"/>
      <c r="D625" s="101"/>
      <c r="E625" s="101"/>
      <c r="F625" s="101"/>
      <c r="G625" s="101"/>
      <c r="H625" s="101"/>
      <c r="I625" s="101"/>
      <c r="J625" s="101"/>
      <c r="K625" s="101"/>
      <c r="L625" s="101"/>
      <c r="M625" s="101"/>
      <c r="N625" s="101"/>
      <c r="O625" s="101"/>
      <c r="P625" s="101"/>
      <c r="Q625" s="101"/>
      <c r="R625" s="101"/>
      <c r="S625" s="101"/>
      <c r="T625" s="101"/>
      <c r="U625" s="101"/>
    </row>
    <row r="626" spans="2:21">
      <c r="B626" s="100"/>
      <c r="C626" s="101"/>
      <c r="D626" s="101"/>
      <c r="E626" s="101"/>
      <c r="F626" s="101"/>
      <c r="G626" s="101"/>
      <c r="H626" s="101"/>
      <c r="I626" s="101"/>
      <c r="J626" s="101"/>
      <c r="K626" s="101"/>
      <c r="L626" s="101"/>
      <c r="M626" s="101"/>
      <c r="N626" s="101"/>
      <c r="O626" s="101"/>
      <c r="P626" s="101"/>
      <c r="Q626" s="101"/>
      <c r="R626" s="101"/>
      <c r="S626" s="101"/>
      <c r="T626" s="101"/>
      <c r="U626" s="101"/>
    </row>
    <row r="627" spans="2:21">
      <c r="B627" s="100"/>
      <c r="C627" s="101"/>
      <c r="D627" s="101"/>
      <c r="E627" s="101"/>
      <c r="F627" s="101"/>
      <c r="G627" s="101"/>
      <c r="H627" s="101"/>
      <c r="I627" s="101"/>
      <c r="J627" s="101"/>
      <c r="K627" s="101"/>
      <c r="L627" s="101"/>
      <c r="M627" s="101"/>
      <c r="N627" s="101"/>
      <c r="O627" s="101"/>
      <c r="P627" s="101"/>
      <c r="Q627" s="101"/>
      <c r="R627" s="101"/>
      <c r="S627" s="101"/>
      <c r="T627" s="101"/>
      <c r="U627" s="101"/>
    </row>
    <row r="628" spans="2:21">
      <c r="B628" s="100"/>
      <c r="C628" s="101"/>
      <c r="D628" s="101"/>
      <c r="E628" s="101"/>
      <c r="F628" s="101"/>
      <c r="G628" s="101"/>
      <c r="H628" s="101"/>
      <c r="I628" s="101"/>
      <c r="J628" s="101"/>
      <c r="K628" s="101"/>
      <c r="L628" s="101"/>
      <c r="M628" s="101"/>
      <c r="N628" s="101"/>
      <c r="O628" s="101"/>
      <c r="P628" s="101"/>
      <c r="Q628" s="101"/>
      <c r="R628" s="101"/>
      <c r="S628" s="101"/>
      <c r="T628" s="101"/>
      <c r="U628" s="101"/>
    </row>
    <row r="629" spans="2:21">
      <c r="B629" s="100"/>
      <c r="C629" s="101"/>
      <c r="D629" s="101"/>
      <c r="E629" s="101"/>
      <c r="F629" s="101"/>
      <c r="G629" s="101"/>
      <c r="H629" s="101"/>
      <c r="I629" s="101"/>
      <c r="J629" s="101"/>
      <c r="K629" s="101"/>
      <c r="L629" s="101"/>
      <c r="M629" s="101"/>
      <c r="N629" s="101"/>
      <c r="O629" s="101"/>
      <c r="P629" s="101"/>
      <c r="Q629" s="101"/>
      <c r="R629" s="101"/>
      <c r="S629" s="101"/>
      <c r="T629" s="101"/>
      <c r="U629" s="101"/>
    </row>
    <row r="630" spans="2:21">
      <c r="B630" s="100"/>
      <c r="C630" s="101"/>
      <c r="D630" s="101"/>
      <c r="E630" s="101"/>
      <c r="F630" s="101"/>
      <c r="G630" s="101"/>
      <c r="H630" s="101"/>
      <c r="I630" s="101"/>
      <c r="J630" s="101"/>
      <c r="K630" s="101"/>
      <c r="L630" s="101"/>
      <c r="M630" s="101"/>
      <c r="N630" s="101"/>
      <c r="O630" s="101"/>
      <c r="P630" s="101"/>
      <c r="Q630" s="101"/>
      <c r="R630" s="101"/>
      <c r="S630" s="101"/>
      <c r="T630" s="101"/>
      <c r="U630" s="101"/>
    </row>
    <row r="631" spans="2:21">
      <c r="B631" s="100"/>
      <c r="C631" s="101"/>
      <c r="D631" s="101"/>
      <c r="E631" s="101"/>
      <c r="F631" s="101"/>
      <c r="G631" s="101"/>
      <c r="H631" s="101"/>
      <c r="I631" s="101"/>
      <c r="J631" s="101"/>
      <c r="K631" s="101"/>
      <c r="L631" s="101"/>
      <c r="M631" s="101"/>
      <c r="N631" s="101"/>
      <c r="O631" s="101"/>
      <c r="P631" s="101"/>
      <c r="Q631" s="101"/>
      <c r="R631" s="101"/>
      <c r="S631" s="101"/>
      <c r="T631" s="101"/>
      <c r="U631" s="101"/>
    </row>
    <row r="632" spans="2:21">
      <c r="B632" s="100"/>
      <c r="C632" s="101"/>
      <c r="D632" s="101"/>
      <c r="E632" s="101"/>
      <c r="F632" s="101"/>
      <c r="G632" s="101"/>
      <c r="H632" s="101"/>
      <c r="I632" s="101"/>
      <c r="J632" s="101"/>
      <c r="K632" s="101"/>
      <c r="L632" s="101"/>
      <c r="M632" s="101"/>
      <c r="N632" s="101"/>
      <c r="O632" s="101"/>
      <c r="P632" s="101"/>
      <c r="Q632" s="101"/>
      <c r="R632" s="101"/>
      <c r="S632" s="101"/>
      <c r="T632" s="101"/>
      <c r="U632" s="101"/>
    </row>
    <row r="633" spans="2:21">
      <c r="B633" s="100"/>
      <c r="C633" s="101"/>
      <c r="D633" s="101"/>
      <c r="E633" s="101"/>
      <c r="F633" s="101"/>
      <c r="G633" s="101"/>
      <c r="H633" s="101"/>
      <c r="I633" s="101"/>
      <c r="J633" s="101"/>
      <c r="K633" s="101"/>
      <c r="L633" s="101"/>
      <c r="M633" s="101"/>
      <c r="N633" s="101"/>
      <c r="O633" s="101"/>
      <c r="P633" s="101"/>
      <c r="Q633" s="101"/>
      <c r="R633" s="101"/>
      <c r="S633" s="101"/>
      <c r="T633" s="101"/>
      <c r="U633" s="101"/>
    </row>
    <row r="634" spans="2:21">
      <c r="B634" s="100"/>
      <c r="C634" s="101"/>
      <c r="D634" s="101"/>
      <c r="E634" s="101"/>
      <c r="F634" s="101"/>
      <c r="G634" s="101"/>
      <c r="H634" s="101"/>
      <c r="I634" s="101"/>
      <c r="J634" s="101"/>
      <c r="K634" s="101"/>
      <c r="L634" s="101"/>
      <c r="M634" s="101"/>
      <c r="N634" s="101"/>
      <c r="O634" s="101"/>
      <c r="P634" s="101"/>
      <c r="Q634" s="101"/>
      <c r="R634" s="101"/>
      <c r="S634" s="101"/>
      <c r="T634" s="101"/>
      <c r="U634" s="101"/>
    </row>
    <row r="635" spans="2:21">
      <c r="B635" s="100"/>
      <c r="C635" s="101"/>
      <c r="D635" s="101"/>
      <c r="E635" s="101"/>
      <c r="F635" s="101"/>
      <c r="G635" s="101"/>
      <c r="H635" s="101"/>
      <c r="I635" s="101"/>
      <c r="J635" s="101"/>
      <c r="K635" s="101"/>
      <c r="L635" s="101"/>
      <c r="M635" s="101"/>
      <c r="N635" s="101"/>
      <c r="O635" s="101"/>
      <c r="P635" s="101"/>
      <c r="Q635" s="101"/>
      <c r="R635" s="101"/>
      <c r="S635" s="101"/>
      <c r="T635" s="101"/>
      <c r="U635" s="101"/>
    </row>
    <row r="636" spans="2:21">
      <c r="B636" s="100"/>
      <c r="C636" s="101"/>
      <c r="D636" s="101"/>
      <c r="E636" s="101"/>
      <c r="F636" s="101"/>
      <c r="G636" s="101"/>
      <c r="H636" s="101"/>
      <c r="I636" s="101"/>
      <c r="J636" s="101"/>
      <c r="K636" s="101"/>
      <c r="L636" s="101"/>
      <c r="M636" s="101"/>
      <c r="N636" s="101"/>
      <c r="O636" s="101"/>
      <c r="P636" s="101"/>
      <c r="Q636" s="101"/>
      <c r="R636" s="101"/>
      <c r="S636" s="101"/>
      <c r="T636" s="101"/>
      <c r="U636" s="101"/>
    </row>
    <row r="637" spans="2:21">
      <c r="B637" s="100"/>
      <c r="C637" s="101"/>
      <c r="D637" s="101"/>
      <c r="E637" s="101"/>
      <c r="F637" s="101"/>
      <c r="G637" s="101"/>
      <c r="H637" s="101"/>
      <c r="I637" s="101"/>
      <c r="J637" s="101"/>
      <c r="K637" s="101"/>
      <c r="L637" s="101"/>
      <c r="M637" s="101"/>
      <c r="N637" s="101"/>
      <c r="O637" s="101"/>
      <c r="P637" s="101"/>
      <c r="Q637" s="101"/>
      <c r="R637" s="101"/>
      <c r="S637" s="101"/>
      <c r="T637" s="101"/>
      <c r="U637" s="101"/>
    </row>
    <row r="638" spans="2:21">
      <c r="B638" s="100"/>
      <c r="C638" s="101"/>
      <c r="D638" s="101"/>
      <c r="E638" s="101"/>
      <c r="F638" s="101"/>
      <c r="G638" s="101"/>
      <c r="H638" s="101"/>
      <c r="I638" s="101"/>
      <c r="J638" s="101"/>
      <c r="K638" s="101"/>
      <c r="L638" s="101"/>
      <c r="M638" s="101"/>
      <c r="N638" s="101"/>
      <c r="O638" s="101"/>
      <c r="P638" s="101"/>
      <c r="Q638" s="101"/>
      <c r="R638" s="101"/>
      <c r="S638" s="101"/>
      <c r="T638" s="101"/>
      <c r="U638" s="101"/>
    </row>
    <row r="639" spans="2:21">
      <c r="B639" s="100"/>
      <c r="C639" s="101"/>
      <c r="D639" s="101"/>
      <c r="E639" s="101"/>
      <c r="F639" s="101"/>
      <c r="G639" s="101"/>
      <c r="H639" s="101"/>
      <c r="I639" s="101"/>
      <c r="J639" s="101"/>
      <c r="K639" s="101"/>
      <c r="L639" s="101"/>
      <c r="M639" s="101"/>
      <c r="N639" s="101"/>
      <c r="O639" s="101"/>
      <c r="P639" s="101"/>
      <c r="Q639" s="101"/>
      <c r="R639" s="101"/>
      <c r="S639" s="101"/>
      <c r="T639" s="101"/>
      <c r="U639" s="101"/>
    </row>
    <row r="640" spans="2:21">
      <c r="B640" s="100"/>
      <c r="C640" s="101"/>
      <c r="D640" s="101"/>
      <c r="E640" s="101"/>
      <c r="F640" s="101"/>
      <c r="G640" s="101"/>
      <c r="H640" s="101"/>
      <c r="I640" s="101"/>
      <c r="J640" s="101"/>
      <c r="K640" s="101"/>
      <c r="L640" s="101"/>
      <c r="M640" s="101"/>
      <c r="N640" s="101"/>
      <c r="O640" s="101"/>
      <c r="P640" s="101"/>
      <c r="Q640" s="101"/>
      <c r="R640" s="101"/>
      <c r="S640" s="101"/>
      <c r="T640" s="101"/>
      <c r="U640" s="101"/>
    </row>
    <row r="641" spans="2:21">
      <c r="B641" s="100"/>
      <c r="C641" s="101"/>
      <c r="D641" s="101"/>
      <c r="E641" s="101"/>
      <c r="F641" s="101"/>
      <c r="G641" s="101"/>
      <c r="H641" s="101"/>
      <c r="I641" s="101"/>
      <c r="J641" s="101"/>
      <c r="K641" s="101"/>
      <c r="L641" s="101"/>
      <c r="M641" s="101"/>
      <c r="N641" s="101"/>
      <c r="O641" s="101"/>
      <c r="P641" s="101"/>
      <c r="Q641" s="101"/>
      <c r="R641" s="101"/>
      <c r="S641" s="101"/>
      <c r="T641" s="101"/>
      <c r="U641" s="101"/>
    </row>
    <row r="642" spans="2:21">
      <c r="B642" s="100"/>
      <c r="C642" s="101"/>
      <c r="D642" s="101"/>
      <c r="E642" s="101"/>
      <c r="F642" s="101"/>
      <c r="G642" s="101"/>
      <c r="H642" s="101"/>
      <c r="I642" s="101"/>
      <c r="J642" s="101"/>
      <c r="K642" s="101"/>
      <c r="L642" s="101"/>
      <c r="M642" s="101"/>
      <c r="N642" s="101"/>
      <c r="O642" s="101"/>
      <c r="P642" s="101"/>
      <c r="Q642" s="101"/>
      <c r="R642" s="101"/>
      <c r="S642" s="101"/>
      <c r="T642" s="101"/>
      <c r="U642" s="101"/>
    </row>
    <row r="643" spans="2:21">
      <c r="B643" s="100"/>
      <c r="C643" s="101"/>
      <c r="D643" s="101"/>
      <c r="E643" s="101"/>
      <c r="F643" s="101"/>
      <c r="G643" s="101"/>
      <c r="H643" s="101"/>
      <c r="I643" s="101"/>
      <c r="J643" s="101"/>
      <c r="K643" s="101"/>
      <c r="L643" s="101"/>
      <c r="M643" s="101"/>
      <c r="N643" s="101"/>
      <c r="O643" s="101"/>
      <c r="P643" s="101"/>
      <c r="Q643" s="101"/>
      <c r="R643" s="101"/>
      <c r="S643" s="101"/>
      <c r="T643" s="101"/>
      <c r="U643" s="101"/>
    </row>
    <row r="644" spans="2:21">
      <c r="B644" s="100"/>
      <c r="C644" s="101"/>
      <c r="D644" s="101"/>
      <c r="E644" s="101"/>
      <c r="F644" s="101"/>
      <c r="G644" s="101"/>
      <c r="H644" s="101"/>
      <c r="I644" s="101"/>
      <c r="J644" s="101"/>
      <c r="K644" s="101"/>
      <c r="L644" s="101"/>
      <c r="M644" s="101"/>
      <c r="N644" s="101"/>
      <c r="O644" s="101"/>
      <c r="P644" s="101"/>
      <c r="Q644" s="101"/>
      <c r="R644" s="101"/>
      <c r="S644" s="101"/>
      <c r="T644" s="101"/>
      <c r="U644" s="101"/>
    </row>
    <row r="645" spans="2:21">
      <c r="B645" s="100"/>
      <c r="C645" s="101"/>
      <c r="D645" s="101"/>
      <c r="E645" s="101"/>
      <c r="F645" s="101"/>
      <c r="G645" s="101"/>
      <c r="H645" s="101"/>
      <c r="I645" s="101"/>
      <c r="J645" s="101"/>
      <c r="K645" s="101"/>
      <c r="L645" s="101"/>
      <c r="M645" s="101"/>
      <c r="N645" s="101"/>
      <c r="O645" s="101"/>
      <c r="P645" s="101"/>
      <c r="Q645" s="101"/>
      <c r="R645" s="101"/>
      <c r="S645" s="101"/>
      <c r="T645" s="101"/>
      <c r="U645" s="101"/>
    </row>
    <row r="646" spans="2:21">
      <c r="B646" s="100"/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1"/>
      <c r="N646" s="101"/>
      <c r="O646" s="101"/>
      <c r="P646" s="101"/>
      <c r="Q646" s="101"/>
      <c r="R646" s="101"/>
      <c r="S646" s="101"/>
      <c r="T646" s="101"/>
      <c r="U646" s="101"/>
    </row>
    <row r="647" spans="2:21">
      <c r="B647" s="100"/>
      <c r="C647" s="101"/>
      <c r="D647" s="101"/>
      <c r="E647" s="101"/>
      <c r="F647" s="101"/>
      <c r="G647" s="101"/>
      <c r="H647" s="101"/>
      <c r="I647" s="101"/>
      <c r="J647" s="101"/>
      <c r="K647" s="101"/>
      <c r="L647" s="101"/>
      <c r="M647" s="101"/>
      <c r="N647" s="101"/>
      <c r="O647" s="101"/>
      <c r="P647" s="101"/>
      <c r="Q647" s="101"/>
      <c r="R647" s="101"/>
      <c r="S647" s="101"/>
      <c r="T647" s="101"/>
      <c r="U647" s="101"/>
    </row>
    <row r="648" spans="2:21">
      <c r="B648" s="100"/>
      <c r="C648" s="101"/>
      <c r="D648" s="101"/>
      <c r="E648" s="101"/>
      <c r="F648" s="101"/>
      <c r="G648" s="101"/>
      <c r="H648" s="101"/>
      <c r="I648" s="101"/>
      <c r="J648" s="101"/>
      <c r="K648" s="101"/>
      <c r="L648" s="101"/>
      <c r="M648" s="101"/>
      <c r="N648" s="101"/>
      <c r="O648" s="101"/>
      <c r="P648" s="101"/>
      <c r="Q648" s="101"/>
      <c r="R648" s="101"/>
      <c r="S648" s="101"/>
      <c r="T648" s="101"/>
      <c r="U648" s="101"/>
    </row>
    <row r="649" spans="2:21">
      <c r="B649" s="100"/>
      <c r="C649" s="101"/>
      <c r="D649" s="101"/>
      <c r="E649" s="101"/>
      <c r="F649" s="101"/>
      <c r="G649" s="101"/>
      <c r="H649" s="101"/>
      <c r="I649" s="101"/>
      <c r="J649" s="101"/>
      <c r="K649" s="101"/>
      <c r="L649" s="101"/>
      <c r="M649" s="101"/>
      <c r="N649" s="101"/>
      <c r="O649" s="101"/>
      <c r="P649" s="101"/>
      <c r="Q649" s="101"/>
      <c r="R649" s="101"/>
      <c r="S649" s="101"/>
      <c r="T649" s="101"/>
      <c r="U649" s="101"/>
    </row>
    <row r="650" spans="2:21">
      <c r="B650" s="100"/>
      <c r="C650" s="101"/>
      <c r="D650" s="101"/>
      <c r="E650" s="101"/>
      <c r="F650" s="101"/>
      <c r="G650" s="101"/>
      <c r="H650" s="101"/>
      <c r="I650" s="101"/>
      <c r="J650" s="101"/>
      <c r="K650" s="101"/>
      <c r="L650" s="101"/>
      <c r="M650" s="101"/>
      <c r="N650" s="101"/>
      <c r="O650" s="101"/>
      <c r="P650" s="101"/>
      <c r="Q650" s="101"/>
      <c r="R650" s="101"/>
      <c r="S650" s="101"/>
      <c r="T650" s="101"/>
      <c r="U650" s="101"/>
    </row>
    <row r="651" spans="2:21">
      <c r="B651" s="100"/>
      <c r="C651" s="101"/>
      <c r="D651" s="101"/>
      <c r="E651" s="101"/>
      <c r="F651" s="101"/>
      <c r="G651" s="101"/>
      <c r="H651" s="101"/>
      <c r="I651" s="101"/>
      <c r="J651" s="101"/>
      <c r="K651" s="101"/>
      <c r="L651" s="101"/>
      <c r="M651" s="101"/>
      <c r="N651" s="101"/>
      <c r="O651" s="101"/>
      <c r="P651" s="101"/>
      <c r="Q651" s="101"/>
      <c r="R651" s="101"/>
      <c r="S651" s="101"/>
      <c r="T651" s="101"/>
      <c r="U651" s="101"/>
    </row>
    <row r="652" spans="2:21">
      <c r="B652" s="100"/>
      <c r="C652" s="101"/>
      <c r="D652" s="101"/>
      <c r="E652" s="101"/>
      <c r="F652" s="101"/>
      <c r="G652" s="101"/>
      <c r="H652" s="101"/>
      <c r="I652" s="101"/>
      <c r="J652" s="101"/>
      <c r="K652" s="101"/>
      <c r="L652" s="101"/>
      <c r="M652" s="101"/>
      <c r="N652" s="101"/>
      <c r="O652" s="101"/>
      <c r="P652" s="101"/>
      <c r="Q652" s="101"/>
      <c r="R652" s="101"/>
      <c r="S652" s="101"/>
      <c r="T652" s="101"/>
      <c r="U652" s="101"/>
    </row>
    <row r="653" spans="2:21">
      <c r="B653" s="100"/>
      <c r="C653" s="101"/>
      <c r="D653" s="101"/>
      <c r="E653" s="101"/>
      <c r="F653" s="101"/>
      <c r="G653" s="101"/>
      <c r="H653" s="101"/>
      <c r="I653" s="101"/>
      <c r="J653" s="101"/>
      <c r="K653" s="101"/>
      <c r="L653" s="101"/>
      <c r="M653" s="101"/>
      <c r="N653" s="101"/>
      <c r="O653" s="101"/>
      <c r="P653" s="101"/>
      <c r="Q653" s="101"/>
      <c r="R653" s="101"/>
      <c r="S653" s="101"/>
      <c r="T653" s="101"/>
      <c r="U653" s="101"/>
    </row>
    <row r="654" spans="2:21">
      <c r="B654" s="100"/>
      <c r="C654" s="101"/>
      <c r="D654" s="101"/>
      <c r="E654" s="101"/>
      <c r="F654" s="101"/>
      <c r="G654" s="101"/>
      <c r="H654" s="101"/>
      <c r="I654" s="101"/>
      <c r="J654" s="101"/>
      <c r="K654" s="101"/>
      <c r="L654" s="101"/>
      <c r="M654" s="101"/>
      <c r="N654" s="101"/>
      <c r="O654" s="101"/>
      <c r="P654" s="101"/>
      <c r="Q654" s="101"/>
      <c r="R654" s="101"/>
      <c r="S654" s="101"/>
      <c r="T654" s="101"/>
      <c r="U654" s="101"/>
    </row>
    <row r="655" spans="2:21">
      <c r="B655" s="100"/>
      <c r="C655" s="101"/>
      <c r="D655" s="101"/>
      <c r="E655" s="101"/>
      <c r="F655" s="101"/>
      <c r="G655" s="101"/>
      <c r="H655" s="101"/>
      <c r="I655" s="101"/>
      <c r="J655" s="101"/>
      <c r="K655" s="101"/>
      <c r="L655" s="101"/>
      <c r="M655" s="101"/>
      <c r="N655" s="101"/>
      <c r="O655" s="101"/>
      <c r="P655" s="101"/>
      <c r="Q655" s="101"/>
      <c r="R655" s="101"/>
      <c r="S655" s="101"/>
      <c r="T655" s="101"/>
      <c r="U655" s="101"/>
    </row>
    <row r="656" spans="2:21">
      <c r="B656" s="100"/>
      <c r="C656" s="101"/>
      <c r="D656" s="101"/>
      <c r="E656" s="101"/>
      <c r="F656" s="101"/>
      <c r="G656" s="101"/>
      <c r="H656" s="101"/>
      <c r="I656" s="101"/>
      <c r="J656" s="101"/>
      <c r="K656" s="101"/>
      <c r="L656" s="101"/>
      <c r="M656" s="101"/>
      <c r="N656" s="101"/>
      <c r="O656" s="101"/>
      <c r="P656" s="101"/>
      <c r="Q656" s="101"/>
      <c r="R656" s="101"/>
      <c r="S656" s="101"/>
      <c r="T656" s="101"/>
      <c r="U656" s="101"/>
    </row>
    <row r="657" spans="2:21">
      <c r="B657" s="100"/>
      <c r="C657" s="101"/>
      <c r="D657" s="101"/>
      <c r="E657" s="101"/>
      <c r="F657" s="101"/>
      <c r="G657" s="101"/>
      <c r="H657" s="101"/>
      <c r="I657" s="101"/>
      <c r="J657" s="101"/>
      <c r="K657" s="101"/>
      <c r="L657" s="101"/>
      <c r="M657" s="101"/>
      <c r="N657" s="101"/>
      <c r="O657" s="101"/>
      <c r="P657" s="101"/>
      <c r="Q657" s="101"/>
      <c r="R657" s="101"/>
      <c r="S657" s="101"/>
      <c r="T657" s="101"/>
      <c r="U657" s="101"/>
    </row>
    <row r="658" spans="2:21">
      <c r="B658" s="100"/>
      <c r="C658" s="101"/>
      <c r="D658" s="101"/>
      <c r="E658" s="101"/>
      <c r="F658" s="101"/>
      <c r="G658" s="101"/>
      <c r="H658" s="101"/>
      <c r="I658" s="101"/>
      <c r="J658" s="101"/>
      <c r="K658" s="101"/>
      <c r="L658" s="101"/>
      <c r="M658" s="101"/>
      <c r="N658" s="101"/>
      <c r="O658" s="101"/>
      <c r="P658" s="101"/>
      <c r="Q658" s="101"/>
      <c r="R658" s="101"/>
      <c r="S658" s="101"/>
      <c r="T658" s="101"/>
      <c r="U658" s="101"/>
    </row>
    <row r="659" spans="2:21">
      <c r="B659" s="100"/>
      <c r="C659" s="101"/>
      <c r="D659" s="101"/>
      <c r="E659" s="101"/>
      <c r="F659" s="101"/>
      <c r="G659" s="101"/>
      <c r="H659" s="101"/>
      <c r="I659" s="101"/>
      <c r="J659" s="101"/>
      <c r="K659" s="101"/>
      <c r="L659" s="101"/>
      <c r="M659" s="101"/>
      <c r="N659" s="101"/>
      <c r="O659" s="101"/>
      <c r="P659" s="101"/>
      <c r="Q659" s="101"/>
      <c r="R659" s="101"/>
      <c r="S659" s="101"/>
      <c r="T659" s="101"/>
      <c r="U659" s="101"/>
    </row>
    <row r="660" spans="2:21">
      <c r="B660" s="100"/>
      <c r="C660" s="101"/>
      <c r="D660" s="101"/>
      <c r="E660" s="101"/>
      <c r="F660" s="101"/>
      <c r="G660" s="101"/>
      <c r="H660" s="101"/>
      <c r="I660" s="101"/>
      <c r="J660" s="101"/>
      <c r="K660" s="101"/>
      <c r="L660" s="101"/>
      <c r="M660" s="101"/>
      <c r="N660" s="101"/>
      <c r="O660" s="101"/>
      <c r="P660" s="101"/>
      <c r="Q660" s="101"/>
      <c r="R660" s="101"/>
      <c r="S660" s="101"/>
      <c r="T660" s="101"/>
      <c r="U660" s="101"/>
    </row>
    <row r="661" spans="2:21">
      <c r="B661" s="100"/>
      <c r="C661" s="101"/>
      <c r="D661" s="101"/>
      <c r="E661" s="101"/>
      <c r="F661" s="101"/>
      <c r="G661" s="101"/>
      <c r="H661" s="101"/>
      <c r="I661" s="101"/>
      <c r="J661" s="101"/>
      <c r="K661" s="101"/>
      <c r="L661" s="101"/>
      <c r="M661" s="101"/>
      <c r="N661" s="101"/>
      <c r="O661" s="101"/>
      <c r="P661" s="101"/>
      <c r="Q661" s="101"/>
      <c r="R661" s="101"/>
      <c r="S661" s="101"/>
      <c r="T661" s="101"/>
      <c r="U661" s="101"/>
    </row>
    <row r="662" spans="2:21">
      <c r="B662" s="100"/>
      <c r="C662" s="101"/>
      <c r="D662" s="101"/>
      <c r="E662" s="101"/>
      <c r="F662" s="101"/>
      <c r="G662" s="101"/>
      <c r="H662" s="101"/>
      <c r="I662" s="101"/>
      <c r="J662" s="101"/>
      <c r="K662" s="101"/>
      <c r="L662" s="101"/>
      <c r="M662" s="101"/>
      <c r="N662" s="101"/>
      <c r="O662" s="101"/>
      <c r="P662" s="101"/>
      <c r="Q662" s="101"/>
      <c r="R662" s="101"/>
      <c r="S662" s="101"/>
      <c r="T662" s="101"/>
      <c r="U662" s="101"/>
    </row>
    <row r="663" spans="2:21">
      <c r="B663" s="100"/>
      <c r="C663" s="101"/>
      <c r="D663" s="101"/>
      <c r="E663" s="101"/>
      <c r="F663" s="101"/>
      <c r="G663" s="101"/>
      <c r="H663" s="101"/>
      <c r="I663" s="101"/>
      <c r="J663" s="101"/>
      <c r="K663" s="101"/>
      <c r="L663" s="101"/>
      <c r="M663" s="101"/>
      <c r="N663" s="101"/>
      <c r="O663" s="101"/>
      <c r="P663" s="101"/>
      <c r="Q663" s="101"/>
      <c r="R663" s="101"/>
      <c r="S663" s="101"/>
      <c r="T663" s="101"/>
      <c r="U663" s="101"/>
    </row>
    <row r="664" spans="2:21">
      <c r="B664" s="100"/>
      <c r="C664" s="101"/>
      <c r="D664" s="101"/>
      <c r="E664" s="101"/>
      <c r="F664" s="101"/>
      <c r="G664" s="101"/>
      <c r="H664" s="101"/>
      <c r="I664" s="101"/>
      <c r="J664" s="101"/>
      <c r="K664" s="101"/>
      <c r="L664" s="101"/>
      <c r="M664" s="101"/>
      <c r="N664" s="101"/>
      <c r="O664" s="101"/>
      <c r="P664" s="101"/>
      <c r="Q664" s="101"/>
      <c r="R664" s="101"/>
      <c r="S664" s="101"/>
      <c r="T664" s="101"/>
      <c r="U664" s="101"/>
    </row>
    <row r="665" spans="2:21">
      <c r="B665" s="100"/>
      <c r="C665" s="101"/>
      <c r="D665" s="101"/>
      <c r="E665" s="101"/>
      <c r="F665" s="101"/>
      <c r="G665" s="101"/>
      <c r="H665" s="101"/>
      <c r="I665" s="101"/>
      <c r="J665" s="101"/>
      <c r="K665" s="101"/>
      <c r="L665" s="101"/>
      <c r="M665" s="101"/>
      <c r="N665" s="101"/>
      <c r="O665" s="101"/>
      <c r="P665" s="101"/>
      <c r="Q665" s="101"/>
      <c r="R665" s="101"/>
      <c r="S665" s="101"/>
      <c r="T665" s="101"/>
      <c r="U665" s="101"/>
    </row>
    <row r="666" spans="2:21">
      <c r="B666" s="100"/>
      <c r="C666" s="101"/>
      <c r="D666" s="101"/>
      <c r="E666" s="101"/>
      <c r="F666" s="101"/>
      <c r="G666" s="101"/>
      <c r="H666" s="101"/>
      <c r="I666" s="101"/>
      <c r="J666" s="101"/>
      <c r="K666" s="101"/>
      <c r="L666" s="101"/>
      <c r="M666" s="101"/>
      <c r="N666" s="101"/>
      <c r="O666" s="101"/>
      <c r="P666" s="101"/>
      <c r="Q666" s="101"/>
      <c r="R666" s="101"/>
      <c r="S666" s="101"/>
      <c r="T666" s="101"/>
      <c r="U666" s="101"/>
    </row>
    <row r="667" spans="2:21">
      <c r="B667" s="100"/>
      <c r="C667" s="101"/>
      <c r="D667" s="101"/>
      <c r="E667" s="101"/>
      <c r="F667" s="101"/>
      <c r="G667" s="101"/>
      <c r="H667" s="101"/>
      <c r="I667" s="101"/>
      <c r="J667" s="101"/>
      <c r="K667" s="101"/>
      <c r="L667" s="101"/>
      <c r="M667" s="101"/>
      <c r="N667" s="101"/>
      <c r="O667" s="101"/>
      <c r="P667" s="101"/>
      <c r="Q667" s="101"/>
      <c r="R667" s="101"/>
      <c r="S667" s="101"/>
      <c r="T667" s="101"/>
      <c r="U667" s="101"/>
    </row>
    <row r="668" spans="2:21">
      <c r="B668" s="100"/>
      <c r="C668" s="101"/>
      <c r="D668" s="101"/>
      <c r="E668" s="101"/>
      <c r="F668" s="101"/>
      <c r="G668" s="101"/>
      <c r="H668" s="101"/>
      <c r="I668" s="101"/>
      <c r="J668" s="101"/>
      <c r="K668" s="101"/>
      <c r="L668" s="101"/>
      <c r="M668" s="101"/>
      <c r="N668" s="101"/>
      <c r="O668" s="101"/>
      <c r="P668" s="101"/>
      <c r="Q668" s="101"/>
      <c r="R668" s="101"/>
      <c r="S668" s="101"/>
      <c r="T668" s="101"/>
      <c r="U668" s="101"/>
    </row>
    <row r="669" spans="2:21">
      <c r="B669" s="100"/>
      <c r="C669" s="101"/>
      <c r="D669" s="101"/>
      <c r="E669" s="101"/>
      <c r="F669" s="101"/>
      <c r="G669" s="101"/>
      <c r="H669" s="101"/>
      <c r="I669" s="101"/>
      <c r="J669" s="101"/>
      <c r="K669" s="101"/>
      <c r="L669" s="101"/>
      <c r="M669" s="101"/>
      <c r="N669" s="101"/>
      <c r="O669" s="101"/>
      <c r="P669" s="101"/>
      <c r="Q669" s="101"/>
      <c r="R669" s="101"/>
      <c r="S669" s="101"/>
      <c r="T669" s="101"/>
      <c r="U669" s="101"/>
    </row>
    <row r="670" spans="2:21">
      <c r="B670" s="100"/>
      <c r="C670" s="101"/>
      <c r="D670" s="101"/>
      <c r="E670" s="101"/>
      <c r="F670" s="101"/>
      <c r="G670" s="101"/>
      <c r="H670" s="101"/>
      <c r="I670" s="101"/>
      <c r="J670" s="101"/>
      <c r="K670" s="101"/>
      <c r="L670" s="101"/>
      <c r="M670" s="101"/>
      <c r="N670" s="101"/>
      <c r="O670" s="101"/>
      <c r="P670" s="101"/>
      <c r="Q670" s="101"/>
      <c r="R670" s="101"/>
      <c r="S670" s="101"/>
      <c r="T670" s="101"/>
      <c r="U670" s="101"/>
    </row>
    <row r="671" spans="2:21">
      <c r="B671" s="100"/>
      <c r="C671" s="101"/>
      <c r="D671" s="101"/>
      <c r="E671" s="101"/>
      <c r="F671" s="101"/>
      <c r="G671" s="101"/>
      <c r="H671" s="101"/>
      <c r="I671" s="101"/>
      <c r="J671" s="101"/>
      <c r="K671" s="101"/>
      <c r="L671" s="101"/>
      <c r="M671" s="101"/>
      <c r="N671" s="101"/>
      <c r="O671" s="101"/>
      <c r="P671" s="101"/>
      <c r="Q671" s="101"/>
      <c r="R671" s="101"/>
      <c r="S671" s="101"/>
      <c r="T671" s="101"/>
      <c r="U671" s="101"/>
    </row>
    <row r="672" spans="2:21">
      <c r="B672" s="100"/>
      <c r="C672" s="101"/>
      <c r="D672" s="101"/>
      <c r="E672" s="101"/>
      <c r="F672" s="101"/>
      <c r="G672" s="101"/>
      <c r="H672" s="101"/>
      <c r="I672" s="101"/>
      <c r="J672" s="101"/>
      <c r="K672" s="101"/>
      <c r="L672" s="101"/>
      <c r="M672" s="101"/>
      <c r="N672" s="101"/>
      <c r="O672" s="101"/>
      <c r="P672" s="101"/>
      <c r="Q672" s="101"/>
      <c r="R672" s="101"/>
      <c r="S672" s="101"/>
      <c r="T672" s="101"/>
      <c r="U672" s="101"/>
    </row>
    <row r="673" spans="2:21">
      <c r="B673" s="100"/>
      <c r="C673" s="101"/>
      <c r="D673" s="101"/>
      <c r="E673" s="101"/>
      <c r="F673" s="101"/>
      <c r="G673" s="101"/>
      <c r="H673" s="101"/>
      <c r="I673" s="101"/>
      <c r="J673" s="101"/>
      <c r="K673" s="101"/>
      <c r="L673" s="101"/>
      <c r="M673" s="101"/>
      <c r="N673" s="101"/>
      <c r="O673" s="101"/>
      <c r="P673" s="101"/>
      <c r="Q673" s="101"/>
      <c r="R673" s="101"/>
      <c r="S673" s="101"/>
      <c r="T673" s="101"/>
      <c r="U673" s="101"/>
    </row>
    <row r="674" spans="2:21">
      <c r="B674" s="100"/>
      <c r="C674" s="101"/>
      <c r="D674" s="101"/>
      <c r="E674" s="101"/>
      <c r="F674" s="101"/>
      <c r="G674" s="101"/>
      <c r="H674" s="101"/>
      <c r="I674" s="101"/>
      <c r="J674" s="101"/>
      <c r="K674" s="101"/>
      <c r="L674" s="101"/>
      <c r="M674" s="101"/>
      <c r="N674" s="101"/>
      <c r="O674" s="101"/>
      <c r="P674" s="101"/>
      <c r="Q674" s="101"/>
      <c r="R674" s="101"/>
      <c r="S674" s="101"/>
      <c r="T674" s="101"/>
      <c r="U674" s="101"/>
    </row>
    <row r="675" spans="2:21">
      <c r="B675" s="100"/>
      <c r="C675" s="101"/>
      <c r="D675" s="101"/>
      <c r="E675" s="101"/>
      <c r="F675" s="101"/>
      <c r="G675" s="101"/>
      <c r="H675" s="101"/>
      <c r="I675" s="101"/>
      <c r="J675" s="101"/>
      <c r="K675" s="101"/>
      <c r="L675" s="101"/>
      <c r="M675" s="101"/>
      <c r="N675" s="101"/>
      <c r="O675" s="101"/>
      <c r="P675" s="101"/>
      <c r="Q675" s="101"/>
      <c r="R675" s="101"/>
      <c r="S675" s="101"/>
      <c r="T675" s="101"/>
      <c r="U675" s="101"/>
    </row>
    <row r="676" spans="2:21">
      <c r="B676" s="100"/>
      <c r="C676" s="101"/>
      <c r="D676" s="101"/>
      <c r="E676" s="101"/>
      <c r="F676" s="101"/>
      <c r="G676" s="101"/>
      <c r="H676" s="101"/>
      <c r="I676" s="101"/>
      <c r="J676" s="101"/>
      <c r="K676" s="101"/>
      <c r="L676" s="101"/>
      <c r="M676" s="101"/>
      <c r="N676" s="101"/>
      <c r="O676" s="101"/>
      <c r="P676" s="101"/>
      <c r="Q676" s="101"/>
      <c r="R676" s="101"/>
      <c r="S676" s="101"/>
      <c r="T676" s="101"/>
      <c r="U676" s="101"/>
    </row>
    <row r="677" spans="2:21">
      <c r="B677" s="100"/>
      <c r="C677" s="101"/>
      <c r="D677" s="101"/>
      <c r="E677" s="101"/>
      <c r="F677" s="101"/>
      <c r="G677" s="101"/>
      <c r="H677" s="101"/>
      <c r="I677" s="101"/>
      <c r="J677" s="101"/>
      <c r="K677" s="101"/>
      <c r="L677" s="101"/>
      <c r="M677" s="101"/>
      <c r="N677" s="101"/>
      <c r="O677" s="101"/>
      <c r="P677" s="101"/>
      <c r="Q677" s="101"/>
      <c r="R677" s="101"/>
      <c r="S677" s="101"/>
      <c r="T677" s="101"/>
      <c r="U677" s="101"/>
    </row>
    <row r="678" spans="2:21">
      <c r="B678" s="100"/>
      <c r="C678" s="101"/>
      <c r="D678" s="101"/>
      <c r="E678" s="101"/>
      <c r="F678" s="101"/>
      <c r="G678" s="101"/>
      <c r="H678" s="101"/>
      <c r="I678" s="101"/>
      <c r="J678" s="101"/>
      <c r="K678" s="101"/>
      <c r="L678" s="101"/>
      <c r="M678" s="101"/>
      <c r="N678" s="101"/>
      <c r="O678" s="101"/>
      <c r="P678" s="101"/>
      <c r="Q678" s="101"/>
      <c r="R678" s="101"/>
      <c r="S678" s="101"/>
      <c r="T678" s="101"/>
      <c r="U678" s="101"/>
    </row>
    <row r="679" spans="2:21">
      <c r="B679" s="100"/>
      <c r="C679" s="101"/>
      <c r="D679" s="101"/>
      <c r="E679" s="101"/>
      <c r="F679" s="101"/>
      <c r="G679" s="101"/>
      <c r="H679" s="101"/>
      <c r="I679" s="101"/>
      <c r="J679" s="101"/>
      <c r="K679" s="101"/>
      <c r="L679" s="101"/>
      <c r="M679" s="101"/>
      <c r="N679" s="101"/>
      <c r="O679" s="101"/>
      <c r="P679" s="101"/>
      <c r="Q679" s="101"/>
      <c r="R679" s="101"/>
      <c r="S679" s="101"/>
      <c r="T679" s="101"/>
      <c r="U679" s="101"/>
    </row>
    <row r="680" spans="2:21">
      <c r="B680" s="100"/>
      <c r="C680" s="101"/>
      <c r="D680" s="101"/>
      <c r="E680" s="101"/>
      <c r="F680" s="101"/>
      <c r="G680" s="101"/>
      <c r="H680" s="101"/>
      <c r="I680" s="101"/>
      <c r="J680" s="101"/>
      <c r="K680" s="101"/>
      <c r="L680" s="101"/>
      <c r="M680" s="101"/>
      <c r="N680" s="101"/>
      <c r="O680" s="101"/>
      <c r="P680" s="101"/>
      <c r="Q680" s="101"/>
      <c r="R680" s="101"/>
      <c r="S680" s="101"/>
      <c r="T680" s="101"/>
      <c r="U680" s="101"/>
    </row>
    <row r="681" spans="2:21">
      <c r="B681" s="100"/>
      <c r="C681" s="101"/>
      <c r="D681" s="101"/>
      <c r="E681" s="101"/>
      <c r="F681" s="101"/>
      <c r="G681" s="101"/>
      <c r="H681" s="101"/>
      <c r="I681" s="101"/>
      <c r="J681" s="101"/>
      <c r="K681" s="101"/>
      <c r="L681" s="101"/>
      <c r="M681" s="101"/>
      <c r="N681" s="101"/>
      <c r="O681" s="101"/>
      <c r="P681" s="101"/>
      <c r="Q681" s="101"/>
      <c r="R681" s="101"/>
      <c r="S681" s="101"/>
      <c r="T681" s="101"/>
      <c r="U681" s="101"/>
    </row>
    <row r="682" spans="2:21">
      <c r="B682" s="100"/>
      <c r="C682" s="101"/>
      <c r="D682" s="101"/>
      <c r="E682" s="101"/>
      <c r="F682" s="101"/>
      <c r="G682" s="101"/>
      <c r="H682" s="101"/>
      <c r="I682" s="101"/>
      <c r="J682" s="101"/>
      <c r="K682" s="101"/>
      <c r="L682" s="101"/>
      <c r="M682" s="101"/>
      <c r="N682" s="101"/>
      <c r="O682" s="101"/>
      <c r="P682" s="101"/>
      <c r="Q682" s="101"/>
      <c r="R682" s="101"/>
      <c r="S682" s="101"/>
      <c r="T682" s="101"/>
      <c r="U682" s="101"/>
    </row>
    <row r="683" spans="2:21">
      <c r="B683" s="100"/>
      <c r="C683" s="101"/>
      <c r="D683" s="101"/>
      <c r="E683" s="101"/>
      <c r="F683" s="101"/>
      <c r="G683" s="101"/>
      <c r="H683" s="101"/>
      <c r="I683" s="101"/>
      <c r="J683" s="101"/>
      <c r="K683" s="101"/>
      <c r="L683" s="101"/>
      <c r="M683" s="101"/>
      <c r="N683" s="101"/>
      <c r="O683" s="101"/>
      <c r="P683" s="101"/>
      <c r="Q683" s="101"/>
      <c r="R683" s="101"/>
      <c r="S683" s="101"/>
      <c r="T683" s="101"/>
      <c r="U683" s="101"/>
    </row>
    <row r="684" spans="2:21">
      <c r="B684" s="100"/>
      <c r="C684" s="101"/>
      <c r="D684" s="101"/>
      <c r="E684" s="101"/>
      <c r="F684" s="101"/>
      <c r="G684" s="101"/>
      <c r="H684" s="101"/>
      <c r="I684" s="101"/>
      <c r="J684" s="101"/>
      <c r="K684" s="101"/>
      <c r="L684" s="101"/>
      <c r="M684" s="101"/>
      <c r="N684" s="101"/>
      <c r="O684" s="101"/>
      <c r="P684" s="101"/>
      <c r="Q684" s="101"/>
      <c r="R684" s="101"/>
      <c r="S684" s="101"/>
      <c r="T684" s="101"/>
      <c r="U684" s="101"/>
    </row>
    <row r="685" spans="2:21">
      <c r="B685" s="100"/>
      <c r="C685" s="101"/>
      <c r="D685" s="101"/>
      <c r="E685" s="101"/>
      <c r="F685" s="101"/>
      <c r="G685" s="101"/>
      <c r="H685" s="101"/>
      <c r="I685" s="101"/>
      <c r="J685" s="101"/>
      <c r="K685" s="101"/>
      <c r="L685" s="101"/>
      <c r="M685" s="101"/>
      <c r="N685" s="101"/>
      <c r="O685" s="101"/>
      <c r="P685" s="101"/>
      <c r="Q685" s="101"/>
      <c r="R685" s="101"/>
      <c r="S685" s="101"/>
      <c r="T685" s="101"/>
      <c r="U685" s="101"/>
    </row>
    <row r="686" spans="2:21">
      <c r="B686" s="100"/>
      <c r="C686" s="101"/>
      <c r="D686" s="101"/>
      <c r="E686" s="101"/>
      <c r="F686" s="101"/>
      <c r="G686" s="101"/>
      <c r="H686" s="101"/>
      <c r="I686" s="101"/>
      <c r="J686" s="101"/>
      <c r="K686" s="101"/>
      <c r="L686" s="101"/>
      <c r="M686" s="101"/>
      <c r="N686" s="101"/>
      <c r="O686" s="101"/>
      <c r="P686" s="101"/>
      <c r="Q686" s="101"/>
      <c r="R686" s="101"/>
      <c r="S686" s="101"/>
      <c r="T686" s="101"/>
      <c r="U686" s="101"/>
    </row>
    <row r="687" spans="2:21">
      <c r="B687" s="100"/>
      <c r="C687" s="101"/>
      <c r="D687" s="101"/>
      <c r="E687" s="101"/>
      <c r="F687" s="101"/>
      <c r="G687" s="101"/>
      <c r="H687" s="101"/>
      <c r="I687" s="101"/>
      <c r="J687" s="101"/>
      <c r="K687" s="101"/>
      <c r="L687" s="101"/>
      <c r="M687" s="101"/>
      <c r="N687" s="101"/>
      <c r="O687" s="101"/>
      <c r="P687" s="101"/>
      <c r="Q687" s="101"/>
      <c r="R687" s="101"/>
      <c r="S687" s="101"/>
      <c r="T687" s="101"/>
      <c r="U687" s="101"/>
    </row>
    <row r="688" spans="2:21">
      <c r="B688" s="100"/>
      <c r="C688" s="101"/>
      <c r="D688" s="101"/>
      <c r="E688" s="101"/>
      <c r="F688" s="101"/>
      <c r="G688" s="101"/>
      <c r="H688" s="101"/>
      <c r="I688" s="101"/>
      <c r="J688" s="101"/>
      <c r="K688" s="101"/>
      <c r="L688" s="101"/>
      <c r="M688" s="101"/>
      <c r="N688" s="101"/>
      <c r="O688" s="101"/>
      <c r="P688" s="101"/>
      <c r="Q688" s="101"/>
      <c r="R688" s="101"/>
      <c r="S688" s="101"/>
      <c r="T688" s="101"/>
      <c r="U688" s="101"/>
    </row>
    <row r="689" spans="2:21">
      <c r="B689" s="100"/>
      <c r="C689" s="101"/>
      <c r="D689" s="101"/>
      <c r="E689" s="101"/>
      <c r="F689" s="101"/>
      <c r="G689" s="101"/>
      <c r="H689" s="101"/>
      <c r="I689" s="101"/>
      <c r="J689" s="101"/>
      <c r="K689" s="101"/>
      <c r="L689" s="101"/>
      <c r="M689" s="101"/>
      <c r="N689" s="101"/>
      <c r="O689" s="101"/>
      <c r="P689" s="101"/>
      <c r="Q689" s="101"/>
      <c r="R689" s="101"/>
      <c r="S689" s="101"/>
      <c r="T689" s="101"/>
      <c r="U689" s="101"/>
    </row>
    <row r="690" spans="2:21">
      <c r="B690" s="100"/>
      <c r="C690" s="101"/>
      <c r="D690" s="101"/>
      <c r="E690" s="101"/>
      <c r="F690" s="101"/>
      <c r="G690" s="101"/>
      <c r="H690" s="101"/>
      <c r="I690" s="101"/>
      <c r="J690" s="101"/>
      <c r="K690" s="101"/>
      <c r="L690" s="101"/>
      <c r="M690" s="101"/>
      <c r="N690" s="101"/>
      <c r="O690" s="101"/>
      <c r="P690" s="101"/>
      <c r="Q690" s="101"/>
      <c r="R690" s="101"/>
      <c r="S690" s="101"/>
      <c r="T690" s="101"/>
      <c r="U690" s="101"/>
    </row>
    <row r="691" spans="2:21">
      <c r="B691" s="100"/>
      <c r="C691" s="101"/>
      <c r="D691" s="101"/>
      <c r="E691" s="101"/>
      <c r="F691" s="101"/>
      <c r="G691" s="101"/>
      <c r="H691" s="101"/>
      <c r="I691" s="101"/>
      <c r="J691" s="101"/>
      <c r="K691" s="101"/>
      <c r="L691" s="101"/>
      <c r="M691" s="101"/>
      <c r="N691" s="101"/>
      <c r="O691" s="101"/>
      <c r="P691" s="101"/>
      <c r="Q691" s="101"/>
      <c r="R691" s="101"/>
      <c r="S691" s="101"/>
      <c r="T691" s="101"/>
      <c r="U691" s="101"/>
    </row>
    <row r="692" spans="2:21">
      <c r="B692" s="100"/>
      <c r="C692" s="101"/>
      <c r="D692" s="101"/>
      <c r="E692" s="101"/>
      <c r="F692" s="101"/>
      <c r="G692" s="101"/>
      <c r="H692" s="101"/>
      <c r="I692" s="101"/>
      <c r="J692" s="101"/>
      <c r="K692" s="101"/>
      <c r="L692" s="101"/>
      <c r="M692" s="101"/>
      <c r="N692" s="101"/>
      <c r="O692" s="101"/>
      <c r="P692" s="101"/>
      <c r="Q692" s="101"/>
      <c r="R692" s="101"/>
      <c r="S692" s="101"/>
      <c r="T692" s="101"/>
      <c r="U692" s="101"/>
    </row>
    <row r="693" spans="2:21">
      <c r="B693" s="100"/>
      <c r="C693" s="101"/>
      <c r="D693" s="101"/>
      <c r="E693" s="101"/>
      <c r="F693" s="101"/>
      <c r="G693" s="101"/>
      <c r="H693" s="101"/>
      <c r="I693" s="101"/>
      <c r="J693" s="101"/>
      <c r="K693" s="101"/>
      <c r="L693" s="101"/>
      <c r="M693" s="101"/>
      <c r="N693" s="101"/>
      <c r="O693" s="101"/>
      <c r="P693" s="101"/>
      <c r="Q693" s="101"/>
      <c r="R693" s="101"/>
      <c r="S693" s="101"/>
      <c r="T693" s="101"/>
      <c r="U693" s="101"/>
    </row>
    <row r="694" spans="2:21">
      <c r="B694" s="100"/>
      <c r="C694" s="101"/>
      <c r="D694" s="101"/>
      <c r="E694" s="101"/>
      <c r="F694" s="101"/>
      <c r="G694" s="101"/>
      <c r="H694" s="101"/>
      <c r="I694" s="101"/>
      <c r="J694" s="101"/>
      <c r="K694" s="101"/>
      <c r="L694" s="101"/>
      <c r="M694" s="101"/>
      <c r="N694" s="101"/>
      <c r="O694" s="101"/>
      <c r="P694" s="101"/>
      <c r="Q694" s="101"/>
      <c r="R694" s="101"/>
      <c r="S694" s="101"/>
      <c r="T694" s="101"/>
      <c r="U694" s="101"/>
    </row>
    <row r="695" spans="2:21">
      <c r="B695" s="100"/>
      <c r="C695" s="101"/>
      <c r="D695" s="101"/>
      <c r="E695" s="101"/>
      <c r="F695" s="101"/>
      <c r="G695" s="101"/>
      <c r="H695" s="101"/>
      <c r="I695" s="101"/>
      <c r="J695" s="101"/>
      <c r="K695" s="101"/>
      <c r="L695" s="101"/>
      <c r="M695" s="101"/>
      <c r="N695" s="101"/>
      <c r="O695" s="101"/>
      <c r="P695" s="101"/>
      <c r="Q695" s="101"/>
      <c r="R695" s="101"/>
      <c r="S695" s="101"/>
      <c r="T695" s="101"/>
      <c r="U695" s="101"/>
    </row>
    <row r="696" spans="2:21">
      <c r="B696" s="100"/>
      <c r="C696" s="101"/>
      <c r="D696" s="101"/>
      <c r="E696" s="101"/>
      <c r="F696" s="101"/>
      <c r="G696" s="101"/>
      <c r="H696" s="101"/>
      <c r="I696" s="101"/>
      <c r="J696" s="101"/>
      <c r="K696" s="101"/>
      <c r="L696" s="101"/>
      <c r="M696" s="101"/>
      <c r="N696" s="101"/>
      <c r="O696" s="101"/>
      <c r="P696" s="101"/>
      <c r="Q696" s="101"/>
      <c r="R696" s="101"/>
      <c r="S696" s="101"/>
      <c r="T696" s="101"/>
      <c r="U696" s="101"/>
    </row>
    <row r="697" spans="2:21">
      <c r="B697" s="100"/>
      <c r="C697" s="101"/>
      <c r="D697" s="101"/>
      <c r="E697" s="101"/>
      <c r="F697" s="101"/>
      <c r="G697" s="101"/>
      <c r="H697" s="101"/>
      <c r="I697" s="101"/>
      <c r="J697" s="101"/>
      <c r="K697" s="101"/>
      <c r="L697" s="101"/>
      <c r="M697" s="101"/>
      <c r="N697" s="101"/>
      <c r="O697" s="101"/>
      <c r="P697" s="101"/>
      <c r="Q697" s="101"/>
      <c r="R697" s="101"/>
      <c r="S697" s="101"/>
      <c r="T697" s="101"/>
      <c r="U697" s="101"/>
    </row>
    <row r="698" spans="2:21">
      <c r="B698" s="100"/>
      <c r="C698" s="101"/>
      <c r="D698" s="101"/>
      <c r="E698" s="101"/>
      <c r="F698" s="101"/>
      <c r="G698" s="101"/>
      <c r="H698" s="101"/>
      <c r="I698" s="101"/>
      <c r="J698" s="101"/>
      <c r="K698" s="101"/>
      <c r="L698" s="101"/>
      <c r="M698" s="101"/>
      <c r="N698" s="101"/>
      <c r="O698" s="101"/>
      <c r="P698" s="101"/>
      <c r="Q698" s="101"/>
      <c r="R698" s="101"/>
      <c r="S698" s="101"/>
      <c r="T698" s="101"/>
      <c r="U698" s="101"/>
    </row>
    <row r="699" spans="2:21">
      <c r="B699" s="100"/>
      <c r="C699" s="101"/>
      <c r="D699" s="101"/>
      <c r="E699" s="101"/>
      <c r="F699" s="101"/>
      <c r="G699" s="101"/>
      <c r="H699" s="101"/>
      <c r="I699" s="101"/>
      <c r="J699" s="101"/>
      <c r="K699" s="101"/>
      <c r="L699" s="101"/>
      <c r="M699" s="101"/>
      <c r="N699" s="101"/>
      <c r="O699" s="101"/>
      <c r="P699" s="101"/>
      <c r="Q699" s="101"/>
      <c r="R699" s="101"/>
      <c r="S699" s="101"/>
      <c r="T699" s="101"/>
      <c r="U699" s="101"/>
    </row>
    <row r="700" spans="2:21">
      <c r="B700" s="100"/>
      <c r="C700" s="101"/>
      <c r="D700" s="101"/>
      <c r="E700" s="101"/>
      <c r="F700" s="101"/>
      <c r="G700" s="101"/>
      <c r="H700" s="101"/>
      <c r="I700" s="101"/>
      <c r="J700" s="101"/>
      <c r="K700" s="101"/>
      <c r="L700" s="101"/>
      <c r="M700" s="101"/>
      <c r="N700" s="101"/>
      <c r="O700" s="101"/>
      <c r="P700" s="101"/>
      <c r="Q700" s="101"/>
      <c r="R700" s="101"/>
      <c r="S700" s="101"/>
      <c r="T700" s="101"/>
      <c r="U700" s="101"/>
    </row>
    <row r="701" spans="2:21">
      <c r="B701" s="100"/>
      <c r="C701" s="101"/>
      <c r="D701" s="101"/>
      <c r="E701" s="101"/>
      <c r="F701" s="101"/>
      <c r="G701" s="101"/>
      <c r="H701" s="101"/>
      <c r="I701" s="101"/>
      <c r="J701" s="101"/>
      <c r="K701" s="101"/>
      <c r="L701" s="101"/>
      <c r="M701" s="101"/>
      <c r="N701" s="101"/>
      <c r="O701" s="101"/>
      <c r="P701" s="101"/>
      <c r="Q701" s="101"/>
      <c r="R701" s="101"/>
      <c r="S701" s="101"/>
      <c r="T701" s="101"/>
      <c r="U701" s="101"/>
    </row>
    <row r="702" spans="2:21">
      <c r="B702" s="100"/>
      <c r="C702" s="101"/>
      <c r="D702" s="101"/>
      <c r="E702" s="101"/>
      <c r="F702" s="101"/>
      <c r="G702" s="101"/>
      <c r="H702" s="101"/>
      <c r="I702" s="101"/>
      <c r="J702" s="101"/>
      <c r="K702" s="101"/>
      <c r="L702" s="101"/>
      <c r="M702" s="101"/>
      <c r="N702" s="101"/>
      <c r="O702" s="101"/>
      <c r="P702" s="101"/>
      <c r="Q702" s="101"/>
      <c r="R702" s="101"/>
      <c r="S702" s="101"/>
      <c r="T702" s="101"/>
      <c r="U702" s="101"/>
    </row>
    <row r="703" spans="2:21">
      <c r="B703" s="100"/>
      <c r="C703" s="101"/>
      <c r="D703" s="101"/>
      <c r="E703" s="101"/>
      <c r="F703" s="101"/>
      <c r="G703" s="101"/>
      <c r="H703" s="101"/>
      <c r="I703" s="101"/>
      <c r="J703" s="101"/>
      <c r="K703" s="101"/>
      <c r="L703" s="101"/>
      <c r="M703" s="101"/>
      <c r="N703" s="101"/>
      <c r="O703" s="101"/>
      <c r="P703" s="101"/>
      <c r="Q703" s="101"/>
      <c r="R703" s="101"/>
      <c r="S703" s="101"/>
      <c r="T703" s="101"/>
      <c r="U703" s="101"/>
    </row>
    <row r="704" spans="2:21">
      <c r="B704" s="100"/>
      <c r="C704" s="101"/>
      <c r="D704" s="101"/>
      <c r="E704" s="101"/>
      <c r="F704" s="101"/>
      <c r="G704" s="101"/>
      <c r="H704" s="101"/>
      <c r="I704" s="101"/>
      <c r="J704" s="101"/>
      <c r="K704" s="101"/>
      <c r="L704" s="101"/>
      <c r="M704" s="101"/>
      <c r="N704" s="101"/>
      <c r="O704" s="101"/>
      <c r="P704" s="101"/>
      <c r="Q704" s="101"/>
      <c r="R704" s="101"/>
      <c r="S704" s="101"/>
      <c r="T704" s="101"/>
      <c r="U704" s="101"/>
    </row>
    <row r="705" spans="2:21">
      <c r="B705" s="100"/>
      <c r="C705" s="101"/>
      <c r="D705" s="101"/>
      <c r="E705" s="101"/>
      <c r="F705" s="101"/>
      <c r="G705" s="101"/>
      <c r="H705" s="101"/>
      <c r="I705" s="101"/>
      <c r="J705" s="101"/>
      <c r="K705" s="101"/>
      <c r="L705" s="101"/>
      <c r="M705" s="101"/>
      <c r="N705" s="101"/>
      <c r="O705" s="101"/>
      <c r="P705" s="101"/>
      <c r="Q705" s="101"/>
      <c r="R705" s="101"/>
      <c r="S705" s="101"/>
      <c r="T705" s="101"/>
      <c r="U705" s="101"/>
    </row>
    <row r="706" spans="2:21">
      <c r="B706" s="100"/>
      <c r="C706" s="101"/>
      <c r="D706" s="101"/>
      <c r="E706" s="101"/>
      <c r="F706" s="101"/>
      <c r="G706" s="101"/>
      <c r="H706" s="101"/>
      <c r="I706" s="101"/>
      <c r="J706" s="101"/>
      <c r="K706" s="101"/>
      <c r="L706" s="101"/>
      <c r="M706" s="101"/>
      <c r="N706" s="101"/>
      <c r="O706" s="101"/>
      <c r="P706" s="101"/>
      <c r="Q706" s="101"/>
      <c r="R706" s="101"/>
      <c r="S706" s="101"/>
      <c r="T706" s="101"/>
      <c r="U706" s="101"/>
    </row>
    <row r="707" spans="2:21">
      <c r="B707" s="100"/>
      <c r="C707" s="101"/>
      <c r="D707" s="101"/>
      <c r="E707" s="101"/>
      <c r="F707" s="101"/>
      <c r="G707" s="101"/>
      <c r="H707" s="101"/>
      <c r="I707" s="101"/>
      <c r="J707" s="101"/>
      <c r="K707" s="101"/>
      <c r="L707" s="101"/>
      <c r="M707" s="101"/>
      <c r="N707" s="101"/>
      <c r="O707" s="101"/>
      <c r="P707" s="101"/>
      <c r="Q707" s="101"/>
      <c r="R707" s="101"/>
      <c r="S707" s="101"/>
      <c r="T707" s="101"/>
      <c r="U707" s="101"/>
    </row>
    <row r="708" spans="2:21">
      <c r="B708" s="100"/>
      <c r="C708" s="101"/>
      <c r="D708" s="101"/>
      <c r="E708" s="101"/>
      <c r="F708" s="101"/>
      <c r="G708" s="101"/>
      <c r="H708" s="101"/>
      <c r="I708" s="101"/>
      <c r="J708" s="101"/>
      <c r="K708" s="101"/>
      <c r="L708" s="101"/>
      <c r="M708" s="101"/>
      <c r="N708" s="101"/>
      <c r="O708" s="101"/>
      <c r="P708" s="101"/>
      <c r="Q708" s="101"/>
      <c r="R708" s="101"/>
      <c r="S708" s="101"/>
      <c r="T708" s="101"/>
      <c r="U708" s="101"/>
    </row>
    <row r="709" spans="2:21">
      <c r="B709" s="100"/>
      <c r="C709" s="101"/>
      <c r="D709" s="101"/>
      <c r="E709" s="101"/>
      <c r="F709" s="101"/>
      <c r="G709" s="101"/>
      <c r="H709" s="101"/>
      <c r="I709" s="101"/>
      <c r="J709" s="101"/>
      <c r="K709" s="101"/>
      <c r="L709" s="101"/>
      <c r="M709" s="101"/>
      <c r="N709" s="101"/>
      <c r="O709" s="101"/>
      <c r="P709" s="101"/>
      <c r="Q709" s="101"/>
      <c r="R709" s="101"/>
      <c r="S709" s="101"/>
      <c r="T709" s="101"/>
      <c r="U709" s="101"/>
    </row>
    <row r="710" spans="2:21">
      <c r="B710" s="100"/>
      <c r="C710" s="101"/>
      <c r="D710" s="101"/>
      <c r="E710" s="101"/>
      <c r="F710" s="101"/>
      <c r="G710" s="101"/>
      <c r="H710" s="101"/>
      <c r="I710" s="101"/>
      <c r="J710" s="101"/>
      <c r="K710" s="101"/>
      <c r="L710" s="101"/>
      <c r="M710" s="101"/>
      <c r="N710" s="101"/>
      <c r="O710" s="101"/>
      <c r="P710" s="101"/>
      <c r="Q710" s="101"/>
      <c r="R710" s="101"/>
      <c r="S710" s="101"/>
      <c r="T710" s="101"/>
      <c r="U710" s="101"/>
    </row>
    <row r="711" spans="2:21">
      <c r="B711" s="100"/>
      <c r="C711" s="101"/>
      <c r="D711" s="101"/>
      <c r="E711" s="101"/>
      <c r="F711" s="101"/>
      <c r="G711" s="101"/>
      <c r="H711" s="101"/>
      <c r="I711" s="101"/>
      <c r="J711" s="101"/>
      <c r="K711" s="101"/>
      <c r="L711" s="101"/>
      <c r="M711" s="101"/>
      <c r="N711" s="101"/>
      <c r="O711" s="101"/>
      <c r="P711" s="101"/>
      <c r="Q711" s="101"/>
      <c r="R711" s="101"/>
      <c r="S711" s="101"/>
      <c r="T711" s="101"/>
      <c r="U711" s="101"/>
    </row>
    <row r="712" spans="2:21">
      <c r="B712" s="100"/>
      <c r="C712" s="101"/>
      <c r="D712" s="101"/>
      <c r="E712" s="101"/>
      <c r="F712" s="101"/>
      <c r="G712" s="101"/>
      <c r="H712" s="101"/>
      <c r="I712" s="101"/>
      <c r="J712" s="101"/>
      <c r="K712" s="101"/>
      <c r="L712" s="101"/>
      <c r="M712" s="101"/>
      <c r="N712" s="101"/>
      <c r="O712" s="101"/>
      <c r="P712" s="101"/>
      <c r="Q712" s="101"/>
      <c r="R712" s="101"/>
      <c r="S712" s="101"/>
      <c r="T712" s="101"/>
      <c r="U712" s="101"/>
    </row>
    <row r="713" spans="2:21">
      <c r="B713" s="100"/>
      <c r="C713" s="101"/>
      <c r="D713" s="101"/>
      <c r="E713" s="101"/>
      <c r="F713" s="101"/>
      <c r="G713" s="101"/>
      <c r="H713" s="101"/>
      <c r="I713" s="101"/>
      <c r="J713" s="101"/>
      <c r="K713" s="101"/>
      <c r="L713" s="101"/>
      <c r="M713" s="101"/>
      <c r="N713" s="101"/>
      <c r="O713" s="101"/>
      <c r="P713" s="101"/>
      <c r="Q713" s="101"/>
      <c r="R713" s="101"/>
      <c r="S713" s="101"/>
      <c r="T713" s="101"/>
      <c r="U713" s="101"/>
    </row>
    <row r="714" spans="2:21">
      <c r="B714" s="100"/>
      <c r="C714" s="101"/>
      <c r="D714" s="101"/>
      <c r="E714" s="101"/>
      <c r="F714" s="101"/>
      <c r="G714" s="101"/>
      <c r="H714" s="101"/>
      <c r="I714" s="101"/>
      <c r="J714" s="101"/>
      <c r="K714" s="101"/>
      <c r="L714" s="101"/>
      <c r="M714" s="101"/>
      <c r="N714" s="101"/>
      <c r="O714" s="101"/>
      <c r="P714" s="101"/>
      <c r="Q714" s="101"/>
      <c r="R714" s="101"/>
      <c r="S714" s="101"/>
      <c r="T714" s="101"/>
      <c r="U714" s="101"/>
    </row>
    <row r="715" spans="2:21">
      <c r="B715" s="100"/>
      <c r="C715" s="101"/>
      <c r="D715" s="101"/>
      <c r="E715" s="101"/>
      <c r="F715" s="101"/>
      <c r="G715" s="101"/>
      <c r="H715" s="101"/>
      <c r="I715" s="101"/>
      <c r="J715" s="101"/>
      <c r="K715" s="101"/>
      <c r="L715" s="101"/>
      <c r="M715" s="101"/>
      <c r="N715" s="101"/>
      <c r="O715" s="101"/>
      <c r="P715" s="101"/>
      <c r="Q715" s="101"/>
      <c r="R715" s="101"/>
      <c r="S715" s="101"/>
      <c r="T715" s="101"/>
      <c r="U715" s="101"/>
    </row>
    <row r="716" spans="2:21">
      <c r="B716" s="100"/>
      <c r="C716" s="101"/>
      <c r="D716" s="101"/>
      <c r="E716" s="101"/>
      <c r="F716" s="101"/>
      <c r="G716" s="101"/>
      <c r="H716" s="101"/>
      <c r="I716" s="101"/>
      <c r="J716" s="101"/>
      <c r="K716" s="101"/>
      <c r="L716" s="101"/>
      <c r="M716" s="101"/>
      <c r="N716" s="101"/>
      <c r="O716" s="101"/>
      <c r="P716" s="101"/>
      <c r="Q716" s="101"/>
      <c r="R716" s="101"/>
      <c r="S716" s="101"/>
      <c r="T716" s="101"/>
      <c r="U716" s="101"/>
    </row>
    <row r="717" spans="2:21">
      <c r="B717" s="100"/>
      <c r="C717" s="101"/>
      <c r="D717" s="101"/>
      <c r="E717" s="101"/>
      <c r="F717" s="101"/>
      <c r="G717" s="101"/>
      <c r="H717" s="101"/>
      <c r="I717" s="101"/>
      <c r="J717" s="101"/>
      <c r="K717" s="101"/>
      <c r="L717" s="101"/>
      <c r="M717" s="101"/>
      <c r="N717" s="101"/>
      <c r="O717" s="101"/>
      <c r="P717" s="101"/>
      <c r="Q717" s="101"/>
      <c r="R717" s="101"/>
      <c r="S717" s="101"/>
      <c r="T717" s="101"/>
      <c r="U717" s="101"/>
    </row>
    <row r="718" spans="2:21">
      <c r="B718" s="100"/>
      <c r="C718" s="101"/>
      <c r="D718" s="101"/>
      <c r="E718" s="101"/>
      <c r="F718" s="101"/>
      <c r="G718" s="101"/>
      <c r="H718" s="101"/>
      <c r="I718" s="101"/>
      <c r="J718" s="101"/>
      <c r="K718" s="101"/>
      <c r="L718" s="101"/>
      <c r="M718" s="101"/>
      <c r="N718" s="101"/>
      <c r="O718" s="101"/>
      <c r="P718" s="101"/>
      <c r="Q718" s="101"/>
      <c r="R718" s="101"/>
      <c r="S718" s="101"/>
      <c r="T718" s="101"/>
      <c r="U718" s="101"/>
    </row>
    <row r="719" spans="2:21">
      <c r="B719" s="100"/>
      <c r="C719" s="101"/>
      <c r="D719" s="101"/>
      <c r="E719" s="101"/>
      <c r="F719" s="101"/>
      <c r="G719" s="101"/>
      <c r="H719" s="101"/>
      <c r="I719" s="101"/>
      <c r="J719" s="101"/>
      <c r="K719" s="101"/>
      <c r="L719" s="101"/>
      <c r="M719" s="101"/>
      <c r="N719" s="101"/>
      <c r="O719" s="101"/>
      <c r="P719" s="101"/>
      <c r="Q719" s="101"/>
      <c r="R719" s="101"/>
      <c r="S719" s="101"/>
      <c r="T719" s="101"/>
      <c r="U719" s="101"/>
    </row>
    <row r="720" spans="2:21">
      <c r="B720" s="100"/>
      <c r="C720" s="101"/>
      <c r="D720" s="101"/>
      <c r="E720" s="101"/>
      <c r="F720" s="101"/>
      <c r="G720" s="101"/>
      <c r="H720" s="101"/>
      <c r="I720" s="101"/>
      <c r="J720" s="101"/>
      <c r="K720" s="101"/>
      <c r="L720" s="101"/>
      <c r="M720" s="101"/>
      <c r="N720" s="101"/>
      <c r="O720" s="101"/>
      <c r="P720" s="101"/>
      <c r="Q720" s="101"/>
      <c r="R720" s="101"/>
      <c r="S720" s="101"/>
      <c r="T720" s="101"/>
      <c r="U720" s="101"/>
    </row>
    <row r="721" spans="2:21">
      <c r="B721" s="100"/>
      <c r="C721" s="101"/>
      <c r="D721" s="101"/>
      <c r="E721" s="101"/>
      <c r="F721" s="101"/>
      <c r="G721" s="101"/>
      <c r="H721" s="101"/>
      <c r="I721" s="101"/>
      <c r="J721" s="101"/>
      <c r="K721" s="101"/>
      <c r="L721" s="101"/>
      <c r="M721" s="101"/>
      <c r="N721" s="101"/>
      <c r="O721" s="101"/>
      <c r="P721" s="101"/>
      <c r="Q721" s="101"/>
      <c r="R721" s="101"/>
      <c r="S721" s="101"/>
      <c r="T721" s="101"/>
      <c r="U721" s="101"/>
    </row>
    <row r="722" spans="2:21">
      <c r="B722" s="100"/>
      <c r="C722" s="101"/>
      <c r="D722" s="101"/>
      <c r="E722" s="101"/>
      <c r="F722" s="101"/>
      <c r="G722" s="101"/>
      <c r="H722" s="101"/>
      <c r="I722" s="101"/>
      <c r="J722" s="101"/>
      <c r="K722" s="101"/>
      <c r="L722" s="101"/>
      <c r="M722" s="101"/>
      <c r="N722" s="101"/>
      <c r="O722" s="101"/>
      <c r="P722" s="101"/>
      <c r="Q722" s="101"/>
      <c r="R722" s="101"/>
      <c r="S722" s="101"/>
      <c r="T722" s="101"/>
      <c r="U722" s="101"/>
    </row>
    <row r="723" spans="2:21">
      <c r="B723" s="100"/>
      <c r="C723" s="101"/>
      <c r="D723" s="101"/>
      <c r="E723" s="101"/>
      <c r="F723" s="101"/>
      <c r="G723" s="101"/>
      <c r="H723" s="101"/>
      <c r="I723" s="101"/>
      <c r="J723" s="101"/>
      <c r="K723" s="101"/>
      <c r="L723" s="101"/>
      <c r="M723" s="101"/>
      <c r="N723" s="101"/>
      <c r="O723" s="101"/>
      <c r="P723" s="101"/>
      <c r="Q723" s="101"/>
      <c r="R723" s="101"/>
      <c r="S723" s="101"/>
      <c r="T723" s="101"/>
      <c r="U723" s="101"/>
    </row>
    <row r="724" spans="2:21">
      <c r="B724" s="100"/>
      <c r="C724" s="101"/>
      <c r="D724" s="101"/>
      <c r="E724" s="101"/>
      <c r="F724" s="101"/>
      <c r="G724" s="101"/>
      <c r="H724" s="101"/>
      <c r="I724" s="101"/>
      <c r="J724" s="101"/>
      <c r="K724" s="101"/>
      <c r="L724" s="101"/>
      <c r="M724" s="101"/>
      <c r="N724" s="101"/>
      <c r="O724" s="101"/>
      <c r="P724" s="101"/>
      <c r="Q724" s="101"/>
      <c r="R724" s="101"/>
      <c r="S724" s="101"/>
      <c r="T724" s="101"/>
      <c r="U724" s="101"/>
    </row>
    <row r="725" spans="2:21">
      <c r="B725" s="100"/>
      <c r="C725" s="101"/>
      <c r="D725" s="101"/>
      <c r="E725" s="101"/>
      <c r="F725" s="101"/>
      <c r="G725" s="101"/>
      <c r="H725" s="101"/>
      <c r="I725" s="101"/>
      <c r="J725" s="101"/>
      <c r="K725" s="101"/>
      <c r="L725" s="101"/>
      <c r="M725" s="101"/>
      <c r="N725" s="101"/>
      <c r="O725" s="101"/>
      <c r="P725" s="101"/>
      <c r="Q725" s="101"/>
      <c r="R725" s="101"/>
      <c r="S725" s="101"/>
      <c r="T725" s="101"/>
      <c r="U725" s="101"/>
    </row>
    <row r="726" spans="2:21">
      <c r="B726" s="100"/>
      <c r="C726" s="101"/>
      <c r="D726" s="101"/>
      <c r="E726" s="101"/>
      <c r="F726" s="101"/>
      <c r="G726" s="101"/>
      <c r="H726" s="101"/>
      <c r="I726" s="101"/>
      <c r="J726" s="101"/>
      <c r="K726" s="101"/>
      <c r="L726" s="101"/>
      <c r="M726" s="101"/>
      <c r="N726" s="101"/>
      <c r="O726" s="101"/>
      <c r="P726" s="101"/>
      <c r="Q726" s="101"/>
      <c r="R726" s="101"/>
      <c r="S726" s="101"/>
      <c r="T726" s="101"/>
      <c r="U726" s="101"/>
    </row>
    <row r="727" spans="2:21">
      <c r="B727" s="100"/>
      <c r="C727" s="101"/>
      <c r="D727" s="101"/>
      <c r="E727" s="101"/>
      <c r="F727" s="101"/>
      <c r="G727" s="101"/>
      <c r="H727" s="101"/>
      <c r="I727" s="101"/>
      <c r="J727" s="101"/>
      <c r="K727" s="101"/>
      <c r="L727" s="101"/>
      <c r="M727" s="101"/>
      <c r="N727" s="101"/>
      <c r="O727" s="101"/>
      <c r="P727" s="101"/>
      <c r="Q727" s="101"/>
      <c r="R727" s="101"/>
      <c r="S727" s="101"/>
      <c r="T727" s="101"/>
      <c r="U727" s="101"/>
    </row>
    <row r="728" spans="2:21">
      <c r="B728" s="100"/>
      <c r="C728" s="101"/>
      <c r="D728" s="101"/>
      <c r="E728" s="101"/>
      <c r="F728" s="101"/>
      <c r="G728" s="101"/>
      <c r="H728" s="101"/>
      <c r="I728" s="101"/>
      <c r="J728" s="101"/>
      <c r="K728" s="101"/>
      <c r="L728" s="101"/>
      <c r="M728" s="101"/>
      <c r="N728" s="101"/>
      <c r="O728" s="101"/>
      <c r="P728" s="101"/>
      <c r="Q728" s="101"/>
      <c r="R728" s="101"/>
      <c r="S728" s="101"/>
      <c r="T728" s="101"/>
      <c r="U728" s="101"/>
    </row>
    <row r="729" spans="2:21">
      <c r="B729" s="100"/>
      <c r="C729" s="101"/>
      <c r="D729" s="101"/>
      <c r="E729" s="101"/>
      <c r="F729" s="101"/>
      <c r="G729" s="101"/>
      <c r="H729" s="101"/>
      <c r="I729" s="101"/>
      <c r="J729" s="101"/>
      <c r="K729" s="101"/>
      <c r="L729" s="101"/>
      <c r="M729" s="101"/>
      <c r="N729" s="101"/>
      <c r="O729" s="101"/>
      <c r="P729" s="101"/>
      <c r="Q729" s="101"/>
      <c r="R729" s="101"/>
      <c r="S729" s="101"/>
      <c r="T729" s="101"/>
      <c r="U729" s="101"/>
    </row>
    <row r="730" spans="2:21">
      <c r="B730" s="100"/>
      <c r="C730" s="101"/>
      <c r="D730" s="101"/>
      <c r="E730" s="101"/>
      <c r="F730" s="101"/>
      <c r="G730" s="101"/>
      <c r="H730" s="101"/>
      <c r="I730" s="101"/>
      <c r="J730" s="101"/>
      <c r="K730" s="101"/>
      <c r="L730" s="101"/>
      <c r="M730" s="101"/>
      <c r="N730" s="101"/>
      <c r="O730" s="101"/>
      <c r="P730" s="101"/>
      <c r="Q730" s="101"/>
      <c r="R730" s="101"/>
      <c r="S730" s="101"/>
      <c r="T730" s="101"/>
      <c r="U730" s="101"/>
    </row>
    <row r="731" spans="2:21">
      <c r="B731" s="100"/>
      <c r="C731" s="101"/>
      <c r="D731" s="101"/>
      <c r="E731" s="101"/>
      <c r="F731" s="101"/>
      <c r="G731" s="101"/>
      <c r="H731" s="101"/>
      <c r="I731" s="101"/>
      <c r="J731" s="101"/>
      <c r="K731" s="101"/>
      <c r="L731" s="101"/>
      <c r="M731" s="101"/>
      <c r="N731" s="101"/>
      <c r="O731" s="101"/>
      <c r="P731" s="101"/>
      <c r="Q731" s="101"/>
      <c r="R731" s="101"/>
      <c r="S731" s="101"/>
      <c r="T731" s="101"/>
      <c r="U731" s="101"/>
    </row>
    <row r="732" spans="2:21">
      <c r="B732" s="100"/>
      <c r="C732" s="101"/>
      <c r="D732" s="101"/>
      <c r="E732" s="101"/>
      <c r="F732" s="101"/>
      <c r="G732" s="101"/>
      <c r="H732" s="101"/>
      <c r="I732" s="101"/>
      <c r="J732" s="101"/>
      <c r="K732" s="101"/>
      <c r="L732" s="101"/>
      <c r="M732" s="101"/>
      <c r="N732" s="101"/>
      <c r="O732" s="101"/>
      <c r="P732" s="101"/>
      <c r="Q732" s="101"/>
      <c r="R732" s="101"/>
      <c r="S732" s="101"/>
      <c r="T732" s="101"/>
      <c r="U732" s="101"/>
    </row>
    <row r="733" spans="2:21">
      <c r="B733" s="100"/>
      <c r="C733" s="101"/>
      <c r="D733" s="101"/>
      <c r="E733" s="101"/>
      <c r="F733" s="101"/>
      <c r="G733" s="101"/>
      <c r="H733" s="101"/>
      <c r="I733" s="101"/>
      <c r="J733" s="101"/>
      <c r="K733" s="101"/>
      <c r="L733" s="101"/>
      <c r="M733" s="101"/>
      <c r="N733" s="101"/>
      <c r="O733" s="101"/>
      <c r="P733" s="101"/>
      <c r="Q733" s="101"/>
      <c r="R733" s="101"/>
      <c r="S733" s="101"/>
      <c r="T733" s="101"/>
      <c r="U733" s="101"/>
    </row>
    <row r="734" spans="2:21">
      <c r="C734" s="1"/>
      <c r="D734" s="1"/>
      <c r="E734" s="1"/>
      <c r="F734" s="1"/>
    </row>
    <row r="735" spans="2:21">
      <c r="C735" s="1"/>
      <c r="D735" s="1"/>
      <c r="E735" s="1"/>
      <c r="F735" s="1"/>
    </row>
    <row r="736" spans="2:21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B795" s="41"/>
      <c r="C795" s="1"/>
      <c r="D795" s="1"/>
      <c r="E795" s="1"/>
      <c r="F795" s="1"/>
    </row>
    <row r="796" spans="2:6">
      <c r="B796" s="41"/>
      <c r="C796" s="1"/>
      <c r="D796" s="1"/>
      <c r="E796" s="1"/>
      <c r="F796" s="1"/>
    </row>
    <row r="797" spans="2:6">
      <c r="B797" s="3"/>
      <c r="C797" s="1"/>
      <c r="D797" s="1"/>
      <c r="E797" s="1"/>
      <c r="F797" s="1"/>
    </row>
    <row r="798" spans="2:6"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</sheetData>
  <sheetProtection sheet="1" objects="1" scenarios="1"/>
  <mergeCells count="3">
    <mergeCell ref="B6:U6"/>
    <mergeCell ref="B7:U7"/>
    <mergeCell ref="B396:K396"/>
  </mergeCells>
  <phoneticPr fontId="3" type="noConversion"/>
  <conditionalFormatting sqref="B12:B388">
    <cfRule type="cellIs" dxfId="8" priority="2" operator="equal">
      <formula>"NR3"</formula>
    </cfRule>
  </conditionalFormatting>
  <conditionalFormatting sqref="B12:B368">
    <cfRule type="containsText" dxfId="7" priority="1" operator="containsText" text="הפרשה ">
      <formula>NOT(ISERROR(SEARCH("הפרשה ",B12)))</formula>
    </cfRule>
  </conditionalFormatting>
  <dataValidations count="3">
    <dataValidation allowBlank="1" showInputMessage="1" showErrorMessage="1" sqref="H2 B34 Q9 B36 B394 B396" xr:uid="{00000000-0002-0000-0400-000001000000}"/>
    <dataValidation type="list" allowBlank="1" showInputMessage="1" showErrorMessage="1" sqref="G555:G827" xr:uid="{00000000-0002-0000-0400-000000000000}">
      <formula1>#REF!</formula1>
    </dataValidation>
    <dataValidation type="list" allowBlank="1" showInputMessage="1" showErrorMessage="1" sqref="I12:I35 I37:I827 L12:L827 G12:G35 G37:G554 E12:E35 E37:E821" xr:uid="{00000000-0002-0000-0400-000002000000}">
      <formula1>#REF!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O500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2.7109375" style="2" bestFit="1" customWidth="1"/>
    <col min="3" max="3" width="41.7109375" style="2" bestFit="1" customWidth="1"/>
    <col min="4" max="4" width="9.7109375" style="2" bestFit="1" customWidth="1"/>
    <col min="5" max="5" width="8" style="2" bestFit="1" customWidth="1"/>
    <col min="6" max="6" width="11.7109375" style="2" bestFit="1" customWidth="1"/>
    <col min="7" max="7" width="44.7109375" style="2" bestFit="1" customWidth="1"/>
    <col min="8" max="8" width="12.28515625" style="1" bestFit="1" customWidth="1"/>
    <col min="9" max="9" width="11.28515625" style="1" bestFit="1" customWidth="1"/>
    <col min="10" max="10" width="10.7109375" style="1" bestFit="1" customWidth="1"/>
    <col min="11" max="11" width="9.7109375" style="1" bestFit="1" customWidth="1"/>
    <col min="12" max="12" width="10.140625" style="1" bestFit="1" customWidth="1"/>
    <col min="13" max="13" width="6.85546875" style="1" bestFit="1" customWidth="1"/>
    <col min="14" max="14" width="9.140625" style="1" bestFit="1" customWidth="1"/>
    <col min="15" max="15" width="10.42578125" style="1" bestFit="1" customWidth="1"/>
    <col min="16" max="16384" width="9.140625" style="1"/>
  </cols>
  <sheetData>
    <row r="1" spans="2:15">
      <c r="B1" s="46" t="s">
        <v>140</v>
      </c>
      <c r="C1" s="46" t="s" vm="1">
        <v>218</v>
      </c>
    </row>
    <row r="2" spans="2:15">
      <c r="B2" s="46" t="s">
        <v>139</v>
      </c>
      <c r="C2" s="46" t="s">
        <v>219</v>
      </c>
    </row>
    <row r="3" spans="2:15">
      <c r="B3" s="46" t="s">
        <v>141</v>
      </c>
      <c r="C3" s="46" t="s">
        <v>2690</v>
      </c>
    </row>
    <row r="4" spans="2:15">
      <c r="B4" s="46" t="s">
        <v>142</v>
      </c>
      <c r="C4" s="46" t="s">
        <v>2691</v>
      </c>
    </row>
    <row r="6" spans="2:15" ht="26.25" customHeight="1">
      <c r="B6" s="156" t="s">
        <v>167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8"/>
    </row>
    <row r="7" spans="2:15" ht="26.25" customHeight="1">
      <c r="B7" s="156" t="s">
        <v>86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8"/>
    </row>
    <row r="8" spans="2:15" s="3" customFormat="1" ht="63">
      <c r="B8" s="21" t="s">
        <v>109</v>
      </c>
      <c r="C8" s="29" t="s">
        <v>44</v>
      </c>
      <c r="D8" s="29" t="s">
        <v>113</v>
      </c>
      <c r="E8" s="29" t="s">
        <v>183</v>
      </c>
      <c r="F8" s="29" t="s">
        <v>111</v>
      </c>
      <c r="G8" s="29" t="s">
        <v>63</v>
      </c>
      <c r="H8" s="29" t="s">
        <v>97</v>
      </c>
      <c r="I8" s="12" t="s">
        <v>194</v>
      </c>
      <c r="J8" s="12" t="s">
        <v>193</v>
      </c>
      <c r="K8" s="29" t="s">
        <v>208</v>
      </c>
      <c r="L8" s="12" t="s">
        <v>59</v>
      </c>
      <c r="M8" s="12" t="s">
        <v>57</v>
      </c>
      <c r="N8" s="12" t="s">
        <v>143</v>
      </c>
      <c r="O8" s="13" t="s">
        <v>145</v>
      </c>
    </row>
    <row r="9" spans="2:15" s="3" customFormat="1" ht="24" customHeight="1">
      <c r="B9" s="14"/>
      <c r="C9" s="15"/>
      <c r="D9" s="15"/>
      <c r="E9" s="15"/>
      <c r="F9" s="15"/>
      <c r="G9" s="15"/>
      <c r="H9" s="15"/>
      <c r="I9" s="15" t="s">
        <v>201</v>
      </c>
      <c r="J9" s="15"/>
      <c r="K9" s="15" t="s">
        <v>197</v>
      </c>
      <c r="L9" s="15" t="s">
        <v>197</v>
      </c>
      <c r="M9" s="15" t="s">
        <v>19</v>
      </c>
      <c r="N9" s="15" t="s">
        <v>19</v>
      </c>
      <c r="O9" s="16" t="s">
        <v>19</v>
      </c>
    </row>
    <row r="10" spans="2:1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</row>
    <row r="11" spans="2:15" s="4" customFormat="1" ht="18" customHeight="1">
      <c r="B11" s="81" t="s">
        <v>29</v>
      </c>
      <c r="C11" s="81"/>
      <c r="D11" s="82"/>
      <c r="E11" s="82"/>
      <c r="F11" s="81"/>
      <c r="G11" s="82"/>
      <c r="H11" s="82"/>
      <c r="I11" s="84"/>
      <c r="J11" s="105"/>
      <c r="K11" s="84">
        <v>82.634334139999993</v>
      </c>
      <c r="L11" s="84">
        <f>L12+L183</f>
        <v>30357.000062193008</v>
      </c>
      <c r="M11" s="85"/>
      <c r="N11" s="85">
        <f>IFERROR(L11/$L$11,0)</f>
        <v>1</v>
      </c>
      <c r="O11" s="85">
        <f>L11/'סכום נכסי הקרן'!$C$42</f>
        <v>0.25061254622347501</v>
      </c>
    </row>
    <row r="12" spans="2:15">
      <c r="B12" s="86" t="s">
        <v>189</v>
      </c>
      <c r="C12" s="87"/>
      <c r="D12" s="88"/>
      <c r="E12" s="88"/>
      <c r="F12" s="87"/>
      <c r="G12" s="88"/>
      <c r="H12" s="88"/>
      <c r="I12" s="90"/>
      <c r="J12" s="107"/>
      <c r="K12" s="90">
        <v>81.670714820000001</v>
      </c>
      <c r="L12" s="90">
        <f>L13+L48+L111</f>
        <v>23546.678074087005</v>
      </c>
      <c r="M12" s="91"/>
      <c r="N12" s="91">
        <f t="shared" ref="N12:N75" si="0">IFERROR(L12/$L$11,0)</f>
        <v>0.77565892630518307</v>
      </c>
      <c r="O12" s="91">
        <f>L12/'סכום נכסי הקרן'!$C$42</f>
        <v>0.19438985852230869</v>
      </c>
    </row>
    <row r="13" spans="2:15">
      <c r="B13" s="92" t="s">
        <v>1177</v>
      </c>
      <c r="C13" s="87"/>
      <c r="D13" s="88"/>
      <c r="E13" s="88"/>
      <c r="F13" s="87"/>
      <c r="G13" s="88"/>
      <c r="H13" s="88"/>
      <c r="I13" s="90"/>
      <c r="J13" s="107"/>
      <c r="K13" s="90">
        <v>60.720721403000006</v>
      </c>
      <c r="L13" s="90">
        <v>15034.992645769002</v>
      </c>
      <c r="M13" s="91"/>
      <c r="N13" s="91">
        <f t="shared" si="0"/>
        <v>0.49527267565854677</v>
      </c>
      <c r="O13" s="91">
        <f>L13/'סכום נכסי הקרן'!$C$42</f>
        <v>0.12412154632170169</v>
      </c>
    </row>
    <row r="14" spans="2:15">
      <c r="B14" s="93" t="s">
        <v>1178</v>
      </c>
      <c r="C14" s="94" t="s">
        <v>1179</v>
      </c>
      <c r="D14" s="95" t="s">
        <v>114</v>
      </c>
      <c r="E14" s="95" t="s">
        <v>279</v>
      </c>
      <c r="F14" s="94" t="s">
        <v>643</v>
      </c>
      <c r="G14" s="95" t="s">
        <v>329</v>
      </c>
      <c r="H14" s="95" t="s">
        <v>127</v>
      </c>
      <c r="I14" s="97">
        <v>15412.901104</v>
      </c>
      <c r="J14" s="109">
        <v>2674</v>
      </c>
      <c r="K14" s="97"/>
      <c r="L14" s="97">
        <v>412.14097551800006</v>
      </c>
      <c r="M14" s="98">
        <v>6.8678054526313866E-5</v>
      </c>
      <c r="N14" s="98">
        <f t="shared" si="0"/>
        <v>1.3576472466766755E-2</v>
      </c>
      <c r="O14" s="98">
        <f>L14/'סכום נכסי הקרן'!$C$42</f>
        <v>3.4024343336293192E-3</v>
      </c>
    </row>
    <row r="15" spans="2:15">
      <c r="B15" s="93" t="s">
        <v>1180</v>
      </c>
      <c r="C15" s="94" t="s">
        <v>1181</v>
      </c>
      <c r="D15" s="95" t="s">
        <v>114</v>
      </c>
      <c r="E15" s="95" t="s">
        <v>279</v>
      </c>
      <c r="F15" s="94" t="s">
        <v>1176</v>
      </c>
      <c r="G15" s="95" t="s">
        <v>691</v>
      </c>
      <c r="H15" s="95" t="s">
        <v>127</v>
      </c>
      <c r="I15" s="97">
        <v>1751.746138</v>
      </c>
      <c r="J15" s="109">
        <v>30480</v>
      </c>
      <c r="K15" s="97"/>
      <c r="L15" s="97">
        <v>533.93222337999998</v>
      </c>
      <c r="M15" s="98">
        <v>3.1227693572997596E-5</v>
      </c>
      <c r="N15" s="98">
        <f t="shared" si="0"/>
        <v>1.758843832678203E-2</v>
      </c>
      <c r="O15" s="98">
        <f>L15/'סכום נכסי הקרן'!$C$42</f>
        <v>4.4078833131694015E-3</v>
      </c>
    </row>
    <row r="16" spans="2:15">
      <c r="B16" s="93" t="s">
        <v>1182</v>
      </c>
      <c r="C16" s="94" t="s">
        <v>1183</v>
      </c>
      <c r="D16" s="95" t="s">
        <v>114</v>
      </c>
      <c r="E16" s="95" t="s">
        <v>279</v>
      </c>
      <c r="F16" s="94" t="s">
        <v>714</v>
      </c>
      <c r="G16" s="95" t="s">
        <v>475</v>
      </c>
      <c r="H16" s="95" t="s">
        <v>127</v>
      </c>
      <c r="I16" s="97">
        <v>54046.113445000003</v>
      </c>
      <c r="J16" s="109">
        <v>2413</v>
      </c>
      <c r="K16" s="97"/>
      <c r="L16" s="97">
        <v>1304.1327174160001</v>
      </c>
      <c r="M16" s="98">
        <v>4.1922485997270601E-5</v>
      </c>
      <c r="N16" s="98">
        <f t="shared" si="0"/>
        <v>4.2959868061540889E-2</v>
      </c>
      <c r="O16" s="98">
        <f>L16/'סכום נכסי הקרן'!$C$42</f>
        <v>1.0766281920327303E-2</v>
      </c>
    </row>
    <row r="17" spans="2:15">
      <c r="B17" s="93" t="s">
        <v>1184</v>
      </c>
      <c r="C17" s="94" t="s">
        <v>1185</v>
      </c>
      <c r="D17" s="95" t="s">
        <v>114</v>
      </c>
      <c r="E17" s="95" t="s">
        <v>279</v>
      </c>
      <c r="F17" s="94" t="s">
        <v>906</v>
      </c>
      <c r="G17" s="95" t="s">
        <v>711</v>
      </c>
      <c r="H17" s="95" t="s">
        <v>127</v>
      </c>
      <c r="I17" s="97">
        <v>1425.1722450000002</v>
      </c>
      <c r="J17" s="109">
        <v>60900</v>
      </c>
      <c r="K17" s="97"/>
      <c r="L17" s="97">
        <v>867.92989731599994</v>
      </c>
      <c r="M17" s="98">
        <v>3.213841247853414E-5</v>
      </c>
      <c r="N17" s="98">
        <f t="shared" si="0"/>
        <v>2.8590766397794714E-2</v>
      </c>
      <c r="O17" s="98">
        <f>L17/'סכום נכסי הקרן'!$C$42</f>
        <v>7.1652047654319042E-3</v>
      </c>
    </row>
    <row r="18" spans="2:15">
      <c r="B18" s="93" t="s">
        <v>1186</v>
      </c>
      <c r="C18" s="94" t="s">
        <v>1187</v>
      </c>
      <c r="D18" s="95" t="s">
        <v>114</v>
      </c>
      <c r="E18" s="95" t="s">
        <v>279</v>
      </c>
      <c r="F18" s="94" t="s">
        <v>1188</v>
      </c>
      <c r="G18" s="95" t="s">
        <v>313</v>
      </c>
      <c r="H18" s="95" t="s">
        <v>127</v>
      </c>
      <c r="I18" s="97">
        <v>1104.4578349999999</v>
      </c>
      <c r="J18" s="109">
        <v>2805</v>
      </c>
      <c r="K18" s="97"/>
      <c r="L18" s="97">
        <v>30.980042262999994</v>
      </c>
      <c r="M18" s="98">
        <v>6.145352003816506E-6</v>
      </c>
      <c r="N18" s="98">
        <f t="shared" si="0"/>
        <v>1.020523839626134E-3</v>
      </c>
      <c r="O18" s="98">
        <f>L18/'סכום נכסי הקרן'!$C$42</f>
        <v>2.557560779304627E-4</v>
      </c>
    </row>
    <row r="19" spans="2:15">
      <c r="B19" s="93" t="s">
        <v>1189</v>
      </c>
      <c r="C19" s="94" t="s">
        <v>1190</v>
      </c>
      <c r="D19" s="95" t="s">
        <v>114</v>
      </c>
      <c r="E19" s="95" t="s">
        <v>279</v>
      </c>
      <c r="F19" s="94" t="s">
        <v>795</v>
      </c>
      <c r="G19" s="95" t="s">
        <v>580</v>
      </c>
      <c r="H19" s="95" t="s">
        <v>127</v>
      </c>
      <c r="I19" s="97">
        <v>330.42427400000003</v>
      </c>
      <c r="J19" s="109">
        <v>152370</v>
      </c>
      <c r="K19" s="97"/>
      <c r="L19" s="97">
        <v>503.46746704000003</v>
      </c>
      <c r="M19" s="98">
        <v>8.6101936265274546E-5</v>
      </c>
      <c r="N19" s="98">
        <f t="shared" si="0"/>
        <v>1.6584888691522085E-2</v>
      </c>
      <c r="O19" s="98">
        <f>L19/'סכום נכסי הקרן'!$C$42</f>
        <v>4.1563811838152666E-3</v>
      </c>
    </row>
    <row r="20" spans="2:15">
      <c r="B20" s="93" t="s">
        <v>1191</v>
      </c>
      <c r="C20" s="94" t="s">
        <v>1192</v>
      </c>
      <c r="D20" s="95" t="s">
        <v>114</v>
      </c>
      <c r="E20" s="95" t="s">
        <v>279</v>
      </c>
      <c r="F20" s="94" t="s">
        <v>360</v>
      </c>
      <c r="G20" s="95" t="s">
        <v>313</v>
      </c>
      <c r="H20" s="95" t="s">
        <v>127</v>
      </c>
      <c r="I20" s="97">
        <v>14522.512720000001</v>
      </c>
      <c r="J20" s="109">
        <v>1823</v>
      </c>
      <c r="K20" s="97"/>
      <c r="L20" s="97">
        <v>264.74540688299999</v>
      </c>
      <c r="M20" s="98">
        <v>3.0897824550597789E-5</v>
      </c>
      <c r="N20" s="98">
        <f t="shared" si="0"/>
        <v>8.7210661903551288E-3</v>
      </c>
      <c r="O20" s="98">
        <f>L20/'סכום נכסי הקרן'!$C$42</f>
        <v>2.1856086037483598E-3</v>
      </c>
    </row>
    <row r="21" spans="2:15">
      <c r="B21" s="93" t="s">
        <v>1193</v>
      </c>
      <c r="C21" s="94" t="s">
        <v>1194</v>
      </c>
      <c r="D21" s="95" t="s">
        <v>114</v>
      </c>
      <c r="E21" s="95" t="s">
        <v>279</v>
      </c>
      <c r="F21" s="94" t="s">
        <v>842</v>
      </c>
      <c r="G21" s="95" t="s">
        <v>691</v>
      </c>
      <c r="H21" s="95" t="s">
        <v>127</v>
      </c>
      <c r="I21" s="97">
        <v>6907.6264520000004</v>
      </c>
      <c r="J21" s="109">
        <v>6001</v>
      </c>
      <c r="K21" s="97"/>
      <c r="L21" s="97">
        <v>414.52666340000002</v>
      </c>
      <c r="M21" s="98">
        <v>5.8725418055898728E-5</v>
      </c>
      <c r="N21" s="98">
        <f t="shared" si="0"/>
        <v>1.3655060201955092E-2</v>
      </c>
      <c r="O21" s="98">
        <f>L21/'סכום נכסי הקרן'!$C$42</f>
        <v>3.4221294060468046E-3</v>
      </c>
    </row>
    <row r="22" spans="2:15">
      <c r="B22" s="93" t="s">
        <v>1195</v>
      </c>
      <c r="C22" s="94" t="s">
        <v>1196</v>
      </c>
      <c r="D22" s="95" t="s">
        <v>114</v>
      </c>
      <c r="E22" s="95" t="s">
        <v>279</v>
      </c>
      <c r="F22" s="94" t="s">
        <v>1197</v>
      </c>
      <c r="G22" s="95" t="s">
        <v>121</v>
      </c>
      <c r="H22" s="95" t="s">
        <v>127</v>
      </c>
      <c r="I22" s="97">
        <v>2011.862071</v>
      </c>
      <c r="J22" s="109">
        <v>5940</v>
      </c>
      <c r="K22" s="97"/>
      <c r="L22" s="97">
        <v>119.50460703699999</v>
      </c>
      <c r="M22" s="98">
        <v>1.1360713870145344E-5</v>
      </c>
      <c r="N22" s="98">
        <f t="shared" si="0"/>
        <v>3.9366408667578633E-3</v>
      </c>
      <c r="O22" s="98">
        <f>L22/'סכום נכסי הקרן'!$C$42</f>
        <v>9.8657159118557564E-4</v>
      </c>
    </row>
    <row r="23" spans="2:15">
      <c r="B23" s="93" t="s">
        <v>1198</v>
      </c>
      <c r="C23" s="94" t="s">
        <v>1199</v>
      </c>
      <c r="D23" s="95" t="s">
        <v>114</v>
      </c>
      <c r="E23" s="95" t="s">
        <v>279</v>
      </c>
      <c r="F23" s="94" t="s">
        <v>847</v>
      </c>
      <c r="G23" s="95" t="s">
        <v>691</v>
      </c>
      <c r="H23" s="95" t="s">
        <v>127</v>
      </c>
      <c r="I23" s="97">
        <v>30366.877745000002</v>
      </c>
      <c r="J23" s="109">
        <v>1006</v>
      </c>
      <c r="K23" s="97"/>
      <c r="L23" s="97">
        <v>305.49079011599997</v>
      </c>
      <c r="M23" s="98">
        <v>5.5433336082101855E-5</v>
      </c>
      <c r="N23" s="98">
        <f t="shared" si="0"/>
        <v>1.0063273363314383E-2</v>
      </c>
      <c r="O23" s="98">
        <f>L23/'סכום נכסי הקרן'!$C$42</f>
        <v>2.5219825609230908E-3</v>
      </c>
    </row>
    <row r="24" spans="2:15">
      <c r="B24" s="93" t="s">
        <v>1200</v>
      </c>
      <c r="C24" s="94" t="s">
        <v>1201</v>
      </c>
      <c r="D24" s="95" t="s">
        <v>114</v>
      </c>
      <c r="E24" s="95" t="s">
        <v>279</v>
      </c>
      <c r="F24" s="94" t="s">
        <v>368</v>
      </c>
      <c r="G24" s="95" t="s">
        <v>313</v>
      </c>
      <c r="H24" s="95" t="s">
        <v>127</v>
      </c>
      <c r="I24" s="97">
        <v>3840.3752800000007</v>
      </c>
      <c r="J24" s="109">
        <v>4751</v>
      </c>
      <c r="K24" s="97"/>
      <c r="L24" s="97">
        <v>182.45622956700001</v>
      </c>
      <c r="M24" s="98">
        <v>3.0912488374739952E-5</v>
      </c>
      <c r="N24" s="98">
        <f t="shared" si="0"/>
        <v>6.0103511280165424E-3</v>
      </c>
      <c r="O24" s="98">
        <f>L24/'סכום נכסי הקרן'!$C$42</f>
        <v>1.506269399889361E-3</v>
      </c>
    </row>
    <row r="25" spans="2:15">
      <c r="B25" s="93" t="s">
        <v>1202</v>
      </c>
      <c r="C25" s="94" t="s">
        <v>1203</v>
      </c>
      <c r="D25" s="95" t="s">
        <v>114</v>
      </c>
      <c r="E25" s="95" t="s">
        <v>279</v>
      </c>
      <c r="F25" s="94" t="s">
        <v>626</v>
      </c>
      <c r="G25" s="95" t="s">
        <v>627</v>
      </c>
      <c r="H25" s="95" t="s">
        <v>127</v>
      </c>
      <c r="I25" s="97">
        <v>853.05927799999995</v>
      </c>
      <c r="J25" s="109">
        <v>5400</v>
      </c>
      <c r="K25" s="97">
        <v>1.685440396</v>
      </c>
      <c r="L25" s="97">
        <v>47.750641382000005</v>
      </c>
      <c r="M25" s="98">
        <v>8.4272024667285947E-6</v>
      </c>
      <c r="N25" s="98">
        <f t="shared" si="0"/>
        <v>1.5729697033360439E-3</v>
      </c>
      <c r="O25" s="98">
        <f>L25/'סכום נכסי הקרן'!$C$42</f>
        <v>3.942059424854301E-4</v>
      </c>
    </row>
    <row r="26" spans="2:15">
      <c r="B26" s="93" t="s">
        <v>1204</v>
      </c>
      <c r="C26" s="94" t="s">
        <v>1205</v>
      </c>
      <c r="D26" s="95" t="s">
        <v>114</v>
      </c>
      <c r="E26" s="95" t="s">
        <v>279</v>
      </c>
      <c r="F26" s="94" t="s">
        <v>479</v>
      </c>
      <c r="G26" s="95" t="s">
        <v>150</v>
      </c>
      <c r="H26" s="95" t="s">
        <v>127</v>
      </c>
      <c r="I26" s="97">
        <v>84286.097429000016</v>
      </c>
      <c r="J26" s="109">
        <v>488.6</v>
      </c>
      <c r="K26" s="97"/>
      <c r="L26" s="97">
        <v>411.821872036</v>
      </c>
      <c r="M26" s="98">
        <v>3.0466928769017382E-5</v>
      </c>
      <c r="N26" s="98">
        <f t="shared" si="0"/>
        <v>1.3565960773208555E-2</v>
      </c>
      <c r="O26" s="98">
        <f>L26/'סכום נכסי הקרן'!$C$42</f>
        <v>3.3997999713415777E-3</v>
      </c>
    </row>
    <row r="27" spans="2:15">
      <c r="B27" s="93" t="s">
        <v>1206</v>
      </c>
      <c r="C27" s="94" t="s">
        <v>1207</v>
      </c>
      <c r="D27" s="95" t="s">
        <v>114</v>
      </c>
      <c r="E27" s="95" t="s">
        <v>279</v>
      </c>
      <c r="F27" s="94" t="s">
        <v>374</v>
      </c>
      <c r="G27" s="95" t="s">
        <v>313</v>
      </c>
      <c r="H27" s="95" t="s">
        <v>127</v>
      </c>
      <c r="I27" s="97">
        <v>626.01239099999998</v>
      </c>
      <c r="J27" s="109">
        <v>29700</v>
      </c>
      <c r="K27" s="97"/>
      <c r="L27" s="97">
        <v>185.925680102</v>
      </c>
      <c r="M27" s="98">
        <v>2.6121889626768983E-5</v>
      </c>
      <c r="N27" s="98">
        <f t="shared" si="0"/>
        <v>6.1246394479391982E-3</v>
      </c>
      <c r="O27" s="98">
        <f>L27/'סכום נכסי הקרן'!$C$42</f>
        <v>1.534911486748781E-3</v>
      </c>
    </row>
    <row r="28" spans="2:15">
      <c r="B28" s="93" t="s">
        <v>1208</v>
      </c>
      <c r="C28" s="94" t="s">
        <v>1209</v>
      </c>
      <c r="D28" s="95" t="s">
        <v>114</v>
      </c>
      <c r="E28" s="95" t="s">
        <v>279</v>
      </c>
      <c r="F28" s="94" t="s">
        <v>1210</v>
      </c>
      <c r="G28" s="95" t="s">
        <v>287</v>
      </c>
      <c r="H28" s="95" t="s">
        <v>127</v>
      </c>
      <c r="I28" s="97">
        <v>1933.965815</v>
      </c>
      <c r="J28" s="109">
        <v>12650</v>
      </c>
      <c r="K28" s="97">
        <v>5.1659785430000005</v>
      </c>
      <c r="L28" s="97">
        <v>249.81265416599999</v>
      </c>
      <c r="M28" s="98">
        <v>1.9276039509203824E-5</v>
      </c>
      <c r="N28" s="98">
        <f t="shared" si="0"/>
        <v>8.2291614340746343E-3</v>
      </c>
      <c r="O28" s="98">
        <f>L28/'סכום נכסי הקרן'!$C$42</f>
        <v>2.0623311002774675E-3</v>
      </c>
    </row>
    <row r="29" spans="2:15">
      <c r="B29" s="93" t="s">
        <v>1211</v>
      </c>
      <c r="C29" s="94" t="s">
        <v>1212</v>
      </c>
      <c r="D29" s="95" t="s">
        <v>114</v>
      </c>
      <c r="E29" s="95" t="s">
        <v>279</v>
      </c>
      <c r="F29" s="94" t="s">
        <v>1213</v>
      </c>
      <c r="G29" s="95" t="s">
        <v>287</v>
      </c>
      <c r="H29" s="95" t="s">
        <v>127</v>
      </c>
      <c r="I29" s="97">
        <v>38453.514230000001</v>
      </c>
      <c r="J29" s="109">
        <v>1755</v>
      </c>
      <c r="K29" s="97"/>
      <c r="L29" s="97">
        <v>674.85917473900008</v>
      </c>
      <c r="M29" s="98">
        <v>3.1085823102505823E-5</v>
      </c>
      <c r="N29" s="98">
        <f t="shared" si="0"/>
        <v>2.2230759737668488E-2</v>
      </c>
      <c r="O29" s="98">
        <f>L29/'סכום נכסי הקרן'!$C$42</f>
        <v>5.5713073023394106E-3</v>
      </c>
    </row>
    <row r="30" spans="2:15">
      <c r="B30" s="93" t="s">
        <v>1214</v>
      </c>
      <c r="C30" s="94" t="s">
        <v>1215</v>
      </c>
      <c r="D30" s="95" t="s">
        <v>114</v>
      </c>
      <c r="E30" s="95" t="s">
        <v>279</v>
      </c>
      <c r="F30" s="94" t="s">
        <v>515</v>
      </c>
      <c r="G30" s="95" t="s">
        <v>516</v>
      </c>
      <c r="H30" s="95" t="s">
        <v>127</v>
      </c>
      <c r="I30" s="97">
        <v>8159.544073</v>
      </c>
      <c r="J30" s="109">
        <v>3560</v>
      </c>
      <c r="K30" s="97">
        <v>5.7264659499999997</v>
      </c>
      <c r="L30" s="97">
        <v>296.20623496399998</v>
      </c>
      <c r="M30" s="98">
        <v>3.2321468052281975E-5</v>
      </c>
      <c r="N30" s="98">
        <f t="shared" si="0"/>
        <v>9.7574277549545806E-3</v>
      </c>
      <c r="O30" s="98">
        <f>L30/'סכום נכסי הקרן'!$C$42</f>
        <v>2.4453338142607726E-3</v>
      </c>
    </row>
    <row r="31" spans="2:15">
      <c r="B31" s="93" t="s">
        <v>1216</v>
      </c>
      <c r="C31" s="94" t="s">
        <v>1217</v>
      </c>
      <c r="D31" s="95" t="s">
        <v>114</v>
      </c>
      <c r="E31" s="95" t="s">
        <v>279</v>
      </c>
      <c r="F31" s="94" t="s">
        <v>1218</v>
      </c>
      <c r="G31" s="95" t="s">
        <v>516</v>
      </c>
      <c r="H31" s="95" t="s">
        <v>127</v>
      </c>
      <c r="I31" s="97">
        <v>6756.1133790000004</v>
      </c>
      <c r="J31" s="109">
        <v>3020</v>
      </c>
      <c r="K31" s="97"/>
      <c r="L31" s="97">
        <v>204.03462404800004</v>
      </c>
      <c r="M31" s="98">
        <v>3.2005610774598062E-5</v>
      </c>
      <c r="N31" s="98">
        <f t="shared" si="0"/>
        <v>6.721172172151073E-3</v>
      </c>
      <c r="O31" s="98">
        <f>L31/'סכום נכסי הקרן'!$C$42</f>
        <v>1.6844100716691447E-3</v>
      </c>
    </row>
    <row r="32" spans="2:15">
      <c r="B32" s="93" t="s">
        <v>1219</v>
      </c>
      <c r="C32" s="94" t="s">
        <v>1220</v>
      </c>
      <c r="D32" s="95" t="s">
        <v>114</v>
      </c>
      <c r="E32" s="95" t="s">
        <v>279</v>
      </c>
      <c r="F32" s="94" t="s">
        <v>1221</v>
      </c>
      <c r="G32" s="95" t="s">
        <v>580</v>
      </c>
      <c r="H32" s="95" t="s">
        <v>127</v>
      </c>
      <c r="I32" s="97">
        <v>156.436061</v>
      </c>
      <c r="J32" s="109">
        <v>117790</v>
      </c>
      <c r="K32" s="97"/>
      <c r="L32" s="97">
        <v>184.266036681</v>
      </c>
      <c r="M32" s="98">
        <v>2.0310067524495642E-5</v>
      </c>
      <c r="N32" s="98">
        <f t="shared" si="0"/>
        <v>6.0699685839671379E-3</v>
      </c>
      <c r="O32" s="98">
        <f>L32/'סכום נכסי הקרן'!$C$42</f>
        <v>1.5212102823245054E-3</v>
      </c>
    </row>
    <row r="33" spans="2:15">
      <c r="B33" s="93" t="s">
        <v>1222</v>
      </c>
      <c r="C33" s="94" t="s">
        <v>1223</v>
      </c>
      <c r="D33" s="95" t="s">
        <v>114</v>
      </c>
      <c r="E33" s="95" t="s">
        <v>279</v>
      </c>
      <c r="F33" s="94" t="s">
        <v>1224</v>
      </c>
      <c r="G33" s="95" t="s">
        <v>1225</v>
      </c>
      <c r="H33" s="95" t="s">
        <v>127</v>
      </c>
      <c r="I33" s="97">
        <v>1482.611993</v>
      </c>
      <c r="J33" s="109">
        <v>15300</v>
      </c>
      <c r="K33" s="97"/>
      <c r="L33" s="97">
        <v>226.83963475799999</v>
      </c>
      <c r="M33" s="98">
        <v>1.3471573673883044E-5</v>
      </c>
      <c r="N33" s="98">
        <f t="shared" si="0"/>
        <v>7.4723995880116275E-3</v>
      </c>
      <c r="O33" s="98">
        <f>L33/'סכום נכסי הקרן'!$C$42</f>
        <v>1.8726770871508396E-3</v>
      </c>
    </row>
    <row r="34" spans="2:15">
      <c r="B34" s="93" t="s">
        <v>1226</v>
      </c>
      <c r="C34" s="94" t="s">
        <v>1227</v>
      </c>
      <c r="D34" s="95" t="s">
        <v>114</v>
      </c>
      <c r="E34" s="95" t="s">
        <v>279</v>
      </c>
      <c r="F34" s="94" t="s">
        <v>942</v>
      </c>
      <c r="G34" s="95" t="s">
        <v>943</v>
      </c>
      <c r="H34" s="95" t="s">
        <v>127</v>
      </c>
      <c r="I34" s="97">
        <v>7640.5180480000008</v>
      </c>
      <c r="J34" s="109">
        <v>3197</v>
      </c>
      <c r="K34" s="97"/>
      <c r="L34" s="97">
        <v>244.267362005</v>
      </c>
      <c r="M34" s="98">
        <v>6.8784392732929384E-6</v>
      </c>
      <c r="N34" s="98">
        <f t="shared" si="0"/>
        <v>8.0464921271721328E-3</v>
      </c>
      <c r="O34" s="98">
        <f>L34/'סכום נכסי הקרן'!$C$42</f>
        <v>2.0165518801577541E-3</v>
      </c>
    </row>
    <row r="35" spans="2:15">
      <c r="B35" s="93" t="s">
        <v>1228</v>
      </c>
      <c r="C35" s="94" t="s">
        <v>1229</v>
      </c>
      <c r="D35" s="95" t="s">
        <v>114</v>
      </c>
      <c r="E35" s="95" t="s">
        <v>279</v>
      </c>
      <c r="F35" s="94" t="s">
        <v>294</v>
      </c>
      <c r="G35" s="95" t="s">
        <v>287</v>
      </c>
      <c r="H35" s="95" t="s">
        <v>127</v>
      </c>
      <c r="I35" s="97">
        <v>53732.310938000002</v>
      </c>
      <c r="J35" s="109">
        <v>2700</v>
      </c>
      <c r="K35" s="97">
        <v>24.285768703999999</v>
      </c>
      <c r="L35" s="97">
        <v>1475.0581640379996</v>
      </c>
      <c r="M35" s="98">
        <v>3.4805113056314781E-5</v>
      </c>
      <c r="N35" s="98">
        <f t="shared" si="0"/>
        <v>4.859037984702104E-2</v>
      </c>
      <c r="O35" s="98">
        <f>L35/'סכום נכסי הקרן'!$C$42</f>
        <v>1.217735881542777E-2</v>
      </c>
    </row>
    <row r="36" spans="2:15">
      <c r="B36" s="93" t="s">
        <v>1230</v>
      </c>
      <c r="C36" s="94" t="s">
        <v>1231</v>
      </c>
      <c r="D36" s="95" t="s">
        <v>114</v>
      </c>
      <c r="E36" s="95" t="s">
        <v>279</v>
      </c>
      <c r="F36" s="94" t="s">
        <v>405</v>
      </c>
      <c r="G36" s="95" t="s">
        <v>313</v>
      </c>
      <c r="H36" s="95" t="s">
        <v>127</v>
      </c>
      <c r="I36" s="97">
        <v>51351.49209</v>
      </c>
      <c r="J36" s="109">
        <v>992</v>
      </c>
      <c r="K36" s="97">
        <v>6.1218003259999998</v>
      </c>
      <c r="L36" s="97">
        <v>515.528601858</v>
      </c>
      <c r="M36" s="98">
        <v>6.8026917165611283E-5</v>
      </c>
      <c r="N36" s="98">
        <f t="shared" si="0"/>
        <v>1.6982198530876767E-2</v>
      </c>
      <c r="O36" s="98">
        <f>L36/'סכום נכסי הקרן'!$C$42</f>
        <v>4.2559520142955833E-3</v>
      </c>
    </row>
    <row r="37" spans="2:15">
      <c r="B37" s="93" t="s">
        <v>1232</v>
      </c>
      <c r="C37" s="94" t="s">
        <v>1233</v>
      </c>
      <c r="D37" s="95" t="s">
        <v>114</v>
      </c>
      <c r="E37" s="95" t="s">
        <v>279</v>
      </c>
      <c r="F37" s="94" t="s">
        <v>939</v>
      </c>
      <c r="G37" s="95" t="s">
        <v>287</v>
      </c>
      <c r="H37" s="95" t="s">
        <v>127</v>
      </c>
      <c r="I37" s="97">
        <v>8895.6939459999994</v>
      </c>
      <c r="J37" s="109">
        <v>11220</v>
      </c>
      <c r="K37" s="97"/>
      <c r="L37" s="97">
        <v>998.09686069400004</v>
      </c>
      <c r="M37" s="98">
        <v>3.4587910568900689E-5</v>
      </c>
      <c r="N37" s="98">
        <f t="shared" si="0"/>
        <v>3.2878639478511662E-2</v>
      </c>
      <c r="O37" s="98">
        <f>L37/'סכום נכסי הקרן'!$C$42</f>
        <v>8.2397995560734745E-3</v>
      </c>
    </row>
    <row r="38" spans="2:15">
      <c r="B38" s="93" t="s">
        <v>1234</v>
      </c>
      <c r="C38" s="94" t="s">
        <v>1235</v>
      </c>
      <c r="D38" s="95" t="s">
        <v>114</v>
      </c>
      <c r="E38" s="95" t="s">
        <v>279</v>
      </c>
      <c r="F38" s="94" t="s">
        <v>416</v>
      </c>
      <c r="G38" s="95" t="s">
        <v>313</v>
      </c>
      <c r="H38" s="95" t="s">
        <v>127</v>
      </c>
      <c r="I38" s="97">
        <v>2554.641713</v>
      </c>
      <c r="J38" s="109">
        <v>22500</v>
      </c>
      <c r="K38" s="97">
        <v>13.985891883000001</v>
      </c>
      <c r="L38" s="97">
        <v>588.78027737899993</v>
      </c>
      <c r="M38" s="98">
        <v>5.3791894191265155E-5</v>
      </c>
      <c r="N38" s="98">
        <f t="shared" si="0"/>
        <v>1.9395206251367186E-2</v>
      </c>
      <c r="O38" s="98">
        <f>L38/'סכום נכסי הקרן'!$C$42</f>
        <v>4.8606820231845904E-3</v>
      </c>
    </row>
    <row r="39" spans="2:15">
      <c r="B39" s="93" t="s">
        <v>1236</v>
      </c>
      <c r="C39" s="94" t="s">
        <v>1237</v>
      </c>
      <c r="D39" s="95" t="s">
        <v>114</v>
      </c>
      <c r="E39" s="95" t="s">
        <v>279</v>
      </c>
      <c r="F39" s="94" t="s">
        <v>1238</v>
      </c>
      <c r="G39" s="95" t="s">
        <v>1225</v>
      </c>
      <c r="H39" s="95" t="s">
        <v>127</v>
      </c>
      <c r="I39" s="97">
        <v>393.55140399999999</v>
      </c>
      <c r="J39" s="109">
        <v>37180</v>
      </c>
      <c r="K39" s="97"/>
      <c r="L39" s="97">
        <v>146.322411899</v>
      </c>
      <c r="M39" s="98">
        <v>1.3722884158837449E-5</v>
      </c>
      <c r="N39" s="98">
        <f t="shared" si="0"/>
        <v>4.8200550647042291E-3</v>
      </c>
      <c r="O39" s="98">
        <f>L39/'סכום נכסי הקרן'!$C$42</f>
        <v>1.2079662727028835E-3</v>
      </c>
    </row>
    <row r="40" spans="2:15">
      <c r="B40" s="93" t="s">
        <v>1239</v>
      </c>
      <c r="C40" s="94" t="s">
        <v>1240</v>
      </c>
      <c r="D40" s="95" t="s">
        <v>114</v>
      </c>
      <c r="E40" s="95" t="s">
        <v>279</v>
      </c>
      <c r="F40" s="94" t="s">
        <v>1241</v>
      </c>
      <c r="G40" s="95" t="s">
        <v>121</v>
      </c>
      <c r="H40" s="95" t="s">
        <v>127</v>
      </c>
      <c r="I40" s="97">
        <v>34333.084734999997</v>
      </c>
      <c r="J40" s="109">
        <v>1051</v>
      </c>
      <c r="K40" s="97"/>
      <c r="L40" s="97">
        <v>360.840720605</v>
      </c>
      <c r="M40" s="98">
        <v>2.9249152356195887E-5</v>
      </c>
      <c r="N40" s="98">
        <f t="shared" si="0"/>
        <v>1.1886573767689108E-2</v>
      </c>
      <c r="O40" s="98">
        <f>L40/'סכום נכסי הקרן'!$C$42</f>
        <v>2.9789245177937319E-3</v>
      </c>
    </row>
    <row r="41" spans="2:15">
      <c r="B41" s="93" t="s">
        <v>1242</v>
      </c>
      <c r="C41" s="94" t="s">
        <v>1243</v>
      </c>
      <c r="D41" s="95" t="s">
        <v>114</v>
      </c>
      <c r="E41" s="95" t="s">
        <v>279</v>
      </c>
      <c r="F41" s="94" t="s">
        <v>1244</v>
      </c>
      <c r="G41" s="95" t="s">
        <v>151</v>
      </c>
      <c r="H41" s="95" t="s">
        <v>127</v>
      </c>
      <c r="I41" s="97">
        <v>327.69975399999998</v>
      </c>
      <c r="J41" s="109">
        <v>80520</v>
      </c>
      <c r="K41" s="97"/>
      <c r="L41" s="97">
        <v>263.86384200499998</v>
      </c>
      <c r="M41" s="98">
        <v>5.1580562792370084E-6</v>
      </c>
      <c r="N41" s="98">
        <f t="shared" si="0"/>
        <v>8.6920262695397016E-3</v>
      </c>
      <c r="O41" s="98">
        <f>L41/'סכום נכסי הקרן'!$C$42</f>
        <v>2.1783308352506777E-3</v>
      </c>
    </row>
    <row r="42" spans="2:15">
      <c r="B42" s="93" t="s">
        <v>1245</v>
      </c>
      <c r="C42" s="94" t="s">
        <v>1246</v>
      </c>
      <c r="D42" s="95" t="s">
        <v>114</v>
      </c>
      <c r="E42" s="95" t="s">
        <v>279</v>
      </c>
      <c r="F42" s="94" t="s">
        <v>344</v>
      </c>
      <c r="G42" s="95" t="s">
        <v>313</v>
      </c>
      <c r="H42" s="95" t="s">
        <v>127</v>
      </c>
      <c r="I42" s="97">
        <v>3362.6399510000001</v>
      </c>
      <c r="J42" s="109">
        <v>20580</v>
      </c>
      <c r="K42" s="97"/>
      <c r="L42" s="97">
        <v>692.03130185700002</v>
      </c>
      <c r="M42" s="98">
        <v>2.772790815513723E-5</v>
      </c>
      <c r="N42" s="98">
        <f t="shared" si="0"/>
        <v>2.2796432468268318E-2</v>
      </c>
      <c r="O42" s="98">
        <f>L42/'סכום נכסי הקרן'!$C$42</f>
        <v>5.7130719856842201E-3</v>
      </c>
    </row>
    <row r="43" spans="2:15">
      <c r="B43" s="93" t="s">
        <v>1247</v>
      </c>
      <c r="C43" s="94" t="s">
        <v>1248</v>
      </c>
      <c r="D43" s="95" t="s">
        <v>114</v>
      </c>
      <c r="E43" s="95" t="s">
        <v>279</v>
      </c>
      <c r="F43" s="94" t="s">
        <v>318</v>
      </c>
      <c r="G43" s="95" t="s">
        <v>287</v>
      </c>
      <c r="H43" s="95" t="s">
        <v>127</v>
      </c>
      <c r="I43" s="97">
        <v>45848.181438999993</v>
      </c>
      <c r="J43" s="109">
        <v>2975</v>
      </c>
      <c r="K43" s="97"/>
      <c r="L43" s="97">
        <v>1363.9833978240001</v>
      </c>
      <c r="M43" s="98">
        <v>3.4295435122033784E-5</v>
      </c>
      <c r="N43" s="98">
        <f t="shared" si="0"/>
        <v>4.4931429160641016E-2</v>
      </c>
      <c r="O43" s="98">
        <f>L43/'סכום נכסי הקרן'!$C$42</f>
        <v>1.126037986740794E-2</v>
      </c>
    </row>
    <row r="44" spans="2:15">
      <c r="B44" s="93" t="s">
        <v>1249</v>
      </c>
      <c r="C44" s="94" t="s">
        <v>1250</v>
      </c>
      <c r="D44" s="95" t="s">
        <v>114</v>
      </c>
      <c r="E44" s="95" t="s">
        <v>279</v>
      </c>
      <c r="F44" s="94" t="s">
        <v>706</v>
      </c>
      <c r="G44" s="95" t="s">
        <v>707</v>
      </c>
      <c r="H44" s="95" t="s">
        <v>127</v>
      </c>
      <c r="I44" s="97">
        <v>4351.3692110000002</v>
      </c>
      <c r="J44" s="109">
        <v>8105</v>
      </c>
      <c r="K44" s="97"/>
      <c r="L44" s="97">
        <v>352.67847458500006</v>
      </c>
      <c r="M44" s="98">
        <v>3.7366058520329683E-5</v>
      </c>
      <c r="N44" s="98">
        <f t="shared" si="0"/>
        <v>1.161769851640348E-2</v>
      </c>
      <c r="O44" s="98">
        <f>L44/'סכום נכסי הקרן'!$C$42</f>
        <v>2.9115410064525643E-3</v>
      </c>
    </row>
    <row r="45" spans="2:15">
      <c r="B45" s="93" t="s">
        <v>1251</v>
      </c>
      <c r="C45" s="94" t="s">
        <v>1252</v>
      </c>
      <c r="D45" s="95" t="s">
        <v>114</v>
      </c>
      <c r="E45" s="95" t="s">
        <v>279</v>
      </c>
      <c r="F45" s="94" t="s">
        <v>1253</v>
      </c>
      <c r="G45" s="95" t="s">
        <v>627</v>
      </c>
      <c r="H45" s="95" t="s">
        <v>127</v>
      </c>
      <c r="I45" s="97">
        <v>18406.861353</v>
      </c>
      <c r="J45" s="109">
        <v>671</v>
      </c>
      <c r="K45" s="97"/>
      <c r="L45" s="97">
        <v>123.510039678</v>
      </c>
      <c r="M45" s="98">
        <v>3.8326782201300563E-5</v>
      </c>
      <c r="N45" s="98">
        <f t="shared" si="0"/>
        <v>4.0685851508700608E-3</v>
      </c>
      <c r="O45" s="98">
        <f>L45/'סכום נכסי הקרן'!$C$42</f>
        <v>1.0196384841865674E-3</v>
      </c>
    </row>
    <row r="46" spans="2:15">
      <c r="B46" s="93" t="s">
        <v>1254</v>
      </c>
      <c r="C46" s="94" t="s">
        <v>1255</v>
      </c>
      <c r="D46" s="95" t="s">
        <v>114</v>
      </c>
      <c r="E46" s="95" t="s">
        <v>279</v>
      </c>
      <c r="F46" s="94" t="s">
        <v>828</v>
      </c>
      <c r="G46" s="95" t="s">
        <v>829</v>
      </c>
      <c r="H46" s="95" t="s">
        <v>127</v>
      </c>
      <c r="I46" s="97">
        <v>19135.129796000001</v>
      </c>
      <c r="J46" s="109">
        <v>2537</v>
      </c>
      <c r="K46" s="97">
        <v>3.7493756010000001</v>
      </c>
      <c r="L46" s="97">
        <v>489.20761852999999</v>
      </c>
      <c r="M46" s="98">
        <v>5.3562535678082112E-5</v>
      </c>
      <c r="N46" s="98">
        <f t="shared" si="0"/>
        <v>1.611515029573905E-2</v>
      </c>
      <c r="O46" s="98">
        <f>L46/'סכום נכסי הקרן'!$C$42</f>
        <v>4.0386588483891494E-3</v>
      </c>
    </row>
    <row r="47" spans="2:15">
      <c r="B47" s="99"/>
      <c r="C47" s="94"/>
      <c r="D47" s="94"/>
      <c r="E47" s="94"/>
      <c r="F47" s="94"/>
      <c r="G47" s="94"/>
      <c r="H47" s="94"/>
      <c r="I47" s="97"/>
      <c r="J47" s="109"/>
      <c r="K47" s="94"/>
      <c r="L47" s="94"/>
      <c r="M47" s="94"/>
      <c r="N47" s="98"/>
      <c r="O47" s="94"/>
    </row>
    <row r="48" spans="2:15">
      <c r="B48" s="92" t="s">
        <v>1256</v>
      </c>
      <c r="C48" s="87"/>
      <c r="D48" s="88"/>
      <c r="E48" s="88"/>
      <c r="F48" s="87"/>
      <c r="G48" s="88"/>
      <c r="H48" s="88"/>
      <c r="I48" s="90"/>
      <c r="J48" s="107"/>
      <c r="K48" s="90">
        <v>15.594508775</v>
      </c>
      <c r="L48" s="90">
        <v>6932.4127944670017</v>
      </c>
      <c r="M48" s="91"/>
      <c r="N48" s="91">
        <f t="shared" si="0"/>
        <v>0.2283629074106277</v>
      </c>
      <c r="O48" s="91">
        <f>L48/'סכום נכסי הקרן'!$C$42</f>
        <v>5.7230609689173081E-2</v>
      </c>
    </row>
    <row r="49" spans="2:15">
      <c r="B49" s="93" t="s">
        <v>1257</v>
      </c>
      <c r="C49" s="94" t="s">
        <v>1258</v>
      </c>
      <c r="D49" s="95" t="s">
        <v>114</v>
      </c>
      <c r="E49" s="95" t="s">
        <v>279</v>
      </c>
      <c r="F49" s="94" t="s">
        <v>834</v>
      </c>
      <c r="G49" s="95" t="s">
        <v>627</v>
      </c>
      <c r="H49" s="95" t="s">
        <v>127</v>
      </c>
      <c r="I49" s="97">
        <v>10153.422449</v>
      </c>
      <c r="J49" s="109">
        <v>895.2</v>
      </c>
      <c r="K49" s="97"/>
      <c r="L49" s="97">
        <v>90.893437766999995</v>
      </c>
      <c r="M49" s="98">
        <v>4.8179779321496449E-5</v>
      </c>
      <c r="N49" s="98">
        <f t="shared" si="0"/>
        <v>2.9941508574887091E-3</v>
      </c>
      <c r="O49" s="98">
        <f>L49/'סכום נכסי הקרן'!$C$42</f>
        <v>7.5037177017244644E-4</v>
      </c>
    </row>
    <row r="50" spans="2:15">
      <c r="B50" s="93" t="s">
        <v>1259</v>
      </c>
      <c r="C50" s="94" t="s">
        <v>1260</v>
      </c>
      <c r="D50" s="95" t="s">
        <v>114</v>
      </c>
      <c r="E50" s="95" t="s">
        <v>279</v>
      </c>
      <c r="F50" s="94" t="s">
        <v>1261</v>
      </c>
      <c r="G50" s="95" t="s">
        <v>516</v>
      </c>
      <c r="H50" s="95" t="s">
        <v>127</v>
      </c>
      <c r="I50" s="97">
        <v>414.08484499999997</v>
      </c>
      <c r="J50" s="109">
        <v>8831</v>
      </c>
      <c r="K50" s="97"/>
      <c r="L50" s="97">
        <v>36.567832701999997</v>
      </c>
      <c r="M50" s="98">
        <v>2.8217192497154838E-5</v>
      </c>
      <c r="N50" s="98">
        <f t="shared" si="0"/>
        <v>1.2045930963890611E-3</v>
      </c>
      <c r="O50" s="98">
        <f>L50/'סכום נכסי הקרן'!$C$42</f>
        <v>3.0188614304928245E-4</v>
      </c>
    </row>
    <row r="51" spans="2:15">
      <c r="B51" s="93" t="s">
        <v>1262</v>
      </c>
      <c r="C51" s="94" t="s">
        <v>1263</v>
      </c>
      <c r="D51" s="95" t="s">
        <v>114</v>
      </c>
      <c r="E51" s="95" t="s">
        <v>279</v>
      </c>
      <c r="F51" s="94" t="s">
        <v>1264</v>
      </c>
      <c r="G51" s="95" t="s">
        <v>829</v>
      </c>
      <c r="H51" s="95" t="s">
        <v>127</v>
      </c>
      <c r="I51" s="97">
        <v>11627.420131000001</v>
      </c>
      <c r="J51" s="109">
        <v>1220</v>
      </c>
      <c r="K51" s="97">
        <v>1.7435083919999999</v>
      </c>
      <c r="L51" s="97">
        <v>143.59803399500001</v>
      </c>
      <c r="M51" s="98">
        <v>9.2944990927619294E-5</v>
      </c>
      <c r="N51" s="98">
        <f t="shared" si="0"/>
        <v>4.7303104292521587E-3</v>
      </c>
      <c r="O51" s="98">
        <f>L51/'סכום נכסי הקרן'!$C$42</f>
        <v>1.1854751411023426E-3</v>
      </c>
    </row>
    <row r="52" spans="2:15">
      <c r="B52" s="93" t="s">
        <v>1265</v>
      </c>
      <c r="C52" s="94" t="s">
        <v>1266</v>
      </c>
      <c r="D52" s="95" t="s">
        <v>114</v>
      </c>
      <c r="E52" s="95" t="s">
        <v>279</v>
      </c>
      <c r="F52" s="94" t="s">
        <v>1267</v>
      </c>
      <c r="G52" s="95" t="s">
        <v>124</v>
      </c>
      <c r="H52" s="95" t="s">
        <v>127</v>
      </c>
      <c r="I52" s="97">
        <v>1726.011698</v>
      </c>
      <c r="J52" s="109">
        <v>703.5</v>
      </c>
      <c r="K52" s="97">
        <v>0.27986589500000003</v>
      </c>
      <c r="L52" s="97">
        <v>12.422358190000001</v>
      </c>
      <c r="M52" s="98">
        <v>8.7458127766956139E-6</v>
      </c>
      <c r="N52" s="98">
        <f t="shared" si="0"/>
        <v>4.0920901816879341E-4</v>
      </c>
      <c r="O52" s="98">
        <f>L52/'סכום נכסי הקרן'!$C$42</f>
        <v>1.0255291398088956E-4</v>
      </c>
    </row>
    <row r="53" spans="2:15">
      <c r="B53" s="93" t="s">
        <v>1268</v>
      </c>
      <c r="C53" s="94" t="s">
        <v>1269</v>
      </c>
      <c r="D53" s="95" t="s">
        <v>114</v>
      </c>
      <c r="E53" s="95" t="s">
        <v>279</v>
      </c>
      <c r="F53" s="94" t="s">
        <v>1270</v>
      </c>
      <c r="G53" s="95" t="s">
        <v>613</v>
      </c>
      <c r="H53" s="95" t="s">
        <v>127</v>
      </c>
      <c r="I53" s="97">
        <v>288.87716699999999</v>
      </c>
      <c r="J53" s="109">
        <v>3174</v>
      </c>
      <c r="K53" s="97"/>
      <c r="L53" s="97">
        <v>9.1689612759999992</v>
      </c>
      <c r="M53" s="98">
        <v>5.1253266611646809E-6</v>
      </c>
      <c r="N53" s="98">
        <f t="shared" si="0"/>
        <v>3.0203779218023391E-4</v>
      </c>
      <c r="O53" s="98">
        <f>L53/'סכום נכסי הקרן'!$C$42</f>
        <v>7.5694460154005202E-5</v>
      </c>
    </row>
    <row r="54" spans="2:15">
      <c r="B54" s="93" t="s">
        <v>1271</v>
      </c>
      <c r="C54" s="94" t="s">
        <v>1272</v>
      </c>
      <c r="D54" s="95" t="s">
        <v>114</v>
      </c>
      <c r="E54" s="95" t="s">
        <v>279</v>
      </c>
      <c r="F54" s="94" t="s">
        <v>1273</v>
      </c>
      <c r="G54" s="95" t="s">
        <v>464</v>
      </c>
      <c r="H54" s="95" t="s">
        <v>127</v>
      </c>
      <c r="I54" s="97">
        <v>709.93785700000012</v>
      </c>
      <c r="J54" s="109">
        <v>9714</v>
      </c>
      <c r="K54" s="97"/>
      <c r="L54" s="97">
        <v>68.963363437000012</v>
      </c>
      <c r="M54" s="98">
        <v>3.2887969185630024E-5</v>
      </c>
      <c r="N54" s="98">
        <f t="shared" si="0"/>
        <v>2.2717450108941384E-3</v>
      </c>
      <c r="O54" s="98">
        <f>L54/'סכום נכסי הקרן'!$C$42</f>
        <v>5.6932780155065593E-4</v>
      </c>
    </row>
    <row r="55" spans="2:15">
      <c r="B55" s="93" t="s">
        <v>1274</v>
      </c>
      <c r="C55" s="94" t="s">
        <v>1275</v>
      </c>
      <c r="D55" s="95" t="s">
        <v>114</v>
      </c>
      <c r="E55" s="95" t="s">
        <v>279</v>
      </c>
      <c r="F55" s="94" t="s">
        <v>852</v>
      </c>
      <c r="G55" s="95" t="s">
        <v>627</v>
      </c>
      <c r="H55" s="95" t="s">
        <v>127</v>
      </c>
      <c r="I55" s="97">
        <v>967.93279299999995</v>
      </c>
      <c r="J55" s="109">
        <v>14130</v>
      </c>
      <c r="K55" s="97"/>
      <c r="L55" s="97">
        <v>136.76890359199999</v>
      </c>
      <c r="M55" s="98">
        <v>7.6555545299985696E-5</v>
      </c>
      <c r="N55" s="98">
        <f t="shared" si="0"/>
        <v>4.5053497813288112E-3</v>
      </c>
      <c r="O55" s="98">
        <f>L55/'סכום נכסי הקרן'!$C$42</f>
        <v>1.1290971803261899E-3</v>
      </c>
    </row>
    <row r="56" spans="2:15">
      <c r="B56" s="93" t="s">
        <v>1276</v>
      </c>
      <c r="C56" s="94" t="s">
        <v>1277</v>
      </c>
      <c r="D56" s="95" t="s">
        <v>114</v>
      </c>
      <c r="E56" s="95" t="s">
        <v>279</v>
      </c>
      <c r="F56" s="94" t="s">
        <v>1278</v>
      </c>
      <c r="G56" s="95" t="s">
        <v>580</v>
      </c>
      <c r="H56" s="95" t="s">
        <v>127</v>
      </c>
      <c r="I56" s="97">
        <v>774.42072199999996</v>
      </c>
      <c r="J56" s="109">
        <v>8579</v>
      </c>
      <c r="K56" s="97"/>
      <c r="L56" s="97">
        <v>66.437553706999992</v>
      </c>
      <c r="M56" s="98">
        <v>2.1315678988188528E-5</v>
      </c>
      <c r="N56" s="98">
        <f t="shared" si="0"/>
        <v>2.1885414754714899E-3</v>
      </c>
      <c r="O56" s="98">
        <f>L56/'סכום נכסי הקרן'!$C$42</f>
        <v>5.4847595168359096E-4</v>
      </c>
    </row>
    <row r="57" spans="2:15">
      <c r="B57" s="93" t="s">
        <v>1279</v>
      </c>
      <c r="C57" s="94" t="s">
        <v>1280</v>
      </c>
      <c r="D57" s="95" t="s">
        <v>114</v>
      </c>
      <c r="E57" s="95" t="s">
        <v>279</v>
      </c>
      <c r="F57" s="94" t="s">
        <v>875</v>
      </c>
      <c r="G57" s="95" t="s">
        <v>627</v>
      </c>
      <c r="H57" s="95" t="s">
        <v>127</v>
      </c>
      <c r="I57" s="97">
        <v>198.11317900000003</v>
      </c>
      <c r="J57" s="109">
        <v>3120</v>
      </c>
      <c r="K57" s="97">
        <v>0.181092483</v>
      </c>
      <c r="L57" s="97">
        <v>6.3622236650000001</v>
      </c>
      <c r="M57" s="98">
        <v>3.4447875884613385E-6</v>
      </c>
      <c r="N57" s="98">
        <f t="shared" si="0"/>
        <v>2.0958011832412893E-4</v>
      </c>
      <c r="O57" s="98">
        <f>L57/'סכום נכסי הקרן'!$C$42</f>
        <v>5.2523407091027126E-5</v>
      </c>
    </row>
    <row r="58" spans="2:15">
      <c r="B58" s="93" t="s">
        <v>1281</v>
      </c>
      <c r="C58" s="94" t="s">
        <v>1282</v>
      </c>
      <c r="D58" s="95" t="s">
        <v>114</v>
      </c>
      <c r="E58" s="95" t="s">
        <v>279</v>
      </c>
      <c r="F58" s="94" t="s">
        <v>1283</v>
      </c>
      <c r="G58" s="95" t="s">
        <v>613</v>
      </c>
      <c r="H58" s="95" t="s">
        <v>127</v>
      </c>
      <c r="I58" s="97">
        <v>56.563253000000003</v>
      </c>
      <c r="J58" s="109">
        <v>4494</v>
      </c>
      <c r="K58" s="97"/>
      <c r="L58" s="97">
        <v>2.5419526070000003</v>
      </c>
      <c r="M58" s="98">
        <v>3.1247767730624378E-6</v>
      </c>
      <c r="N58" s="98">
        <f t="shared" si="0"/>
        <v>8.3735303283995449E-5</v>
      </c>
      <c r="O58" s="98">
        <f>L58/'סכום נכסי הקרן'!$C$42</f>
        <v>2.0985117564797009E-5</v>
      </c>
    </row>
    <row r="59" spans="2:15">
      <c r="B59" s="93" t="s">
        <v>1284</v>
      </c>
      <c r="C59" s="94" t="s">
        <v>1285</v>
      </c>
      <c r="D59" s="95" t="s">
        <v>114</v>
      </c>
      <c r="E59" s="95" t="s">
        <v>279</v>
      </c>
      <c r="F59" s="94" t="s">
        <v>800</v>
      </c>
      <c r="G59" s="95" t="s">
        <v>329</v>
      </c>
      <c r="H59" s="95" t="s">
        <v>127</v>
      </c>
      <c r="I59" s="97">
        <v>41953.948047000005</v>
      </c>
      <c r="J59" s="109">
        <v>98.1</v>
      </c>
      <c r="K59" s="97"/>
      <c r="L59" s="97">
        <v>41.156823033999999</v>
      </c>
      <c r="M59" s="98">
        <v>1.3083971385378401E-5</v>
      </c>
      <c r="N59" s="98">
        <f t="shared" si="0"/>
        <v>1.35576054780384E-3</v>
      </c>
      <c r="O59" s="98">
        <f>L59/'סכום נכסי הקרן'!$C$42</f>
        <v>3.3977060295445365E-4</v>
      </c>
    </row>
    <row r="60" spans="2:15">
      <c r="B60" s="93" t="s">
        <v>1286</v>
      </c>
      <c r="C60" s="94" t="s">
        <v>1287</v>
      </c>
      <c r="D60" s="95" t="s">
        <v>114</v>
      </c>
      <c r="E60" s="95" t="s">
        <v>279</v>
      </c>
      <c r="F60" s="94" t="s">
        <v>631</v>
      </c>
      <c r="G60" s="95" t="s">
        <v>613</v>
      </c>
      <c r="H60" s="95" t="s">
        <v>127</v>
      </c>
      <c r="I60" s="97">
        <v>8241.0769349999991</v>
      </c>
      <c r="J60" s="109">
        <v>1185</v>
      </c>
      <c r="K60" s="97"/>
      <c r="L60" s="97">
        <v>97.656761674999998</v>
      </c>
      <c r="M60" s="98">
        <v>4.6182813096263245E-5</v>
      </c>
      <c r="N60" s="98">
        <f t="shared" si="0"/>
        <v>3.2169437518505973E-3</v>
      </c>
      <c r="O60" s="98">
        <f>L60/'סכום נכסי הקרן'!$C$42</f>
        <v>8.0620646470897699E-4</v>
      </c>
    </row>
    <row r="61" spans="2:15">
      <c r="B61" s="93" t="s">
        <v>1288</v>
      </c>
      <c r="C61" s="94" t="s">
        <v>1289</v>
      </c>
      <c r="D61" s="95" t="s">
        <v>114</v>
      </c>
      <c r="E61" s="95" t="s">
        <v>279</v>
      </c>
      <c r="F61" s="94" t="s">
        <v>579</v>
      </c>
      <c r="G61" s="95" t="s">
        <v>580</v>
      </c>
      <c r="H61" s="95" t="s">
        <v>127</v>
      </c>
      <c r="I61" s="97">
        <v>127571.99510699998</v>
      </c>
      <c r="J61" s="109">
        <v>60.9</v>
      </c>
      <c r="K61" s="97"/>
      <c r="L61" s="97">
        <v>77.691345017000003</v>
      </c>
      <c r="M61" s="98">
        <v>1.0085096591413195E-4</v>
      </c>
      <c r="N61" s="98">
        <f t="shared" si="0"/>
        <v>2.5592563447584464E-3</v>
      </c>
      <c r="O61" s="98">
        <f>L61/'סכום נכסי הקרן'!$C$42</f>
        <v>6.4138174899849778E-4</v>
      </c>
    </row>
    <row r="62" spans="2:15">
      <c r="B62" s="93" t="s">
        <v>1290</v>
      </c>
      <c r="C62" s="94" t="s">
        <v>1291</v>
      </c>
      <c r="D62" s="95" t="s">
        <v>114</v>
      </c>
      <c r="E62" s="95" t="s">
        <v>279</v>
      </c>
      <c r="F62" s="94" t="s">
        <v>1292</v>
      </c>
      <c r="G62" s="95" t="s">
        <v>691</v>
      </c>
      <c r="H62" s="95" t="s">
        <v>127</v>
      </c>
      <c r="I62" s="97">
        <v>7309.5891730000012</v>
      </c>
      <c r="J62" s="109">
        <v>762</v>
      </c>
      <c r="K62" s="97"/>
      <c r="L62" s="97">
        <v>55.699069496999996</v>
      </c>
      <c r="M62" s="98">
        <v>4.1129142784985575E-5</v>
      </c>
      <c r="N62" s="98">
        <f t="shared" si="0"/>
        <v>1.8348015081492957E-3</v>
      </c>
      <c r="O62" s="98">
        <f>L62/'סכום נכסי הקרן'!$C$42</f>
        <v>4.5982427777196706E-4</v>
      </c>
    </row>
    <row r="63" spans="2:15">
      <c r="B63" s="93" t="s">
        <v>1293</v>
      </c>
      <c r="C63" s="94" t="s">
        <v>1294</v>
      </c>
      <c r="D63" s="95" t="s">
        <v>114</v>
      </c>
      <c r="E63" s="95" t="s">
        <v>279</v>
      </c>
      <c r="F63" s="94" t="s">
        <v>1295</v>
      </c>
      <c r="G63" s="95" t="s">
        <v>122</v>
      </c>
      <c r="H63" s="95" t="s">
        <v>127</v>
      </c>
      <c r="I63" s="97">
        <v>445.46436499999999</v>
      </c>
      <c r="J63" s="109">
        <v>3586</v>
      </c>
      <c r="K63" s="97"/>
      <c r="L63" s="97">
        <v>15.974352120000001</v>
      </c>
      <c r="M63" s="98">
        <v>1.6276583193330123E-5</v>
      </c>
      <c r="N63" s="98">
        <f t="shared" si="0"/>
        <v>5.2621642742276963E-4</v>
      </c>
      <c r="O63" s="98">
        <f>L63/'סכום נכסי הקרן'!$C$42</f>
        <v>1.3187643874104074E-4</v>
      </c>
    </row>
    <row r="64" spans="2:15">
      <c r="B64" s="93" t="s">
        <v>1296</v>
      </c>
      <c r="C64" s="94" t="s">
        <v>1297</v>
      </c>
      <c r="D64" s="95" t="s">
        <v>114</v>
      </c>
      <c r="E64" s="95" t="s">
        <v>279</v>
      </c>
      <c r="F64" s="94" t="s">
        <v>1298</v>
      </c>
      <c r="G64" s="95" t="s">
        <v>148</v>
      </c>
      <c r="H64" s="95" t="s">
        <v>127</v>
      </c>
      <c r="I64" s="97">
        <v>665.42327299999999</v>
      </c>
      <c r="J64" s="109">
        <v>14230</v>
      </c>
      <c r="K64" s="97"/>
      <c r="L64" s="97">
        <v>94.689731754000007</v>
      </c>
      <c r="M64" s="98">
        <v>2.5887692233415407E-5</v>
      </c>
      <c r="N64" s="98">
        <f t="shared" si="0"/>
        <v>3.119205835886524E-3</v>
      </c>
      <c r="O64" s="98">
        <f>L64/'סכום נכסי הקרן'!$C$42</f>
        <v>7.8171211672664457E-4</v>
      </c>
    </row>
    <row r="65" spans="2:15">
      <c r="B65" s="93" t="s">
        <v>1299</v>
      </c>
      <c r="C65" s="94" t="s">
        <v>1300</v>
      </c>
      <c r="D65" s="95" t="s">
        <v>114</v>
      </c>
      <c r="E65" s="95" t="s">
        <v>279</v>
      </c>
      <c r="F65" s="94" t="s">
        <v>808</v>
      </c>
      <c r="G65" s="95" t="s">
        <v>627</v>
      </c>
      <c r="H65" s="95" t="s">
        <v>127</v>
      </c>
      <c r="I65" s="97">
        <v>792.5055319999999</v>
      </c>
      <c r="J65" s="109">
        <v>20430</v>
      </c>
      <c r="K65" s="97"/>
      <c r="L65" s="97">
        <v>161.90888021900003</v>
      </c>
      <c r="M65" s="98">
        <v>4.2362144361589833E-5</v>
      </c>
      <c r="N65" s="98">
        <f t="shared" si="0"/>
        <v>5.3334940833183117E-3</v>
      </c>
      <c r="O65" s="98">
        <f>L65/'סכום נכסי הקרן'!$C$42</f>
        <v>1.3366405324882408E-3</v>
      </c>
    </row>
    <row r="66" spans="2:15">
      <c r="B66" s="93" t="s">
        <v>1301</v>
      </c>
      <c r="C66" s="94" t="s">
        <v>1302</v>
      </c>
      <c r="D66" s="95" t="s">
        <v>114</v>
      </c>
      <c r="E66" s="95" t="s">
        <v>279</v>
      </c>
      <c r="F66" s="94" t="s">
        <v>1303</v>
      </c>
      <c r="G66" s="95" t="s">
        <v>123</v>
      </c>
      <c r="H66" s="95" t="s">
        <v>127</v>
      </c>
      <c r="I66" s="97">
        <v>558.38123099999996</v>
      </c>
      <c r="J66" s="109">
        <v>26300</v>
      </c>
      <c r="K66" s="97"/>
      <c r="L66" s="97">
        <v>146.85426362999999</v>
      </c>
      <c r="M66" s="98">
        <v>9.6050368793177017E-5</v>
      </c>
      <c r="N66" s="98">
        <f t="shared" si="0"/>
        <v>4.8375749688420022E-3</v>
      </c>
      <c r="O66" s="98">
        <f>L66/'סכום נכסי הקרן'!$C$42</f>
        <v>1.2123569804884419E-3</v>
      </c>
    </row>
    <row r="67" spans="2:15">
      <c r="B67" s="93" t="s">
        <v>1304</v>
      </c>
      <c r="C67" s="94" t="s">
        <v>1305</v>
      </c>
      <c r="D67" s="95" t="s">
        <v>114</v>
      </c>
      <c r="E67" s="95" t="s">
        <v>279</v>
      </c>
      <c r="F67" s="94" t="s">
        <v>1306</v>
      </c>
      <c r="G67" s="95" t="s">
        <v>627</v>
      </c>
      <c r="H67" s="95" t="s">
        <v>127</v>
      </c>
      <c r="I67" s="97">
        <v>512.58442400000001</v>
      </c>
      <c r="J67" s="109">
        <v>7144</v>
      </c>
      <c r="K67" s="97">
        <v>0.65690923199999984</v>
      </c>
      <c r="L67" s="97">
        <v>37.275940457999994</v>
      </c>
      <c r="M67" s="98">
        <v>1.6422725731793874E-5</v>
      </c>
      <c r="N67" s="98">
        <f t="shared" si="0"/>
        <v>1.2279191086613304E-3</v>
      </c>
      <c r="O67" s="98">
        <f>L67/'סכום נכסי הקרן'!$C$42</f>
        <v>3.0773193437807594E-4</v>
      </c>
    </row>
    <row r="68" spans="2:15">
      <c r="B68" s="93" t="s">
        <v>1307</v>
      </c>
      <c r="C68" s="94" t="s">
        <v>1308</v>
      </c>
      <c r="D68" s="95" t="s">
        <v>114</v>
      </c>
      <c r="E68" s="95" t="s">
        <v>279</v>
      </c>
      <c r="F68" s="94" t="s">
        <v>1309</v>
      </c>
      <c r="G68" s="95" t="s">
        <v>1310</v>
      </c>
      <c r="H68" s="95" t="s">
        <v>127</v>
      </c>
      <c r="I68" s="97">
        <v>7270.1717900000003</v>
      </c>
      <c r="J68" s="109">
        <v>3650</v>
      </c>
      <c r="K68" s="97">
        <v>2.9480328550000001</v>
      </c>
      <c r="L68" s="97">
        <v>268.30930319800001</v>
      </c>
      <c r="M68" s="98">
        <v>1.0165641210283974E-4</v>
      </c>
      <c r="N68" s="98">
        <f t="shared" si="0"/>
        <v>8.8384656800180924E-3</v>
      </c>
      <c r="O68" s="98">
        <f>L68/'סכום נכסי הקרן'!$C$42</f>
        <v>2.2150303887781319E-3</v>
      </c>
    </row>
    <row r="69" spans="2:15">
      <c r="B69" s="93" t="s">
        <v>1311</v>
      </c>
      <c r="C69" s="94" t="s">
        <v>1312</v>
      </c>
      <c r="D69" s="95" t="s">
        <v>114</v>
      </c>
      <c r="E69" s="95" t="s">
        <v>279</v>
      </c>
      <c r="F69" s="94" t="s">
        <v>1313</v>
      </c>
      <c r="G69" s="95" t="s">
        <v>149</v>
      </c>
      <c r="H69" s="95" t="s">
        <v>127</v>
      </c>
      <c r="I69" s="97">
        <v>3347.3174690000001</v>
      </c>
      <c r="J69" s="109">
        <v>1985</v>
      </c>
      <c r="K69" s="97"/>
      <c r="L69" s="97">
        <v>66.444251761000004</v>
      </c>
      <c r="M69" s="98">
        <v>2.5335885641979594E-5</v>
      </c>
      <c r="N69" s="98">
        <f t="shared" si="0"/>
        <v>2.1887621182881808E-3</v>
      </c>
      <c r="O69" s="98">
        <f>L69/'סכום נכסי הקרן'!$C$42</f>
        <v>5.4853124754168777E-4</v>
      </c>
    </row>
    <row r="70" spans="2:15">
      <c r="B70" s="93" t="s">
        <v>1314</v>
      </c>
      <c r="C70" s="94" t="s">
        <v>1315</v>
      </c>
      <c r="D70" s="95" t="s">
        <v>114</v>
      </c>
      <c r="E70" s="95" t="s">
        <v>279</v>
      </c>
      <c r="F70" s="94" t="s">
        <v>1316</v>
      </c>
      <c r="G70" s="95" t="s">
        <v>1310</v>
      </c>
      <c r="H70" s="95" t="s">
        <v>127</v>
      </c>
      <c r="I70" s="97">
        <v>1854.383493</v>
      </c>
      <c r="J70" s="109">
        <v>14920</v>
      </c>
      <c r="K70" s="97">
        <v>2.3179793659999999</v>
      </c>
      <c r="L70" s="97">
        <v>278.99199651099997</v>
      </c>
      <c r="M70" s="98">
        <v>8.0862059540628422E-5</v>
      </c>
      <c r="N70" s="98">
        <f t="shared" si="0"/>
        <v>9.1903678209119266E-3</v>
      </c>
      <c r="O70" s="98">
        <f>L70/'סכום נכסי הקרן'!$C$42</f>
        <v>2.3032214803290272E-3</v>
      </c>
    </row>
    <row r="71" spans="2:15">
      <c r="B71" s="93" t="s">
        <v>1317</v>
      </c>
      <c r="C71" s="94" t="s">
        <v>1318</v>
      </c>
      <c r="D71" s="95" t="s">
        <v>114</v>
      </c>
      <c r="E71" s="95" t="s">
        <v>279</v>
      </c>
      <c r="F71" s="94" t="s">
        <v>1319</v>
      </c>
      <c r="G71" s="95" t="s">
        <v>464</v>
      </c>
      <c r="H71" s="95" t="s">
        <v>127</v>
      </c>
      <c r="I71" s="97">
        <v>665.74748499999998</v>
      </c>
      <c r="J71" s="109">
        <v>16530</v>
      </c>
      <c r="K71" s="97"/>
      <c r="L71" s="97">
        <v>110.04805931600001</v>
      </c>
      <c r="M71" s="98">
        <v>4.5952092648603724E-5</v>
      </c>
      <c r="N71" s="98">
        <f t="shared" si="0"/>
        <v>3.6251295941806599E-3</v>
      </c>
      <c r="O71" s="98">
        <f>L71/'סכום נכסי הקרן'!$C$42</f>
        <v>9.0850295798768782E-4</v>
      </c>
    </row>
    <row r="72" spans="2:15">
      <c r="B72" s="93" t="s">
        <v>1320</v>
      </c>
      <c r="C72" s="94" t="s">
        <v>1321</v>
      </c>
      <c r="D72" s="95" t="s">
        <v>114</v>
      </c>
      <c r="E72" s="95" t="s">
        <v>279</v>
      </c>
      <c r="F72" s="94" t="s">
        <v>1322</v>
      </c>
      <c r="G72" s="95" t="s">
        <v>124</v>
      </c>
      <c r="H72" s="95" t="s">
        <v>127</v>
      </c>
      <c r="I72" s="97">
        <v>4818.2239950000003</v>
      </c>
      <c r="J72" s="109">
        <v>1500</v>
      </c>
      <c r="K72" s="97"/>
      <c r="L72" s="97">
        <v>72.273359917999997</v>
      </c>
      <c r="M72" s="98">
        <v>2.4061879257469945E-5</v>
      </c>
      <c r="N72" s="98">
        <f t="shared" si="0"/>
        <v>2.3807807019775367E-3</v>
      </c>
      <c r="O72" s="98">
        <f>L72/'סכום נכסי הקרן'!$C$42</f>
        <v>5.966535137223027E-4</v>
      </c>
    </row>
    <row r="73" spans="2:15">
      <c r="B73" s="93" t="s">
        <v>1323</v>
      </c>
      <c r="C73" s="94" t="s">
        <v>1324</v>
      </c>
      <c r="D73" s="95" t="s">
        <v>114</v>
      </c>
      <c r="E73" s="95" t="s">
        <v>279</v>
      </c>
      <c r="F73" s="94" t="s">
        <v>1325</v>
      </c>
      <c r="G73" s="95" t="s">
        <v>627</v>
      </c>
      <c r="H73" s="95" t="s">
        <v>127</v>
      </c>
      <c r="I73" s="97">
        <v>12219.191159999998</v>
      </c>
      <c r="J73" s="109">
        <v>653</v>
      </c>
      <c r="K73" s="97">
        <v>1.009574011</v>
      </c>
      <c r="L73" s="97">
        <v>80.800892284</v>
      </c>
      <c r="M73" s="98">
        <v>4.0382777397918426E-5</v>
      </c>
      <c r="N73" s="98">
        <f t="shared" si="0"/>
        <v>2.661688971850366E-3</v>
      </c>
      <c r="O73" s="98">
        <f>L73/'סכום נכסי הקרן'!$C$42</f>
        <v>6.6705265049036351E-4</v>
      </c>
    </row>
    <row r="74" spans="2:15">
      <c r="B74" s="93" t="s">
        <v>1326</v>
      </c>
      <c r="C74" s="94" t="s">
        <v>1327</v>
      </c>
      <c r="D74" s="95" t="s">
        <v>114</v>
      </c>
      <c r="E74" s="95" t="s">
        <v>279</v>
      </c>
      <c r="F74" s="94" t="s">
        <v>728</v>
      </c>
      <c r="G74" s="95" t="s">
        <v>121</v>
      </c>
      <c r="H74" s="95" t="s">
        <v>127</v>
      </c>
      <c r="I74" s="97">
        <v>329478.00494200003</v>
      </c>
      <c r="J74" s="109">
        <v>126</v>
      </c>
      <c r="K74" s="97"/>
      <c r="L74" s="97">
        <v>415.142286227</v>
      </c>
      <c r="M74" s="98">
        <v>1.2718914124168628E-4</v>
      </c>
      <c r="N74" s="98">
        <f t="shared" si="0"/>
        <v>1.3675339637529713E-2</v>
      </c>
      <c r="O74" s="98">
        <f>L74/'סכום נכסי הקרן'!$C$42</f>
        <v>3.4272116870321351E-3</v>
      </c>
    </row>
    <row r="75" spans="2:15">
      <c r="B75" s="93" t="s">
        <v>1328</v>
      </c>
      <c r="C75" s="94" t="s">
        <v>1329</v>
      </c>
      <c r="D75" s="95" t="s">
        <v>114</v>
      </c>
      <c r="E75" s="95" t="s">
        <v>279</v>
      </c>
      <c r="F75" s="94" t="s">
        <v>390</v>
      </c>
      <c r="G75" s="95" t="s">
        <v>313</v>
      </c>
      <c r="H75" s="95" t="s">
        <v>127</v>
      </c>
      <c r="I75" s="97">
        <v>177.627678</v>
      </c>
      <c r="J75" s="109">
        <v>59120</v>
      </c>
      <c r="K75" s="97"/>
      <c r="L75" s="97">
        <v>105.013483425</v>
      </c>
      <c r="M75" s="98">
        <v>3.2870299132329714E-5</v>
      </c>
      <c r="N75" s="98">
        <f t="shared" si="0"/>
        <v>3.4592839611903921E-3</v>
      </c>
      <c r="O75" s="98">
        <f>L75/'סכום נכסי הקרן'!$C$42</f>
        <v>8.6693996162395283E-4</v>
      </c>
    </row>
    <row r="76" spans="2:15">
      <c r="B76" s="93" t="s">
        <v>1330</v>
      </c>
      <c r="C76" s="94" t="s">
        <v>1331</v>
      </c>
      <c r="D76" s="95" t="s">
        <v>114</v>
      </c>
      <c r="E76" s="95" t="s">
        <v>279</v>
      </c>
      <c r="F76" s="94" t="s">
        <v>1332</v>
      </c>
      <c r="G76" s="95" t="s">
        <v>516</v>
      </c>
      <c r="H76" s="95" t="s">
        <v>127</v>
      </c>
      <c r="I76" s="97">
        <v>2173.3148740000001</v>
      </c>
      <c r="J76" s="109">
        <v>4874</v>
      </c>
      <c r="K76" s="97"/>
      <c r="L76" s="97">
        <v>105.92736697400001</v>
      </c>
      <c r="M76" s="98">
        <v>2.7499557660374955E-5</v>
      </c>
      <c r="N76" s="98">
        <f t="shared" ref="N76:N139" si="1">IFERROR(L76/$L$11,0)</f>
        <v>3.4893885020583206E-3</v>
      </c>
      <c r="O76" s="98">
        <f>L76/'סכום נכסי הקרן'!$C$42</f>
        <v>8.7448453726375315E-4</v>
      </c>
    </row>
    <row r="77" spans="2:15">
      <c r="B77" s="93" t="s">
        <v>1333</v>
      </c>
      <c r="C77" s="94" t="s">
        <v>1334</v>
      </c>
      <c r="D77" s="95" t="s">
        <v>114</v>
      </c>
      <c r="E77" s="95" t="s">
        <v>279</v>
      </c>
      <c r="F77" s="94" t="s">
        <v>533</v>
      </c>
      <c r="G77" s="95" t="s">
        <v>313</v>
      </c>
      <c r="H77" s="95" t="s">
        <v>127</v>
      </c>
      <c r="I77" s="97">
        <v>1736.479934</v>
      </c>
      <c r="J77" s="109">
        <v>7670</v>
      </c>
      <c r="K77" s="97"/>
      <c r="L77" s="97">
        <v>133.188010951</v>
      </c>
      <c r="M77" s="98">
        <v>4.7613452226580462E-5</v>
      </c>
      <c r="N77" s="98">
        <f t="shared" si="1"/>
        <v>4.3873904100581408E-3</v>
      </c>
      <c r="O77" s="98">
        <f>L77/'סכום נכסי הקרן'!$C$42</f>
        <v>1.0995350819411269E-3</v>
      </c>
    </row>
    <row r="78" spans="2:15">
      <c r="B78" s="93" t="s">
        <v>1335</v>
      </c>
      <c r="C78" s="94" t="s">
        <v>1336</v>
      </c>
      <c r="D78" s="95" t="s">
        <v>114</v>
      </c>
      <c r="E78" s="95" t="s">
        <v>279</v>
      </c>
      <c r="F78" s="94" t="s">
        <v>1337</v>
      </c>
      <c r="G78" s="95" t="s">
        <v>1310</v>
      </c>
      <c r="H78" s="95" t="s">
        <v>127</v>
      </c>
      <c r="I78" s="97">
        <v>4844.640093</v>
      </c>
      <c r="J78" s="109">
        <v>6316</v>
      </c>
      <c r="K78" s="97">
        <v>2.8583376549999997</v>
      </c>
      <c r="L78" s="97">
        <v>308.84580590299998</v>
      </c>
      <c r="M78" s="98">
        <v>7.6267030268343245E-5</v>
      </c>
      <c r="N78" s="98">
        <f t="shared" si="1"/>
        <v>1.0173792050277079E-2</v>
      </c>
      <c r="O78" s="98">
        <f>L78/'סכום נכסי הקרן'!$C$42</f>
        <v>2.5496799304680867E-3</v>
      </c>
    </row>
    <row r="79" spans="2:15">
      <c r="B79" s="93" t="s">
        <v>1338</v>
      </c>
      <c r="C79" s="94" t="s">
        <v>1339</v>
      </c>
      <c r="D79" s="95" t="s">
        <v>114</v>
      </c>
      <c r="E79" s="95" t="s">
        <v>279</v>
      </c>
      <c r="F79" s="94" t="s">
        <v>1340</v>
      </c>
      <c r="G79" s="95" t="s">
        <v>1341</v>
      </c>
      <c r="H79" s="95" t="s">
        <v>127</v>
      </c>
      <c r="I79" s="97">
        <v>6016.6207160000004</v>
      </c>
      <c r="J79" s="109">
        <v>3813</v>
      </c>
      <c r="K79" s="97"/>
      <c r="L79" s="97">
        <v>229.41374791000001</v>
      </c>
      <c r="M79" s="98">
        <v>5.4909868315973362E-5</v>
      </c>
      <c r="N79" s="98">
        <f t="shared" si="1"/>
        <v>7.5571943024671526E-3</v>
      </c>
      <c r="O79" s="98">
        <f>L79/'סכום נכסי הקרן'!$C$42</f>
        <v>1.8939277064468315E-3</v>
      </c>
    </row>
    <row r="80" spans="2:15">
      <c r="B80" s="93" t="s">
        <v>1342</v>
      </c>
      <c r="C80" s="94" t="s">
        <v>1343</v>
      </c>
      <c r="D80" s="95" t="s">
        <v>114</v>
      </c>
      <c r="E80" s="95" t="s">
        <v>279</v>
      </c>
      <c r="F80" s="94" t="s">
        <v>597</v>
      </c>
      <c r="G80" s="95" t="s">
        <v>598</v>
      </c>
      <c r="H80" s="95" t="s">
        <v>127</v>
      </c>
      <c r="I80" s="97">
        <v>53.538085000000002</v>
      </c>
      <c r="J80" s="109">
        <v>45570</v>
      </c>
      <c r="K80" s="97"/>
      <c r="L80" s="97">
        <v>24.397305359999997</v>
      </c>
      <c r="M80" s="98">
        <v>1.8106496318371888E-5</v>
      </c>
      <c r="N80" s="98">
        <f t="shared" si="1"/>
        <v>8.0367972164630029E-4</v>
      </c>
      <c r="O80" s="98">
        <f>L80/'סכום נכסי הקרן'!$C$42</f>
        <v>2.0141222138995296E-4</v>
      </c>
    </row>
    <row r="81" spans="2:15">
      <c r="B81" s="93" t="s">
        <v>1344</v>
      </c>
      <c r="C81" s="94" t="s">
        <v>1345</v>
      </c>
      <c r="D81" s="95" t="s">
        <v>114</v>
      </c>
      <c r="E81" s="95" t="s">
        <v>279</v>
      </c>
      <c r="F81" s="94" t="s">
        <v>1346</v>
      </c>
      <c r="G81" s="95" t="s">
        <v>516</v>
      </c>
      <c r="H81" s="95" t="s">
        <v>127</v>
      </c>
      <c r="I81" s="97">
        <v>2059.0971129999998</v>
      </c>
      <c r="J81" s="109">
        <v>7300</v>
      </c>
      <c r="K81" s="97"/>
      <c r="L81" s="97">
        <v>150.31408924599998</v>
      </c>
      <c r="M81" s="98">
        <v>3.3274029705407025E-5</v>
      </c>
      <c r="N81" s="98">
        <f t="shared" si="1"/>
        <v>4.9515462311179766E-3</v>
      </c>
      <c r="O81" s="98">
        <f>L81/'סכום נכסי הקרן'!$C$42</f>
        <v>1.2409196087237275E-3</v>
      </c>
    </row>
    <row r="82" spans="2:15">
      <c r="B82" s="93" t="s">
        <v>1347</v>
      </c>
      <c r="C82" s="94" t="s">
        <v>1348</v>
      </c>
      <c r="D82" s="95" t="s">
        <v>114</v>
      </c>
      <c r="E82" s="95" t="s">
        <v>279</v>
      </c>
      <c r="F82" s="94" t="s">
        <v>678</v>
      </c>
      <c r="G82" s="95" t="s">
        <v>313</v>
      </c>
      <c r="H82" s="95" t="s">
        <v>127</v>
      </c>
      <c r="I82" s="97">
        <v>64939.567448000002</v>
      </c>
      <c r="J82" s="109">
        <v>160</v>
      </c>
      <c r="K82" s="97">
        <v>1.8823382989999999</v>
      </c>
      <c r="L82" s="97">
        <v>105.785646216</v>
      </c>
      <c r="M82" s="98">
        <v>9.4117505215454697E-5</v>
      </c>
      <c r="N82" s="98">
        <f t="shared" si="1"/>
        <v>3.4847200315997885E-3</v>
      </c>
      <c r="O82" s="98">
        <f>L82/'סכום נכסי הקרן'!$C$42</f>
        <v>8.7331455999517136E-4</v>
      </c>
    </row>
    <row r="83" spans="2:15">
      <c r="B83" s="93" t="s">
        <v>1349</v>
      </c>
      <c r="C83" s="94" t="s">
        <v>1350</v>
      </c>
      <c r="D83" s="95" t="s">
        <v>114</v>
      </c>
      <c r="E83" s="95" t="s">
        <v>279</v>
      </c>
      <c r="F83" s="94" t="s">
        <v>687</v>
      </c>
      <c r="G83" s="95" t="s">
        <v>329</v>
      </c>
      <c r="H83" s="95" t="s">
        <v>127</v>
      </c>
      <c r="I83" s="97">
        <v>15123.911795</v>
      </c>
      <c r="J83" s="109">
        <v>416.9</v>
      </c>
      <c r="K83" s="97"/>
      <c r="L83" s="97">
        <v>63.051588278000004</v>
      </c>
      <c r="M83" s="98">
        <v>2.6440597577493915E-5</v>
      </c>
      <c r="N83" s="98">
        <f t="shared" si="1"/>
        <v>2.0770032660943085E-3</v>
      </c>
      <c r="O83" s="98">
        <f>L83/'סכום נכסי הקרן'!$C$42</f>
        <v>5.2052307703036847E-4</v>
      </c>
    </row>
    <row r="84" spans="2:15">
      <c r="B84" s="93" t="s">
        <v>1351</v>
      </c>
      <c r="C84" s="94" t="s">
        <v>1352</v>
      </c>
      <c r="D84" s="95" t="s">
        <v>114</v>
      </c>
      <c r="E84" s="95" t="s">
        <v>279</v>
      </c>
      <c r="F84" s="94" t="s">
        <v>1353</v>
      </c>
      <c r="G84" s="95" t="s">
        <v>121</v>
      </c>
      <c r="H84" s="95" t="s">
        <v>127</v>
      </c>
      <c r="I84" s="97">
        <v>1088.2358469999999</v>
      </c>
      <c r="J84" s="109">
        <v>1796</v>
      </c>
      <c r="K84" s="97"/>
      <c r="L84" s="97">
        <v>19.544715811</v>
      </c>
      <c r="M84" s="98">
        <v>1.1614932222987228E-5</v>
      </c>
      <c r="N84" s="98">
        <f t="shared" si="1"/>
        <v>6.4382896106197386E-4</v>
      </c>
      <c r="O84" s="98">
        <f>L84/'סכום נכסי הקרן'!$C$42</f>
        <v>1.6135161526415582E-4</v>
      </c>
    </row>
    <row r="85" spans="2:15">
      <c r="B85" s="93" t="s">
        <v>1354</v>
      </c>
      <c r="C85" s="94" t="s">
        <v>1355</v>
      </c>
      <c r="D85" s="95" t="s">
        <v>114</v>
      </c>
      <c r="E85" s="95" t="s">
        <v>279</v>
      </c>
      <c r="F85" s="94" t="s">
        <v>1356</v>
      </c>
      <c r="G85" s="95" t="s">
        <v>151</v>
      </c>
      <c r="H85" s="95" t="s">
        <v>127</v>
      </c>
      <c r="I85" s="97">
        <v>721.19029699999999</v>
      </c>
      <c r="J85" s="109">
        <v>6095</v>
      </c>
      <c r="K85" s="97"/>
      <c r="L85" s="97">
        <v>43.956548601000001</v>
      </c>
      <c r="M85" s="98">
        <v>2.1883426673937776E-5</v>
      </c>
      <c r="N85" s="98">
        <f t="shared" si="1"/>
        <v>1.4479872355946015E-3</v>
      </c>
      <c r="O85" s="98">
        <f>L85/'סכום נכסי הקרן'!$C$42</f>
        <v>3.628837680114539E-4</v>
      </c>
    </row>
    <row r="86" spans="2:15">
      <c r="B86" s="93" t="s">
        <v>1357</v>
      </c>
      <c r="C86" s="94" t="s">
        <v>1358</v>
      </c>
      <c r="D86" s="95" t="s">
        <v>114</v>
      </c>
      <c r="E86" s="95" t="s">
        <v>279</v>
      </c>
      <c r="F86" s="94" t="s">
        <v>1359</v>
      </c>
      <c r="G86" s="95" t="s">
        <v>123</v>
      </c>
      <c r="H86" s="95" t="s">
        <v>127</v>
      </c>
      <c r="I86" s="97">
        <v>51678.724621000001</v>
      </c>
      <c r="J86" s="109">
        <v>181</v>
      </c>
      <c r="K86" s="97">
        <v>1.7168705869999998</v>
      </c>
      <c r="L86" s="97">
        <v>95.255362149999996</v>
      </c>
      <c r="M86" s="98">
        <v>1.0158913990994042E-4</v>
      </c>
      <c r="N86" s="98">
        <f t="shared" si="1"/>
        <v>3.1378384542230255E-3</v>
      </c>
      <c r="O86" s="98">
        <f>L86/'סכום נכסי הקרן'!$C$42</f>
        <v>7.8638168465076539E-4</v>
      </c>
    </row>
    <row r="87" spans="2:15">
      <c r="B87" s="93" t="s">
        <v>1360</v>
      </c>
      <c r="C87" s="94" t="s">
        <v>1361</v>
      </c>
      <c r="D87" s="95" t="s">
        <v>114</v>
      </c>
      <c r="E87" s="95" t="s">
        <v>279</v>
      </c>
      <c r="F87" s="94" t="s">
        <v>690</v>
      </c>
      <c r="G87" s="95" t="s">
        <v>691</v>
      </c>
      <c r="H87" s="95" t="s">
        <v>127</v>
      </c>
      <c r="I87" s="97">
        <v>1674.0329190000002</v>
      </c>
      <c r="J87" s="109">
        <v>8390</v>
      </c>
      <c r="K87" s="97"/>
      <c r="L87" s="97">
        <v>140.45136193300002</v>
      </c>
      <c r="M87" s="98">
        <v>4.9751546406060872E-5</v>
      </c>
      <c r="N87" s="98">
        <f t="shared" si="1"/>
        <v>4.6266548619842019E-3</v>
      </c>
      <c r="O87" s="98">
        <f>L87/'סכום נכסי הקרן'!$C$42</f>
        <v>1.1594977554590814E-3</v>
      </c>
    </row>
    <row r="88" spans="2:15">
      <c r="B88" s="93" t="s">
        <v>1362</v>
      </c>
      <c r="C88" s="94" t="s">
        <v>1363</v>
      </c>
      <c r="D88" s="95" t="s">
        <v>114</v>
      </c>
      <c r="E88" s="95" t="s">
        <v>279</v>
      </c>
      <c r="F88" s="94" t="s">
        <v>1364</v>
      </c>
      <c r="G88" s="95" t="s">
        <v>121</v>
      </c>
      <c r="H88" s="95" t="s">
        <v>127</v>
      </c>
      <c r="I88" s="97">
        <v>5234.7592990000003</v>
      </c>
      <c r="J88" s="109">
        <v>1519</v>
      </c>
      <c r="K88" s="97"/>
      <c r="L88" s="97">
        <v>79.515993761999994</v>
      </c>
      <c r="M88" s="98">
        <v>5.5590200516648392E-5</v>
      </c>
      <c r="N88" s="98">
        <f t="shared" si="1"/>
        <v>2.619362703794642E-3</v>
      </c>
      <c r="O88" s="98">
        <f>L88/'סכום נכסי הקרן'!$C$42</f>
        <v>6.5644515668078116E-4</v>
      </c>
    </row>
    <row r="89" spans="2:15">
      <c r="B89" s="93" t="s">
        <v>1365</v>
      </c>
      <c r="C89" s="94" t="s">
        <v>1366</v>
      </c>
      <c r="D89" s="95" t="s">
        <v>114</v>
      </c>
      <c r="E89" s="95" t="s">
        <v>279</v>
      </c>
      <c r="F89" s="94" t="s">
        <v>640</v>
      </c>
      <c r="G89" s="95" t="s">
        <v>150</v>
      </c>
      <c r="H89" s="95" t="s">
        <v>127</v>
      </c>
      <c r="I89" s="97">
        <v>10694.316184000001</v>
      </c>
      <c r="J89" s="109">
        <v>1290</v>
      </c>
      <c r="K89" s="97"/>
      <c r="L89" s="97">
        <v>137.95667877100001</v>
      </c>
      <c r="M89" s="98">
        <v>6.4850821257640497E-5</v>
      </c>
      <c r="N89" s="98">
        <f t="shared" si="1"/>
        <v>4.5444766771540451E-3</v>
      </c>
      <c r="O89" s="98">
        <f>L89/'סכום נכסי הקרן'!$C$42</f>
        <v>1.1389028713147721E-3</v>
      </c>
    </row>
    <row r="90" spans="2:15">
      <c r="B90" s="93" t="s">
        <v>1367</v>
      </c>
      <c r="C90" s="94" t="s">
        <v>1368</v>
      </c>
      <c r="D90" s="95" t="s">
        <v>114</v>
      </c>
      <c r="E90" s="95" t="s">
        <v>279</v>
      </c>
      <c r="F90" s="94" t="s">
        <v>1369</v>
      </c>
      <c r="G90" s="95" t="s">
        <v>122</v>
      </c>
      <c r="H90" s="95" t="s">
        <v>127</v>
      </c>
      <c r="I90" s="97">
        <v>718.02772400000003</v>
      </c>
      <c r="J90" s="109">
        <v>11960</v>
      </c>
      <c r="K90" s="97"/>
      <c r="L90" s="97">
        <v>85.876115833</v>
      </c>
      <c r="M90" s="98">
        <v>5.864219198336652E-5</v>
      </c>
      <c r="N90" s="98">
        <f t="shared" si="1"/>
        <v>2.8288735928143046E-3</v>
      </c>
      <c r="O90" s="98">
        <f>L90/'סכום נכסי הקרן'!$C$42</f>
        <v>7.0895121403954269E-4</v>
      </c>
    </row>
    <row r="91" spans="2:15">
      <c r="B91" s="93" t="s">
        <v>1370</v>
      </c>
      <c r="C91" s="94" t="s">
        <v>1371</v>
      </c>
      <c r="D91" s="95" t="s">
        <v>114</v>
      </c>
      <c r="E91" s="95" t="s">
        <v>279</v>
      </c>
      <c r="F91" s="94" t="s">
        <v>1372</v>
      </c>
      <c r="G91" s="95" t="s">
        <v>580</v>
      </c>
      <c r="H91" s="95" t="s">
        <v>127</v>
      </c>
      <c r="I91" s="97">
        <v>294.32945799999999</v>
      </c>
      <c r="J91" s="109">
        <v>40150</v>
      </c>
      <c r="K91" s="97"/>
      <c r="L91" s="97">
        <v>118.17327734200001</v>
      </c>
      <c r="M91" s="98">
        <v>4.3275076080349785E-5</v>
      </c>
      <c r="N91" s="98">
        <f t="shared" si="1"/>
        <v>3.8927850940440752E-3</v>
      </c>
      <c r="O91" s="98">
        <f>L91/'סכום נכסי הקרן'!$C$42</f>
        <v>9.7558078431917534E-4</v>
      </c>
    </row>
    <row r="92" spans="2:15">
      <c r="B92" s="93" t="s">
        <v>1373</v>
      </c>
      <c r="C92" s="94" t="s">
        <v>1374</v>
      </c>
      <c r="D92" s="95" t="s">
        <v>114</v>
      </c>
      <c r="E92" s="95" t="s">
        <v>279</v>
      </c>
      <c r="F92" s="94" t="s">
        <v>1375</v>
      </c>
      <c r="G92" s="95" t="s">
        <v>464</v>
      </c>
      <c r="H92" s="95" t="s">
        <v>127</v>
      </c>
      <c r="I92" s="97">
        <v>364.55431599999997</v>
      </c>
      <c r="J92" s="109">
        <v>30550</v>
      </c>
      <c r="K92" s="97"/>
      <c r="L92" s="97">
        <v>111.371343592</v>
      </c>
      <c r="M92" s="98">
        <v>2.6466477486772178E-5</v>
      </c>
      <c r="N92" s="98">
        <f t="shared" si="1"/>
        <v>3.6687203400807473E-3</v>
      </c>
      <c r="O92" s="98">
        <f>L92/'סכום נכסי הקרן'!$C$42</f>
        <v>9.1942734580948923E-4</v>
      </c>
    </row>
    <row r="93" spans="2:15">
      <c r="B93" s="93" t="s">
        <v>1376</v>
      </c>
      <c r="C93" s="94" t="s">
        <v>1377</v>
      </c>
      <c r="D93" s="95" t="s">
        <v>114</v>
      </c>
      <c r="E93" s="95" t="s">
        <v>279</v>
      </c>
      <c r="F93" s="94" t="s">
        <v>607</v>
      </c>
      <c r="G93" s="95" t="s">
        <v>329</v>
      </c>
      <c r="H93" s="95" t="s">
        <v>127</v>
      </c>
      <c r="I93" s="97">
        <v>673.928359</v>
      </c>
      <c r="J93" s="109">
        <v>35160</v>
      </c>
      <c r="K93" s="97"/>
      <c r="L93" s="97">
        <v>236.95321119799999</v>
      </c>
      <c r="M93" s="98">
        <v>6.3385479137941092E-5</v>
      </c>
      <c r="N93" s="98">
        <f t="shared" si="1"/>
        <v>7.8055542613746113E-3</v>
      </c>
      <c r="O93" s="98">
        <f>L93/'סכום נכסי הקרן'!$C$42</f>
        <v>1.9561698281285872E-3</v>
      </c>
    </row>
    <row r="94" spans="2:15">
      <c r="B94" s="93" t="s">
        <v>1378</v>
      </c>
      <c r="C94" s="94" t="s">
        <v>1379</v>
      </c>
      <c r="D94" s="95" t="s">
        <v>114</v>
      </c>
      <c r="E94" s="95" t="s">
        <v>279</v>
      </c>
      <c r="F94" s="94" t="s">
        <v>1380</v>
      </c>
      <c r="G94" s="95" t="s">
        <v>287</v>
      </c>
      <c r="H94" s="95" t="s">
        <v>127</v>
      </c>
      <c r="I94" s="97">
        <v>77.274646000000004</v>
      </c>
      <c r="J94" s="109">
        <v>13450</v>
      </c>
      <c r="K94" s="97"/>
      <c r="L94" s="97">
        <v>10.393439914</v>
      </c>
      <c r="M94" s="98">
        <v>2.1796584401048835E-6</v>
      </c>
      <c r="N94" s="98">
        <f t="shared" si="1"/>
        <v>3.4237374881268724E-4</v>
      </c>
      <c r="O94" s="98">
        <f>L94/'סכום נכסי הקרן'!$C$42</f>
        <v>8.5803156950024E-5</v>
      </c>
    </row>
    <row r="95" spans="2:15">
      <c r="B95" s="93" t="s">
        <v>1381</v>
      </c>
      <c r="C95" s="94" t="s">
        <v>1382</v>
      </c>
      <c r="D95" s="95" t="s">
        <v>114</v>
      </c>
      <c r="E95" s="95" t="s">
        <v>279</v>
      </c>
      <c r="F95" s="94" t="s">
        <v>1383</v>
      </c>
      <c r="G95" s="95" t="s">
        <v>475</v>
      </c>
      <c r="H95" s="95" t="s">
        <v>127</v>
      </c>
      <c r="I95" s="97">
        <v>427.74807499999997</v>
      </c>
      <c r="J95" s="109">
        <v>14360</v>
      </c>
      <c r="K95" s="97"/>
      <c r="L95" s="97">
        <v>61.424623639000004</v>
      </c>
      <c r="M95" s="98">
        <v>4.4799967637048974E-5</v>
      </c>
      <c r="N95" s="98">
        <f t="shared" si="1"/>
        <v>2.0234088847105483E-3</v>
      </c>
      <c r="O95" s="98">
        <f>L95/'סכום נכסי הקרן'!$C$42</f>
        <v>5.0709165264851237E-4</v>
      </c>
    </row>
    <row r="96" spans="2:15">
      <c r="B96" s="93" t="s">
        <v>1384</v>
      </c>
      <c r="C96" s="94" t="s">
        <v>1385</v>
      </c>
      <c r="D96" s="95" t="s">
        <v>114</v>
      </c>
      <c r="E96" s="95" t="s">
        <v>279</v>
      </c>
      <c r="F96" s="94" t="s">
        <v>823</v>
      </c>
      <c r="G96" s="95" t="s">
        <v>150</v>
      </c>
      <c r="H96" s="95" t="s">
        <v>127</v>
      </c>
      <c r="I96" s="97">
        <v>12062.663278999999</v>
      </c>
      <c r="J96" s="109">
        <v>1666</v>
      </c>
      <c r="K96" s="97"/>
      <c r="L96" s="97">
        <v>200.96397022399998</v>
      </c>
      <c r="M96" s="98">
        <v>6.4329392316121416E-5</v>
      </c>
      <c r="N96" s="98">
        <f t="shared" si="1"/>
        <v>6.6200207468551228E-3</v>
      </c>
      <c r="O96" s="98">
        <f>L96/'סכום נכסי הקרן'!$C$42</f>
        <v>1.6590602554215931E-3</v>
      </c>
    </row>
    <row r="97" spans="2:15">
      <c r="B97" s="93" t="s">
        <v>1386</v>
      </c>
      <c r="C97" s="94" t="s">
        <v>1387</v>
      </c>
      <c r="D97" s="95" t="s">
        <v>114</v>
      </c>
      <c r="E97" s="95" t="s">
        <v>279</v>
      </c>
      <c r="F97" s="94" t="s">
        <v>1388</v>
      </c>
      <c r="G97" s="95" t="s">
        <v>151</v>
      </c>
      <c r="H97" s="95" t="s">
        <v>127</v>
      </c>
      <c r="I97" s="97">
        <v>20.314050000000002</v>
      </c>
      <c r="J97" s="109">
        <v>13850</v>
      </c>
      <c r="K97" s="97"/>
      <c r="L97" s="97">
        <v>2.8134959250000002</v>
      </c>
      <c r="M97" s="98">
        <v>4.3996335365951522E-7</v>
      </c>
      <c r="N97" s="98">
        <f t="shared" si="1"/>
        <v>9.2680301717427071E-5</v>
      </c>
      <c r="O97" s="98">
        <f>L97/'סכום נכסי הקרן'!$C$42</f>
        <v>2.3226846398164302E-5</v>
      </c>
    </row>
    <row r="98" spans="2:15">
      <c r="B98" s="93" t="s">
        <v>1389</v>
      </c>
      <c r="C98" s="94" t="s">
        <v>1390</v>
      </c>
      <c r="D98" s="95" t="s">
        <v>114</v>
      </c>
      <c r="E98" s="95" t="s">
        <v>279</v>
      </c>
      <c r="F98" s="94" t="s">
        <v>667</v>
      </c>
      <c r="G98" s="95" t="s">
        <v>668</v>
      </c>
      <c r="H98" s="95" t="s">
        <v>127</v>
      </c>
      <c r="I98" s="97">
        <v>1323.110956</v>
      </c>
      <c r="J98" s="109">
        <v>33500</v>
      </c>
      <c r="K98" s="97"/>
      <c r="L98" s="97">
        <v>443.24217020599997</v>
      </c>
      <c r="M98" s="98">
        <v>8.1614617253684399E-5</v>
      </c>
      <c r="N98" s="98">
        <f t="shared" si="1"/>
        <v>1.4600987228577285E-2</v>
      </c>
      <c r="O98" s="98">
        <f>L98/'סכום נכסי הקרן'!$C$42</f>
        <v>3.6591905867301932E-3</v>
      </c>
    </row>
    <row r="99" spans="2:15">
      <c r="B99" s="93" t="s">
        <v>1391</v>
      </c>
      <c r="C99" s="94" t="s">
        <v>1392</v>
      </c>
      <c r="D99" s="95" t="s">
        <v>114</v>
      </c>
      <c r="E99" s="95" t="s">
        <v>279</v>
      </c>
      <c r="F99" s="94" t="s">
        <v>1393</v>
      </c>
      <c r="G99" s="95" t="s">
        <v>1225</v>
      </c>
      <c r="H99" s="95" t="s">
        <v>127</v>
      </c>
      <c r="I99" s="97">
        <v>935.74314900000002</v>
      </c>
      <c r="J99" s="109">
        <v>9869</v>
      </c>
      <c r="K99" s="97"/>
      <c r="L99" s="97">
        <v>92.348491370000005</v>
      </c>
      <c r="M99" s="98">
        <v>2.1140296370260785E-5</v>
      </c>
      <c r="N99" s="98">
        <f t="shared" si="1"/>
        <v>3.0420822604606437E-3</v>
      </c>
      <c r="O99" s="98">
        <f>L99/'סכום נכסי הקרן'!$C$42</f>
        <v>7.6238398111530634E-4</v>
      </c>
    </row>
    <row r="100" spans="2:15">
      <c r="B100" s="93" t="s">
        <v>1394</v>
      </c>
      <c r="C100" s="94" t="s">
        <v>1395</v>
      </c>
      <c r="D100" s="95" t="s">
        <v>114</v>
      </c>
      <c r="E100" s="95" t="s">
        <v>279</v>
      </c>
      <c r="F100" s="94" t="s">
        <v>872</v>
      </c>
      <c r="G100" s="95" t="s">
        <v>627</v>
      </c>
      <c r="H100" s="95" t="s">
        <v>127</v>
      </c>
      <c r="I100" s="97">
        <v>2111.8356370000001</v>
      </c>
      <c r="J100" s="109">
        <v>2616</v>
      </c>
      <c r="K100" s="97"/>
      <c r="L100" s="97">
        <v>55.245620263999996</v>
      </c>
      <c r="M100" s="98">
        <v>3.8993602354244714E-5</v>
      </c>
      <c r="N100" s="98">
        <f t="shared" si="1"/>
        <v>1.8198642866823849E-3</v>
      </c>
      <c r="O100" s="98">
        <f>L100/'סכום נכסי הקרן'!$C$42</f>
        <v>4.5608082266664058E-4</v>
      </c>
    </row>
    <row r="101" spans="2:15">
      <c r="B101" s="93" t="s">
        <v>1396</v>
      </c>
      <c r="C101" s="94" t="s">
        <v>1397</v>
      </c>
      <c r="D101" s="95" t="s">
        <v>114</v>
      </c>
      <c r="E101" s="95" t="s">
        <v>279</v>
      </c>
      <c r="F101" s="94" t="s">
        <v>451</v>
      </c>
      <c r="G101" s="95" t="s">
        <v>313</v>
      </c>
      <c r="H101" s="95" t="s">
        <v>127</v>
      </c>
      <c r="I101" s="97">
        <v>887.78736500000002</v>
      </c>
      <c r="J101" s="109">
        <v>19500</v>
      </c>
      <c r="K101" s="97"/>
      <c r="L101" s="97">
        <v>173.118536143</v>
      </c>
      <c r="M101" s="98">
        <v>7.2774448951948593E-5</v>
      </c>
      <c r="N101" s="98">
        <f t="shared" si="1"/>
        <v>5.7027550742276409E-3</v>
      </c>
      <c r="O101" s="98">
        <f>L101/'סכום נכסי הקרן'!$C$42</f>
        <v>1.4291819696410314E-3</v>
      </c>
    </row>
    <row r="102" spans="2:15">
      <c r="B102" s="93" t="s">
        <v>1398</v>
      </c>
      <c r="C102" s="94" t="s">
        <v>1399</v>
      </c>
      <c r="D102" s="95" t="s">
        <v>114</v>
      </c>
      <c r="E102" s="95" t="s">
        <v>279</v>
      </c>
      <c r="F102" s="94" t="s">
        <v>454</v>
      </c>
      <c r="G102" s="95" t="s">
        <v>313</v>
      </c>
      <c r="H102" s="95" t="s">
        <v>127</v>
      </c>
      <c r="I102" s="97">
        <v>11093.625402</v>
      </c>
      <c r="J102" s="109">
        <v>1570</v>
      </c>
      <c r="K102" s="97"/>
      <c r="L102" s="97">
        <v>174.169918809</v>
      </c>
      <c r="M102" s="98">
        <v>5.7273994676188493E-5</v>
      </c>
      <c r="N102" s="98">
        <f t="shared" si="1"/>
        <v>5.7373890190787792E-3</v>
      </c>
      <c r="O102" s="98">
        <f>L102/'סכום נכסי הקרן'!$C$42</f>
        <v>1.4378616707459385E-3</v>
      </c>
    </row>
    <row r="103" spans="2:15">
      <c r="B103" s="93" t="s">
        <v>1400</v>
      </c>
      <c r="C103" s="94" t="s">
        <v>1401</v>
      </c>
      <c r="D103" s="95" t="s">
        <v>114</v>
      </c>
      <c r="E103" s="95" t="s">
        <v>279</v>
      </c>
      <c r="F103" s="94" t="s">
        <v>1402</v>
      </c>
      <c r="G103" s="95" t="s">
        <v>464</v>
      </c>
      <c r="H103" s="95" t="s">
        <v>127</v>
      </c>
      <c r="I103" s="97">
        <v>692.71641799999998</v>
      </c>
      <c r="J103" s="109">
        <v>6565</v>
      </c>
      <c r="K103" s="97"/>
      <c r="L103" s="97">
        <v>45.476832846000001</v>
      </c>
      <c r="M103" s="98">
        <v>1.4299641503871298E-5</v>
      </c>
      <c r="N103" s="98">
        <f t="shared" si="1"/>
        <v>1.4980674227634708E-3</v>
      </c>
      <c r="O103" s="98">
        <f>L103/'סכום נכסי הקרן'!$C$42</f>
        <v>3.7543449123319237E-4</v>
      </c>
    </row>
    <row r="104" spans="2:15">
      <c r="B104" s="93" t="s">
        <v>1403</v>
      </c>
      <c r="C104" s="94" t="s">
        <v>1404</v>
      </c>
      <c r="D104" s="95" t="s">
        <v>114</v>
      </c>
      <c r="E104" s="95" t="s">
        <v>279</v>
      </c>
      <c r="F104" s="94" t="s">
        <v>1405</v>
      </c>
      <c r="G104" s="95" t="s">
        <v>464</v>
      </c>
      <c r="H104" s="95" t="s">
        <v>127</v>
      </c>
      <c r="I104" s="97">
        <v>326.17863799999998</v>
      </c>
      <c r="J104" s="109">
        <v>21280</v>
      </c>
      <c r="K104" s="97"/>
      <c r="L104" s="97">
        <v>69.410814175000013</v>
      </c>
      <c r="M104" s="98">
        <v>2.3678027855517981E-5</v>
      </c>
      <c r="N104" s="98">
        <f t="shared" si="1"/>
        <v>2.2864846339492261E-3</v>
      </c>
      <c r="O104" s="98">
        <f>L104/'סכום נכסי הקרן'!$C$42</f>
        <v>5.7302173601486575E-4</v>
      </c>
    </row>
    <row r="105" spans="2:15">
      <c r="B105" s="93" t="s">
        <v>1406</v>
      </c>
      <c r="C105" s="94" t="s">
        <v>1407</v>
      </c>
      <c r="D105" s="95" t="s">
        <v>114</v>
      </c>
      <c r="E105" s="95" t="s">
        <v>279</v>
      </c>
      <c r="F105" s="94" t="s">
        <v>1408</v>
      </c>
      <c r="G105" s="95" t="s">
        <v>121</v>
      </c>
      <c r="H105" s="95" t="s">
        <v>127</v>
      </c>
      <c r="I105" s="97">
        <v>26441.042166999996</v>
      </c>
      <c r="J105" s="109">
        <v>263.10000000000002</v>
      </c>
      <c r="K105" s="97"/>
      <c r="L105" s="97">
        <v>69.566381941000003</v>
      </c>
      <c r="M105" s="98">
        <v>2.3526755946272862E-5</v>
      </c>
      <c r="N105" s="98">
        <f t="shared" si="1"/>
        <v>2.2916092432874765E-3</v>
      </c>
      <c r="O105" s="98">
        <f>L105/'סכום נכסי הקרן'!$C$42</f>
        <v>5.743060274095254E-4</v>
      </c>
    </row>
    <row r="106" spans="2:15">
      <c r="B106" s="93" t="s">
        <v>1409</v>
      </c>
      <c r="C106" s="94" t="s">
        <v>1410</v>
      </c>
      <c r="D106" s="95" t="s">
        <v>114</v>
      </c>
      <c r="E106" s="95" t="s">
        <v>279</v>
      </c>
      <c r="F106" s="94" t="s">
        <v>1411</v>
      </c>
      <c r="G106" s="95" t="s">
        <v>691</v>
      </c>
      <c r="H106" s="95" t="s">
        <v>127</v>
      </c>
      <c r="I106" s="97">
        <v>31045.269499999999</v>
      </c>
      <c r="J106" s="109">
        <v>255.8</v>
      </c>
      <c r="K106" s="97"/>
      <c r="L106" s="97">
        <v>79.413799383000011</v>
      </c>
      <c r="M106" s="98">
        <v>3.3863511479418035E-5</v>
      </c>
      <c r="N106" s="98">
        <f t="shared" si="1"/>
        <v>2.6159962848866271E-3</v>
      </c>
      <c r="O106" s="98">
        <f>L106/'סכום נכסי הקרן'!$C$42</f>
        <v>6.5560148986658871E-4</v>
      </c>
    </row>
    <row r="107" spans="2:15">
      <c r="B107" s="93" t="s">
        <v>1412</v>
      </c>
      <c r="C107" s="94" t="s">
        <v>1413</v>
      </c>
      <c r="D107" s="95" t="s">
        <v>114</v>
      </c>
      <c r="E107" s="95" t="s">
        <v>279</v>
      </c>
      <c r="F107" s="94" t="s">
        <v>463</v>
      </c>
      <c r="G107" s="95" t="s">
        <v>464</v>
      </c>
      <c r="H107" s="95" t="s">
        <v>127</v>
      </c>
      <c r="I107" s="97">
        <v>23379.373157000002</v>
      </c>
      <c r="J107" s="109">
        <v>1741</v>
      </c>
      <c r="K107" s="97"/>
      <c r="L107" s="97">
        <v>407.03488666999999</v>
      </c>
      <c r="M107" s="98">
        <v>8.8005493154299022E-5</v>
      </c>
      <c r="N107" s="98">
        <f t="shared" si="1"/>
        <v>1.3408271101759043E-2</v>
      </c>
      <c r="O107" s="98">
        <f>L107/'סכום נכסי הקרן'!$C$42</f>
        <v>3.3602809612664724E-3</v>
      </c>
    </row>
    <row r="108" spans="2:15">
      <c r="B108" s="93" t="s">
        <v>1414</v>
      </c>
      <c r="C108" s="94" t="s">
        <v>1415</v>
      </c>
      <c r="D108" s="95" t="s">
        <v>114</v>
      </c>
      <c r="E108" s="95" t="s">
        <v>279</v>
      </c>
      <c r="F108" s="94" t="s">
        <v>1416</v>
      </c>
      <c r="G108" s="95" t="s">
        <v>122</v>
      </c>
      <c r="H108" s="95" t="s">
        <v>127</v>
      </c>
      <c r="I108" s="97">
        <v>321.00505600000002</v>
      </c>
      <c r="J108" s="109">
        <v>32520</v>
      </c>
      <c r="K108" s="97"/>
      <c r="L108" s="97">
        <v>104.39084414200001</v>
      </c>
      <c r="M108" s="98">
        <v>3.7387027557998194E-5</v>
      </c>
      <c r="N108" s="98">
        <f t="shared" si="1"/>
        <v>3.4387733942132736E-3</v>
      </c>
      <c r="O108" s="98">
        <f>L108/'סכום נכסי הקרן'!$C$42</f>
        <v>8.6179975620933008E-4</v>
      </c>
    </row>
    <row r="109" spans="2:15">
      <c r="B109" s="93" t="s">
        <v>1417</v>
      </c>
      <c r="C109" s="94" t="s">
        <v>1418</v>
      </c>
      <c r="D109" s="95" t="s">
        <v>114</v>
      </c>
      <c r="E109" s="95" t="s">
        <v>279</v>
      </c>
      <c r="F109" s="94" t="s">
        <v>1419</v>
      </c>
      <c r="G109" s="95" t="s">
        <v>707</v>
      </c>
      <c r="H109" s="95" t="s">
        <v>127</v>
      </c>
      <c r="I109" s="97">
        <v>4403.3888619999998</v>
      </c>
      <c r="J109" s="109">
        <v>1221</v>
      </c>
      <c r="K109" s="97"/>
      <c r="L109" s="97">
        <v>53.765378003000002</v>
      </c>
      <c r="M109" s="98">
        <v>4.3996590070801577E-5</v>
      </c>
      <c r="N109" s="98">
        <f t="shared" si="1"/>
        <v>1.7711031357792197E-3</v>
      </c>
      <c r="O109" s="98">
        <f>L109/'סכום נכסי הקרן'!$C$42</f>
        <v>4.438606664820112E-4</v>
      </c>
    </row>
    <row r="110" spans="2:15">
      <c r="B110" s="99"/>
      <c r="C110" s="94"/>
      <c r="D110" s="94"/>
      <c r="E110" s="94"/>
      <c r="F110" s="94"/>
      <c r="G110" s="94"/>
      <c r="H110" s="94"/>
      <c r="I110" s="97"/>
      <c r="J110" s="109"/>
      <c r="K110" s="94"/>
      <c r="L110" s="94"/>
      <c r="M110" s="94"/>
      <c r="N110" s="98"/>
      <c r="O110" s="94"/>
    </row>
    <row r="111" spans="2:15">
      <c r="B111" s="92" t="s">
        <v>28</v>
      </c>
      <c r="C111" s="87"/>
      <c r="D111" s="88"/>
      <c r="E111" s="88"/>
      <c r="F111" s="87"/>
      <c r="G111" s="88"/>
      <c r="H111" s="88"/>
      <c r="I111" s="90"/>
      <c r="J111" s="107"/>
      <c r="K111" s="90">
        <v>5.3554846420000004</v>
      </c>
      <c r="L111" s="90">
        <f>SUM(L112:L181)</f>
        <v>1579.2726338510004</v>
      </c>
      <c r="M111" s="91"/>
      <c r="N111" s="91">
        <f t="shared" si="1"/>
        <v>5.2023343236008567E-2</v>
      </c>
      <c r="O111" s="91">
        <f>L111/'סכום נכסי הקרן'!$C$42</f>
        <v>1.3037702511433904E-2</v>
      </c>
    </row>
    <row r="112" spans="2:15">
      <c r="B112" s="93" t="s">
        <v>1420</v>
      </c>
      <c r="C112" s="94" t="s">
        <v>1421</v>
      </c>
      <c r="D112" s="95" t="s">
        <v>114</v>
      </c>
      <c r="E112" s="95" t="s">
        <v>279</v>
      </c>
      <c r="F112" s="94" t="s">
        <v>1422</v>
      </c>
      <c r="G112" s="95" t="s">
        <v>1423</v>
      </c>
      <c r="H112" s="95" t="s">
        <v>127</v>
      </c>
      <c r="I112" s="97">
        <v>19655.217417</v>
      </c>
      <c r="J112" s="109">
        <v>174.1</v>
      </c>
      <c r="K112" s="97"/>
      <c r="L112" s="97">
        <v>34.219733523000002</v>
      </c>
      <c r="M112" s="98">
        <v>6.6211933160326768E-5</v>
      </c>
      <c r="N112" s="98">
        <f t="shared" si="1"/>
        <v>1.1272435831239363E-3</v>
      </c>
      <c r="O112" s="98">
        <f>L112/'סכום נכסי הקרן'!$C$42</f>
        <v>2.8250138458076307E-4</v>
      </c>
    </row>
    <row r="113" spans="2:15">
      <c r="B113" s="93" t="s">
        <v>1424</v>
      </c>
      <c r="C113" s="94" t="s">
        <v>1425</v>
      </c>
      <c r="D113" s="95" t="s">
        <v>114</v>
      </c>
      <c r="E113" s="95" t="s">
        <v>279</v>
      </c>
      <c r="F113" s="94" t="s">
        <v>612</v>
      </c>
      <c r="G113" s="95" t="s">
        <v>613</v>
      </c>
      <c r="H113" s="95" t="s">
        <v>127</v>
      </c>
      <c r="I113" s="97">
        <v>7962.3299779999998</v>
      </c>
      <c r="J113" s="109">
        <v>388.5</v>
      </c>
      <c r="K113" s="97">
        <v>0.73414274599999996</v>
      </c>
      <c r="L113" s="97">
        <v>31.667794715999996</v>
      </c>
      <c r="M113" s="98">
        <v>4.8298830215265124E-5</v>
      </c>
      <c r="N113" s="98">
        <f t="shared" si="1"/>
        <v>1.0431793211161029E-3</v>
      </c>
      <c r="O113" s="98">
        <f>L113/'סכום נכסי הקרן'!$C$42</f>
        <v>2.6143382583258265E-4</v>
      </c>
    </row>
    <row r="114" spans="2:15">
      <c r="B114" s="93" t="s">
        <v>1426</v>
      </c>
      <c r="C114" s="94" t="s">
        <v>1427</v>
      </c>
      <c r="D114" s="95" t="s">
        <v>114</v>
      </c>
      <c r="E114" s="95" t="s">
        <v>279</v>
      </c>
      <c r="F114" s="94" t="s">
        <v>1428</v>
      </c>
      <c r="G114" s="95" t="s">
        <v>1429</v>
      </c>
      <c r="H114" s="95" t="s">
        <v>127</v>
      </c>
      <c r="I114" s="97">
        <v>271.35507999999999</v>
      </c>
      <c r="J114" s="109">
        <v>1964</v>
      </c>
      <c r="K114" s="97"/>
      <c r="L114" s="97">
        <v>5.3294137690000003</v>
      </c>
      <c r="M114" s="98">
        <v>6.071947256162234E-5</v>
      </c>
      <c r="N114" s="98">
        <f t="shared" si="1"/>
        <v>1.755579852449689E-4</v>
      </c>
      <c r="O114" s="98">
        <f>L114/'סכום נכסי הקרן'!$C$42</f>
        <v>4.3997033692104912E-5</v>
      </c>
    </row>
    <row r="115" spans="2:15">
      <c r="B115" s="93" t="s">
        <v>1430</v>
      </c>
      <c r="C115" s="94" t="s">
        <v>1431</v>
      </c>
      <c r="D115" s="95" t="s">
        <v>114</v>
      </c>
      <c r="E115" s="95" t="s">
        <v>279</v>
      </c>
      <c r="F115" s="94" t="s">
        <v>1432</v>
      </c>
      <c r="G115" s="95" t="s">
        <v>123</v>
      </c>
      <c r="H115" s="95" t="s">
        <v>127</v>
      </c>
      <c r="I115" s="97">
        <v>3546.9013850000001</v>
      </c>
      <c r="J115" s="109">
        <v>455</v>
      </c>
      <c r="K115" s="97">
        <v>6.4475576000000007E-2</v>
      </c>
      <c r="L115" s="97">
        <v>16.202876878999998</v>
      </c>
      <c r="M115" s="98">
        <v>6.4475612553072754E-5</v>
      </c>
      <c r="N115" s="98">
        <f t="shared" si="1"/>
        <v>5.3374433724692272E-4</v>
      </c>
      <c r="O115" s="98">
        <f>L115/'סכום נכסי הקרן'!$C$42</f>
        <v>1.3376302738981244E-4</v>
      </c>
    </row>
    <row r="116" spans="2:15">
      <c r="B116" s="93" t="s">
        <v>1433</v>
      </c>
      <c r="C116" s="94" t="s">
        <v>1434</v>
      </c>
      <c r="D116" s="95" t="s">
        <v>114</v>
      </c>
      <c r="E116" s="95" t="s">
        <v>279</v>
      </c>
      <c r="F116" s="94" t="s">
        <v>1435</v>
      </c>
      <c r="G116" s="95" t="s">
        <v>123</v>
      </c>
      <c r="H116" s="95" t="s">
        <v>127</v>
      </c>
      <c r="I116" s="97">
        <v>1559.6818820000001</v>
      </c>
      <c r="J116" s="109">
        <v>2137</v>
      </c>
      <c r="K116" s="97"/>
      <c r="L116" s="97">
        <v>33.330401811000002</v>
      </c>
      <c r="M116" s="98">
        <v>9.2303347821010275E-5</v>
      </c>
      <c r="N116" s="98">
        <f t="shared" si="1"/>
        <v>1.0979478124556223E-3</v>
      </c>
      <c r="O116" s="98">
        <f>L116/'סכום נכסי הקרן'!$C$42</f>
        <v>2.751594968999979E-4</v>
      </c>
    </row>
    <row r="117" spans="2:15">
      <c r="B117" s="93" t="s">
        <v>1436</v>
      </c>
      <c r="C117" s="94" t="s">
        <v>1437</v>
      </c>
      <c r="D117" s="95" t="s">
        <v>114</v>
      </c>
      <c r="E117" s="95" t="s">
        <v>279</v>
      </c>
      <c r="F117" s="94" t="s">
        <v>1438</v>
      </c>
      <c r="G117" s="95" t="s">
        <v>580</v>
      </c>
      <c r="H117" s="95" t="s">
        <v>127</v>
      </c>
      <c r="I117" s="97">
        <v>511.91406000000001</v>
      </c>
      <c r="J117" s="109">
        <v>9584</v>
      </c>
      <c r="K117" s="97"/>
      <c r="L117" s="97">
        <v>49.061843509999996</v>
      </c>
      <c r="M117" s="98">
        <v>1.27978515E-4</v>
      </c>
      <c r="N117" s="98">
        <f t="shared" si="1"/>
        <v>1.6161624471945841E-3</v>
      </c>
      <c r="O117" s="98">
        <f>L117/'סכום נכסי הקרן'!$C$42</f>
        <v>4.050305860021972E-4</v>
      </c>
    </row>
    <row r="118" spans="2:15">
      <c r="B118" s="93" t="s">
        <v>1439</v>
      </c>
      <c r="C118" s="94" t="s">
        <v>1440</v>
      </c>
      <c r="D118" s="95" t="s">
        <v>114</v>
      </c>
      <c r="E118" s="95" t="s">
        <v>279</v>
      </c>
      <c r="F118" s="94" t="s">
        <v>1441</v>
      </c>
      <c r="G118" s="95" t="s">
        <v>122</v>
      </c>
      <c r="H118" s="95" t="s">
        <v>127</v>
      </c>
      <c r="I118" s="97">
        <v>1950.1487999999999</v>
      </c>
      <c r="J118" s="109">
        <v>510.5</v>
      </c>
      <c r="K118" s="97"/>
      <c r="L118" s="97">
        <v>9.9555096239999994</v>
      </c>
      <c r="M118" s="98">
        <v>3.4508355215564674E-5</v>
      </c>
      <c r="N118" s="98">
        <f t="shared" si="1"/>
        <v>3.2794774199044514E-4</v>
      </c>
      <c r="O118" s="98">
        <f>L118/'סכום נכסי הקרן'!$C$42</f>
        <v>8.2187818648464682E-5</v>
      </c>
    </row>
    <row r="119" spans="2:15">
      <c r="B119" s="93" t="s">
        <v>1442</v>
      </c>
      <c r="C119" s="94" t="s">
        <v>1443</v>
      </c>
      <c r="D119" s="95" t="s">
        <v>114</v>
      </c>
      <c r="E119" s="95" t="s">
        <v>279</v>
      </c>
      <c r="F119" s="94" t="s">
        <v>1444</v>
      </c>
      <c r="G119" s="95" t="s">
        <v>122</v>
      </c>
      <c r="H119" s="95" t="s">
        <v>127</v>
      </c>
      <c r="I119" s="97">
        <v>310.185338</v>
      </c>
      <c r="J119" s="109">
        <v>8193</v>
      </c>
      <c r="K119" s="97">
        <v>0.59447950900000002</v>
      </c>
      <c r="L119" s="97">
        <v>26.007964464000004</v>
      </c>
      <c r="M119" s="98">
        <v>2.772455948088448E-5</v>
      </c>
      <c r="N119" s="98">
        <f t="shared" si="1"/>
        <v>8.5673697699762666E-4</v>
      </c>
      <c r="O119" s="98">
        <f>L119/'סכום נכסי הקרן'!$C$42</f>
        <v>2.1470903524917797E-4</v>
      </c>
    </row>
    <row r="120" spans="2:15">
      <c r="B120" s="93" t="s">
        <v>1445</v>
      </c>
      <c r="C120" s="94" t="s">
        <v>1446</v>
      </c>
      <c r="D120" s="95" t="s">
        <v>114</v>
      </c>
      <c r="E120" s="95" t="s">
        <v>279</v>
      </c>
      <c r="F120" s="94" t="s">
        <v>896</v>
      </c>
      <c r="G120" s="95" t="s">
        <v>691</v>
      </c>
      <c r="H120" s="95" t="s">
        <v>127</v>
      </c>
      <c r="I120" s="97">
        <v>157.44932600000001</v>
      </c>
      <c r="J120" s="109">
        <v>4338</v>
      </c>
      <c r="K120" s="97"/>
      <c r="L120" s="97">
        <v>6.8301517700000005</v>
      </c>
      <c r="M120" s="98">
        <v>1.2250401456205115E-5</v>
      </c>
      <c r="N120" s="98">
        <f t="shared" si="1"/>
        <v>2.2499429311219582E-4</v>
      </c>
      <c r="O120" s="98">
        <f>L120/'סכום נכסי הקרן'!$C$42</f>
        <v>5.6386392682598262E-5</v>
      </c>
    </row>
    <row r="121" spans="2:15">
      <c r="B121" s="93" t="s">
        <v>1447</v>
      </c>
      <c r="C121" s="94" t="s">
        <v>1448</v>
      </c>
      <c r="D121" s="95" t="s">
        <v>114</v>
      </c>
      <c r="E121" s="95" t="s">
        <v>279</v>
      </c>
      <c r="F121" s="94" t="s">
        <v>1449</v>
      </c>
      <c r="G121" s="95" t="s">
        <v>1450</v>
      </c>
      <c r="H121" s="95" t="s">
        <v>127</v>
      </c>
      <c r="I121" s="97">
        <v>1777.1112840000001</v>
      </c>
      <c r="J121" s="109">
        <v>276.39999999999998</v>
      </c>
      <c r="K121" s="97"/>
      <c r="L121" s="97">
        <v>4.9119355919999999</v>
      </c>
      <c r="M121" s="98">
        <v>9.1493617986117317E-5</v>
      </c>
      <c r="N121" s="98">
        <f t="shared" si="1"/>
        <v>1.6180569825532221E-4</v>
      </c>
      <c r="O121" s="98">
        <f>L121/'סכום נכסי הקרן'!$C$42</f>
        <v>4.055053803323359E-5</v>
      </c>
    </row>
    <row r="122" spans="2:15">
      <c r="B122" s="93" t="s">
        <v>1451</v>
      </c>
      <c r="C122" s="94" t="s">
        <v>1452</v>
      </c>
      <c r="D122" s="95" t="s">
        <v>114</v>
      </c>
      <c r="E122" s="95" t="s">
        <v>279</v>
      </c>
      <c r="F122" s="94" t="s">
        <v>1453</v>
      </c>
      <c r="G122" s="95" t="s">
        <v>329</v>
      </c>
      <c r="H122" s="95" t="s">
        <v>127</v>
      </c>
      <c r="I122" s="97">
        <v>1015.448168</v>
      </c>
      <c r="J122" s="109">
        <v>3768</v>
      </c>
      <c r="K122" s="97"/>
      <c r="L122" s="97">
        <v>38.262086973999999</v>
      </c>
      <c r="M122" s="98">
        <v>6.3346861827796532E-5</v>
      </c>
      <c r="N122" s="98">
        <f t="shared" si="1"/>
        <v>1.2604040878746805E-3</v>
      </c>
      <c r="O122" s="98">
        <f>L122/'סכום נכסי הקרן'!$C$42</f>
        <v>3.1587307773275024E-4</v>
      </c>
    </row>
    <row r="123" spans="2:15">
      <c r="B123" s="93" t="s">
        <v>1454</v>
      </c>
      <c r="C123" s="94" t="s">
        <v>1455</v>
      </c>
      <c r="D123" s="95" t="s">
        <v>114</v>
      </c>
      <c r="E123" s="95" t="s">
        <v>279</v>
      </c>
      <c r="F123" s="94" t="s">
        <v>1456</v>
      </c>
      <c r="G123" s="95" t="s">
        <v>149</v>
      </c>
      <c r="H123" s="95" t="s">
        <v>127</v>
      </c>
      <c r="I123" s="97">
        <v>103.788544</v>
      </c>
      <c r="J123" s="109">
        <v>7258</v>
      </c>
      <c r="K123" s="97"/>
      <c r="L123" s="97">
        <v>7.5329725420000004</v>
      </c>
      <c r="M123" s="98">
        <v>9.8048667170315827E-6</v>
      </c>
      <c r="N123" s="98">
        <f t="shared" si="1"/>
        <v>2.4814614509230311E-4</v>
      </c>
      <c r="O123" s="98">
        <f>L123/'סכום נכסי הקרן'!$C$42</f>
        <v>6.2188537257121951E-5</v>
      </c>
    </row>
    <row r="124" spans="2:15">
      <c r="B124" s="93" t="s">
        <v>1457</v>
      </c>
      <c r="C124" s="94" t="s">
        <v>1458</v>
      </c>
      <c r="D124" s="95" t="s">
        <v>114</v>
      </c>
      <c r="E124" s="95" t="s">
        <v>279</v>
      </c>
      <c r="F124" s="94" t="s">
        <v>1459</v>
      </c>
      <c r="G124" s="95" t="s">
        <v>1429</v>
      </c>
      <c r="H124" s="95" t="s">
        <v>127</v>
      </c>
      <c r="I124" s="97">
        <v>1066.617375</v>
      </c>
      <c r="J124" s="109">
        <v>432.8</v>
      </c>
      <c r="K124" s="97"/>
      <c r="L124" s="97">
        <v>4.6163200030000002</v>
      </c>
      <c r="M124" s="98">
        <v>2.0543134901811252E-5</v>
      </c>
      <c r="N124" s="98">
        <f t="shared" si="1"/>
        <v>1.5206772716482033E-4</v>
      </c>
      <c r="O124" s="98">
        <f>L124/'סכום נכסי הקרן'!$C$42</f>
        <v>3.8110080303192325E-5</v>
      </c>
    </row>
    <row r="125" spans="2:15">
      <c r="B125" s="93" t="s">
        <v>1460</v>
      </c>
      <c r="C125" s="94" t="s">
        <v>1461</v>
      </c>
      <c r="D125" s="95" t="s">
        <v>114</v>
      </c>
      <c r="E125" s="95" t="s">
        <v>279</v>
      </c>
      <c r="F125" s="94" t="s">
        <v>1462</v>
      </c>
      <c r="G125" s="95" t="s">
        <v>580</v>
      </c>
      <c r="H125" s="95" t="s">
        <v>127</v>
      </c>
      <c r="I125" s="97">
        <v>1118.133253</v>
      </c>
      <c r="J125" s="109">
        <v>2097</v>
      </c>
      <c r="K125" s="97"/>
      <c r="L125" s="97">
        <v>23.447254319000002</v>
      </c>
      <c r="M125" s="98">
        <v>3.9942211900403282E-5</v>
      </c>
      <c r="N125" s="98">
        <f t="shared" si="1"/>
        <v>7.7238377543772875E-4</v>
      </c>
      <c r="O125" s="98">
        <f>L125/'סכום נכסי הקרן'!$C$42</f>
        <v>1.9356906462414993E-4</v>
      </c>
    </row>
    <row r="126" spans="2:15">
      <c r="B126" s="93" t="s">
        <v>1463</v>
      </c>
      <c r="C126" s="94" t="s">
        <v>1464</v>
      </c>
      <c r="D126" s="95" t="s">
        <v>114</v>
      </c>
      <c r="E126" s="95" t="s">
        <v>279</v>
      </c>
      <c r="F126" s="94" t="s">
        <v>1465</v>
      </c>
      <c r="G126" s="95" t="s">
        <v>123</v>
      </c>
      <c r="H126" s="95" t="s">
        <v>127</v>
      </c>
      <c r="I126" s="97">
        <v>596.90479500000004</v>
      </c>
      <c r="J126" s="109">
        <v>1946</v>
      </c>
      <c r="K126" s="97"/>
      <c r="L126" s="97">
        <v>11.615767309999999</v>
      </c>
      <c r="M126" s="98">
        <v>9.0366116082208443E-5</v>
      </c>
      <c r="N126" s="98">
        <f t="shared" si="1"/>
        <v>3.8263884066945146E-4</v>
      </c>
      <c r="O126" s="98">
        <f>L126/'סכום נכסי הקרן'!$C$42</f>
        <v>9.5894094144169796E-5</v>
      </c>
    </row>
    <row r="127" spans="2:15">
      <c r="B127" s="93" t="s">
        <v>1466</v>
      </c>
      <c r="C127" s="94" t="s">
        <v>1467</v>
      </c>
      <c r="D127" s="95" t="s">
        <v>114</v>
      </c>
      <c r="E127" s="95" t="s">
        <v>279</v>
      </c>
      <c r="F127" s="94" t="s">
        <v>1468</v>
      </c>
      <c r="G127" s="95" t="s">
        <v>580</v>
      </c>
      <c r="H127" s="95" t="s">
        <v>127</v>
      </c>
      <c r="I127" s="97">
        <v>260.22953000000001</v>
      </c>
      <c r="J127" s="109">
        <v>11000</v>
      </c>
      <c r="K127" s="97"/>
      <c r="L127" s="97">
        <v>28.625248272</v>
      </c>
      <c r="M127" s="98">
        <v>5.1418456854693549E-5</v>
      </c>
      <c r="N127" s="98">
        <f t="shared" si="1"/>
        <v>9.4295379034011492E-4</v>
      </c>
      <c r="O127" s="98">
        <f>L127/'סכום נכסי הקרן'!$C$42</f>
        <v>2.36316050368213E-4</v>
      </c>
    </row>
    <row r="128" spans="2:15">
      <c r="B128" s="93" t="s">
        <v>1469</v>
      </c>
      <c r="C128" s="94" t="s">
        <v>1470</v>
      </c>
      <c r="D128" s="95" t="s">
        <v>114</v>
      </c>
      <c r="E128" s="95" t="s">
        <v>279</v>
      </c>
      <c r="F128" s="94" t="s">
        <v>1471</v>
      </c>
      <c r="G128" s="95" t="s">
        <v>1472</v>
      </c>
      <c r="H128" s="95" t="s">
        <v>127</v>
      </c>
      <c r="I128" s="97">
        <v>801.460778</v>
      </c>
      <c r="J128" s="109">
        <v>483.4</v>
      </c>
      <c r="K128" s="97"/>
      <c r="L128" s="97">
        <v>3.8742613989999999</v>
      </c>
      <c r="M128" s="98">
        <v>2.7244790942171318E-5</v>
      </c>
      <c r="N128" s="98">
        <f t="shared" si="1"/>
        <v>1.2762332875655436E-4</v>
      </c>
      <c r="O128" s="98">
        <f>L128/'סכום נכסי הקרן'!$C$42</f>
        <v>3.1984007377195728E-5</v>
      </c>
    </row>
    <row r="129" spans="2:15">
      <c r="B129" s="93" t="s">
        <v>1473</v>
      </c>
      <c r="C129" s="94" t="s">
        <v>1474</v>
      </c>
      <c r="D129" s="95" t="s">
        <v>114</v>
      </c>
      <c r="E129" s="95" t="s">
        <v>279</v>
      </c>
      <c r="F129" s="94" t="s">
        <v>1475</v>
      </c>
      <c r="G129" s="95" t="s">
        <v>691</v>
      </c>
      <c r="H129" s="95" t="s">
        <v>127</v>
      </c>
      <c r="I129" s="97">
        <v>1625.124</v>
      </c>
      <c r="J129" s="109">
        <v>1211</v>
      </c>
      <c r="K129" s="97"/>
      <c r="L129" s="97">
        <v>19.680251639999998</v>
      </c>
      <c r="M129" s="98">
        <v>3.56572165796697E-5</v>
      </c>
      <c r="N129" s="98">
        <f t="shared" si="1"/>
        <v>6.4829369172450058E-4</v>
      </c>
      <c r="O129" s="98">
        <f>L129/'סכום נכסי הקרן'!$C$42</f>
        <v>1.6247053278369366E-4</v>
      </c>
    </row>
    <row r="130" spans="2:15">
      <c r="B130" s="93" t="s">
        <v>1476</v>
      </c>
      <c r="C130" s="94" t="s">
        <v>1477</v>
      </c>
      <c r="D130" s="95" t="s">
        <v>114</v>
      </c>
      <c r="E130" s="95" t="s">
        <v>279</v>
      </c>
      <c r="F130" s="94" t="s">
        <v>1478</v>
      </c>
      <c r="G130" s="95" t="s">
        <v>1341</v>
      </c>
      <c r="H130" s="95" t="s">
        <v>127</v>
      </c>
      <c r="I130" s="97">
        <v>1646.6707070000002</v>
      </c>
      <c r="J130" s="109">
        <v>108.9</v>
      </c>
      <c r="K130" s="97"/>
      <c r="L130" s="97">
        <v>1.7932243969999999</v>
      </c>
      <c r="M130" s="98">
        <v>1.675031843667424E-5</v>
      </c>
      <c r="N130" s="98">
        <f t="shared" si="1"/>
        <v>5.9071199174035125E-5</v>
      </c>
      <c r="O130" s="98">
        <f>L130/'סכום נכסי הקרן'!$C$42</f>
        <v>1.4803983633478978E-5</v>
      </c>
    </row>
    <row r="131" spans="2:15">
      <c r="B131" s="93" t="s">
        <v>1479</v>
      </c>
      <c r="C131" s="94" t="s">
        <v>1480</v>
      </c>
      <c r="D131" s="95" t="s">
        <v>114</v>
      </c>
      <c r="E131" s="95" t="s">
        <v>279</v>
      </c>
      <c r="F131" s="94" t="s">
        <v>1481</v>
      </c>
      <c r="G131" s="95" t="s">
        <v>1472</v>
      </c>
      <c r="H131" s="95" t="s">
        <v>127</v>
      </c>
      <c r="I131" s="97">
        <v>1788.0898099999999</v>
      </c>
      <c r="J131" s="109">
        <v>3999</v>
      </c>
      <c r="K131" s="97"/>
      <c r="L131" s="97">
        <v>71.505711485999996</v>
      </c>
      <c r="M131" s="98">
        <v>7.2302352360998018E-5</v>
      </c>
      <c r="N131" s="98">
        <f t="shared" si="1"/>
        <v>2.3554933405641131E-3</v>
      </c>
      <c r="O131" s="98">
        <f>L131/'סכום נכסי הקרן'!$C$42</f>
        <v>5.9031618369121135E-4</v>
      </c>
    </row>
    <row r="132" spans="2:15">
      <c r="B132" s="93" t="s">
        <v>1482</v>
      </c>
      <c r="C132" s="94" t="s">
        <v>1483</v>
      </c>
      <c r="D132" s="95" t="s">
        <v>114</v>
      </c>
      <c r="E132" s="95" t="s">
        <v>279</v>
      </c>
      <c r="F132" s="94" t="s">
        <v>1484</v>
      </c>
      <c r="G132" s="95" t="s">
        <v>829</v>
      </c>
      <c r="H132" s="95" t="s">
        <v>127</v>
      </c>
      <c r="I132" s="97">
        <v>542.08448699999997</v>
      </c>
      <c r="J132" s="109">
        <v>7908</v>
      </c>
      <c r="K132" s="97"/>
      <c r="L132" s="97">
        <v>42.868041237</v>
      </c>
      <c r="M132" s="98">
        <v>6.1255855209207551E-5</v>
      </c>
      <c r="N132" s="98">
        <f t="shared" si="1"/>
        <v>1.4121303537627356E-3</v>
      </c>
      <c r="O132" s="98">
        <f>L132/'סכום נכסי הקרן'!$C$42</f>
        <v>3.5389758355593571E-4</v>
      </c>
    </row>
    <row r="133" spans="2:15">
      <c r="B133" s="93" t="s">
        <v>1485</v>
      </c>
      <c r="C133" s="94" t="s">
        <v>1486</v>
      </c>
      <c r="D133" s="95" t="s">
        <v>114</v>
      </c>
      <c r="E133" s="95" t="s">
        <v>279</v>
      </c>
      <c r="F133" s="94" t="s">
        <v>1487</v>
      </c>
      <c r="G133" s="95" t="s">
        <v>122</v>
      </c>
      <c r="H133" s="95" t="s">
        <v>127</v>
      </c>
      <c r="I133" s="97">
        <v>6728.0133599999999</v>
      </c>
      <c r="J133" s="109">
        <v>221.9</v>
      </c>
      <c r="K133" s="97"/>
      <c r="L133" s="97">
        <v>14.929461646</v>
      </c>
      <c r="M133" s="98">
        <v>4.4930334145991108E-5</v>
      </c>
      <c r="N133" s="98">
        <f t="shared" si="1"/>
        <v>4.9179634401995279E-4</v>
      </c>
      <c r="O133" s="98">
        <f>L133/'סכום נכסי הקרן'!$C$42</f>
        <v>1.2325033399823642E-4</v>
      </c>
    </row>
    <row r="134" spans="2:15">
      <c r="B134" s="93" t="s">
        <v>1488</v>
      </c>
      <c r="C134" s="94" t="s">
        <v>1489</v>
      </c>
      <c r="D134" s="95" t="s">
        <v>114</v>
      </c>
      <c r="E134" s="95" t="s">
        <v>279</v>
      </c>
      <c r="F134" s="94" t="s">
        <v>1490</v>
      </c>
      <c r="G134" s="95" t="s">
        <v>149</v>
      </c>
      <c r="H134" s="95" t="s">
        <v>127</v>
      </c>
      <c r="I134" s="97">
        <v>785.5241289999999</v>
      </c>
      <c r="J134" s="109">
        <v>318.89999999999998</v>
      </c>
      <c r="K134" s="97"/>
      <c r="L134" s="97">
        <v>2.5050364530000002</v>
      </c>
      <c r="M134" s="98">
        <v>4.430377690081616E-5</v>
      </c>
      <c r="N134" s="98">
        <f t="shared" si="1"/>
        <v>8.2519236020287936E-5</v>
      </c>
      <c r="O134" s="98">
        <f>L134/'סכום נכסי הקרן'!$C$42</f>
        <v>2.0680355851460253E-5</v>
      </c>
    </row>
    <row r="135" spans="2:15">
      <c r="B135" s="93" t="s">
        <v>1491</v>
      </c>
      <c r="C135" s="94" t="s">
        <v>1492</v>
      </c>
      <c r="D135" s="95" t="s">
        <v>114</v>
      </c>
      <c r="E135" s="95" t="s">
        <v>279</v>
      </c>
      <c r="F135" s="94" t="s">
        <v>1493</v>
      </c>
      <c r="G135" s="95" t="s">
        <v>123</v>
      </c>
      <c r="H135" s="95" t="s">
        <v>127</v>
      </c>
      <c r="I135" s="97">
        <v>6337.9835999999996</v>
      </c>
      <c r="J135" s="109">
        <v>365.1</v>
      </c>
      <c r="K135" s="97"/>
      <c r="L135" s="97">
        <v>23.139978124000002</v>
      </c>
      <c r="M135" s="98">
        <v>7.9489519941881444E-5</v>
      </c>
      <c r="N135" s="98">
        <f t="shared" si="1"/>
        <v>7.6226168846040964E-4</v>
      </c>
      <c r="O135" s="98">
        <f>L135/'סכום נכסי הקרן'!$C$42</f>
        <v>1.910323426336685E-4</v>
      </c>
    </row>
    <row r="136" spans="2:15">
      <c r="B136" s="93" t="s">
        <v>1494</v>
      </c>
      <c r="C136" s="94" t="s">
        <v>1495</v>
      </c>
      <c r="D136" s="95" t="s">
        <v>114</v>
      </c>
      <c r="E136" s="95" t="s">
        <v>279</v>
      </c>
      <c r="F136" s="94" t="s">
        <v>1496</v>
      </c>
      <c r="G136" s="95" t="s">
        <v>149</v>
      </c>
      <c r="H136" s="95" t="s">
        <v>127</v>
      </c>
      <c r="I136" s="97">
        <v>6557.8783160000003</v>
      </c>
      <c r="J136" s="109">
        <v>194.5</v>
      </c>
      <c r="K136" s="97"/>
      <c r="L136" s="97">
        <v>12.755073328</v>
      </c>
      <c r="M136" s="98">
        <v>6.0631539366455412E-5</v>
      </c>
      <c r="N136" s="98">
        <f t="shared" si="1"/>
        <v>4.2016909779847876E-4</v>
      </c>
      <c r="O136" s="98">
        <f>L136/'סכום נכסי הקרן'!$C$42</f>
        <v>1.0529964744369705E-4</v>
      </c>
    </row>
    <row r="137" spans="2:15">
      <c r="B137" s="93" t="s">
        <v>1497</v>
      </c>
      <c r="C137" s="94" t="s">
        <v>1498</v>
      </c>
      <c r="D137" s="95" t="s">
        <v>114</v>
      </c>
      <c r="E137" s="95" t="s">
        <v>279</v>
      </c>
      <c r="F137" s="94" t="s">
        <v>1499</v>
      </c>
      <c r="G137" s="95" t="s">
        <v>475</v>
      </c>
      <c r="H137" s="95" t="s">
        <v>127</v>
      </c>
      <c r="I137" s="97">
        <v>2199.349166</v>
      </c>
      <c r="J137" s="109">
        <v>885</v>
      </c>
      <c r="K137" s="97"/>
      <c r="L137" s="97">
        <v>19.464240134000001</v>
      </c>
      <c r="M137" s="98">
        <v>6.4248643791782375E-5</v>
      </c>
      <c r="N137" s="98">
        <f t="shared" si="1"/>
        <v>6.4117798511457698E-4</v>
      </c>
      <c r="O137" s="98">
        <f>L137/'סכום נכסי הקרן'!$C$42</f>
        <v>1.606872474320015E-4</v>
      </c>
    </row>
    <row r="138" spans="2:15">
      <c r="B138" s="93" t="s">
        <v>1500</v>
      </c>
      <c r="C138" s="94" t="s">
        <v>1501</v>
      </c>
      <c r="D138" s="95" t="s">
        <v>114</v>
      </c>
      <c r="E138" s="95" t="s">
        <v>279</v>
      </c>
      <c r="F138" s="94" t="s">
        <v>1502</v>
      </c>
      <c r="G138" s="95" t="s">
        <v>151</v>
      </c>
      <c r="H138" s="95" t="s">
        <v>127</v>
      </c>
      <c r="I138" s="97">
        <v>545.62725699999999</v>
      </c>
      <c r="J138" s="109">
        <v>2060</v>
      </c>
      <c r="K138" s="97"/>
      <c r="L138" s="97">
        <v>11.239921502000001</v>
      </c>
      <c r="M138" s="98">
        <v>4.622477870018451E-5</v>
      </c>
      <c r="N138" s="98">
        <f t="shared" si="1"/>
        <v>3.7025797934488072E-4</v>
      </c>
      <c r="O138" s="98">
        <f>L138/'סכום נכסי הקרן'!$C$42</f>
        <v>9.2791294963179369E-5</v>
      </c>
    </row>
    <row r="139" spans="2:15">
      <c r="B139" s="93" t="s">
        <v>1503</v>
      </c>
      <c r="C139" s="94" t="s">
        <v>1504</v>
      </c>
      <c r="D139" s="95" t="s">
        <v>114</v>
      </c>
      <c r="E139" s="95" t="s">
        <v>279</v>
      </c>
      <c r="F139" s="94" t="s">
        <v>746</v>
      </c>
      <c r="G139" s="95" t="s">
        <v>124</v>
      </c>
      <c r="H139" s="95" t="s">
        <v>127</v>
      </c>
      <c r="I139" s="97">
        <v>2590.6256069999999</v>
      </c>
      <c r="J139" s="109">
        <v>834</v>
      </c>
      <c r="K139" s="97"/>
      <c r="L139" s="97">
        <v>21.605817563000002</v>
      </c>
      <c r="M139" s="98">
        <v>3.8043917675338417E-5</v>
      </c>
      <c r="N139" s="98">
        <f t="shared" si="1"/>
        <v>7.1172439696728007E-4</v>
      </c>
      <c r="O139" s="98">
        <f>L139/'סכום נכסי הקרן'!$C$42</f>
        <v>1.7836706333333735E-4</v>
      </c>
    </row>
    <row r="140" spans="2:15">
      <c r="B140" s="93" t="s">
        <v>1505</v>
      </c>
      <c r="C140" s="94" t="s">
        <v>1506</v>
      </c>
      <c r="D140" s="95" t="s">
        <v>114</v>
      </c>
      <c r="E140" s="95" t="s">
        <v>279</v>
      </c>
      <c r="F140" s="94" t="s">
        <v>1507</v>
      </c>
      <c r="G140" s="95" t="s">
        <v>475</v>
      </c>
      <c r="H140" s="95" t="s">
        <v>127</v>
      </c>
      <c r="I140" s="97">
        <v>1373.1070829999999</v>
      </c>
      <c r="J140" s="109">
        <v>702.2</v>
      </c>
      <c r="K140" s="97"/>
      <c r="L140" s="97">
        <v>9.6419579389999992</v>
      </c>
      <c r="M140" s="98">
        <v>9.0456400483617422E-5</v>
      </c>
      <c r="N140" s="98">
        <f t="shared" ref="N140:N199" si="2">IFERROR(L140/$L$11,0)</f>
        <v>3.1761893201720601E-4</v>
      </c>
      <c r="O140" s="98">
        <f>L140/'סכום נכסי הקרן'!$C$42</f>
        <v>7.9599289281612805E-5</v>
      </c>
    </row>
    <row r="141" spans="2:15">
      <c r="B141" s="93" t="s">
        <v>1508</v>
      </c>
      <c r="C141" s="94" t="s">
        <v>1509</v>
      </c>
      <c r="D141" s="95" t="s">
        <v>114</v>
      </c>
      <c r="E141" s="95" t="s">
        <v>279</v>
      </c>
      <c r="F141" s="94" t="s">
        <v>1510</v>
      </c>
      <c r="G141" s="95" t="s">
        <v>149</v>
      </c>
      <c r="H141" s="95" t="s">
        <v>127</v>
      </c>
      <c r="I141" s="97">
        <v>1651.613521</v>
      </c>
      <c r="J141" s="109">
        <v>676</v>
      </c>
      <c r="K141" s="97"/>
      <c r="L141" s="97">
        <v>11.164907402999999</v>
      </c>
      <c r="M141" s="98">
        <v>8.4115360807940888E-5</v>
      </c>
      <c r="N141" s="98">
        <f t="shared" si="2"/>
        <v>3.6778691504846408E-4</v>
      </c>
      <c r="O141" s="98">
        <f>L141/'סכום נכסי הקרן'!$C$42</f>
        <v>9.2172015247972479E-5</v>
      </c>
    </row>
    <row r="142" spans="2:15">
      <c r="B142" s="93" t="s">
        <v>1511</v>
      </c>
      <c r="C142" s="94" t="s">
        <v>1512</v>
      </c>
      <c r="D142" s="95" t="s">
        <v>114</v>
      </c>
      <c r="E142" s="95" t="s">
        <v>279</v>
      </c>
      <c r="F142" s="94" t="s">
        <v>1513</v>
      </c>
      <c r="G142" s="95" t="s">
        <v>1341</v>
      </c>
      <c r="H142" s="95" t="s">
        <v>127</v>
      </c>
      <c r="I142" s="97">
        <v>6837.1355610000001</v>
      </c>
      <c r="J142" s="109">
        <v>51.5</v>
      </c>
      <c r="K142" s="97"/>
      <c r="L142" s="97">
        <v>3.5211248139999998</v>
      </c>
      <c r="M142" s="98">
        <v>7.5170081289053492E-5</v>
      </c>
      <c r="N142" s="98">
        <f t="shared" si="2"/>
        <v>1.1599053947314291E-4</v>
      </c>
      <c r="O142" s="98">
        <f>L142/'סכום נכסי הקרן'!$C$42</f>
        <v>2.9068684435198828E-5</v>
      </c>
    </row>
    <row r="143" spans="2:15">
      <c r="B143" s="93" t="s">
        <v>1514</v>
      </c>
      <c r="C143" s="94" t="s">
        <v>1515</v>
      </c>
      <c r="D143" s="95" t="s">
        <v>114</v>
      </c>
      <c r="E143" s="95" t="s">
        <v>279</v>
      </c>
      <c r="F143" s="94" t="s">
        <v>1516</v>
      </c>
      <c r="G143" s="95" t="s">
        <v>464</v>
      </c>
      <c r="H143" s="95" t="s">
        <v>127</v>
      </c>
      <c r="I143" s="97">
        <v>4107.6577340000003</v>
      </c>
      <c r="J143" s="109">
        <v>97.2</v>
      </c>
      <c r="K143" s="97"/>
      <c r="L143" s="97">
        <v>3.9926433210000001</v>
      </c>
      <c r="M143" s="98">
        <v>2.3492461874456726E-5</v>
      </c>
      <c r="N143" s="98">
        <f t="shared" si="2"/>
        <v>1.3152298688342689E-4</v>
      </c>
      <c r="O143" s="98">
        <f>L143/'סכום נכסי הקרן'!$C$42</f>
        <v>3.2961310629772316E-5</v>
      </c>
    </row>
    <row r="144" spans="2:15">
      <c r="B144" s="93" t="s">
        <v>1517</v>
      </c>
      <c r="C144" s="94" t="s">
        <v>1518</v>
      </c>
      <c r="D144" s="95" t="s">
        <v>114</v>
      </c>
      <c r="E144" s="95" t="s">
        <v>279</v>
      </c>
      <c r="F144" s="94" t="s">
        <v>1519</v>
      </c>
      <c r="G144" s="95" t="s">
        <v>707</v>
      </c>
      <c r="H144" s="95" t="s">
        <v>127</v>
      </c>
      <c r="I144" s="97">
        <v>952.52174200000013</v>
      </c>
      <c r="J144" s="109">
        <v>1780</v>
      </c>
      <c r="K144" s="97"/>
      <c r="L144" s="97">
        <v>16.954887002</v>
      </c>
      <c r="M144" s="98">
        <v>6.6917329302882783E-5</v>
      </c>
      <c r="N144" s="98">
        <f t="shared" si="2"/>
        <v>5.5851655194071135E-4</v>
      </c>
      <c r="O144" s="98">
        <f>L144/'סכום נכסי הקרן'!$C$42</f>
        <v>1.399712551898174E-4</v>
      </c>
    </row>
    <row r="145" spans="2:15">
      <c r="B145" s="93" t="s">
        <v>1520</v>
      </c>
      <c r="C145" s="94" t="s">
        <v>1521</v>
      </c>
      <c r="D145" s="95" t="s">
        <v>114</v>
      </c>
      <c r="E145" s="95" t="s">
        <v>279</v>
      </c>
      <c r="F145" s="94" t="s">
        <v>1522</v>
      </c>
      <c r="G145" s="95" t="s">
        <v>1523</v>
      </c>
      <c r="H145" s="95" t="s">
        <v>127</v>
      </c>
      <c r="I145" s="97">
        <v>5834.4397410000001</v>
      </c>
      <c r="J145" s="109">
        <v>670.4</v>
      </c>
      <c r="K145" s="97"/>
      <c r="L145" s="97">
        <v>39.114084021000004</v>
      </c>
      <c r="M145" s="98">
        <v>6.2002989192377892E-5</v>
      </c>
      <c r="N145" s="98">
        <f t="shared" si="2"/>
        <v>1.2884700049697329E-3</v>
      </c>
      <c r="O145" s="98">
        <f>L145/'סכום נכסי הקרן'!$C$42</f>
        <v>3.2290674867803821E-4</v>
      </c>
    </row>
    <row r="146" spans="2:15">
      <c r="B146" s="93" t="s">
        <v>1524</v>
      </c>
      <c r="C146" s="94" t="s">
        <v>1525</v>
      </c>
      <c r="D146" s="95" t="s">
        <v>114</v>
      </c>
      <c r="E146" s="95" t="s">
        <v>279</v>
      </c>
      <c r="F146" s="94" t="s">
        <v>1526</v>
      </c>
      <c r="G146" s="95" t="s">
        <v>829</v>
      </c>
      <c r="H146" s="95" t="s">
        <v>127</v>
      </c>
      <c r="I146" s="97">
        <v>823.40507100000002</v>
      </c>
      <c r="J146" s="109">
        <v>227.3</v>
      </c>
      <c r="K146" s="97"/>
      <c r="L146" s="97">
        <v>1.8715997230000001</v>
      </c>
      <c r="M146" s="98">
        <v>1.1192890236715665E-5</v>
      </c>
      <c r="N146" s="98">
        <f t="shared" si="2"/>
        <v>6.1652986763040336E-5</v>
      </c>
      <c r="O146" s="98">
        <f>L146/'סכום נכסי הקרן'!$C$42</f>
        <v>1.5451011994967738E-5</v>
      </c>
    </row>
    <row r="147" spans="2:15">
      <c r="B147" s="93" t="s">
        <v>1527</v>
      </c>
      <c r="C147" s="94" t="s">
        <v>1528</v>
      </c>
      <c r="D147" s="95" t="s">
        <v>114</v>
      </c>
      <c r="E147" s="95" t="s">
        <v>279</v>
      </c>
      <c r="F147" s="94" t="s">
        <v>1529</v>
      </c>
      <c r="G147" s="95" t="s">
        <v>691</v>
      </c>
      <c r="H147" s="95" t="s">
        <v>127</v>
      </c>
      <c r="I147" s="97">
        <v>1860.1380569999999</v>
      </c>
      <c r="J147" s="109">
        <v>428.7</v>
      </c>
      <c r="K147" s="97"/>
      <c r="L147" s="97">
        <v>7.974411849</v>
      </c>
      <c r="M147" s="98">
        <v>2.5576487429450054E-5</v>
      </c>
      <c r="N147" s="98">
        <f t="shared" si="2"/>
        <v>2.6268774360650455E-4</v>
      </c>
      <c r="O147" s="98">
        <f>L147/'סכום נכסי הקרן'!$C$42</f>
        <v>6.5832844286925477E-5</v>
      </c>
    </row>
    <row r="148" spans="2:15">
      <c r="B148" s="93" t="s">
        <v>1530</v>
      </c>
      <c r="C148" s="94" t="s">
        <v>1531</v>
      </c>
      <c r="D148" s="95" t="s">
        <v>114</v>
      </c>
      <c r="E148" s="95" t="s">
        <v>279</v>
      </c>
      <c r="F148" s="94" t="s">
        <v>1532</v>
      </c>
      <c r="G148" s="95" t="s">
        <v>464</v>
      </c>
      <c r="H148" s="95" t="s">
        <v>127</v>
      </c>
      <c r="I148" s="97">
        <v>2731.532796</v>
      </c>
      <c r="J148" s="109">
        <v>353.6</v>
      </c>
      <c r="K148" s="97"/>
      <c r="L148" s="97">
        <v>9.6586999670000004</v>
      </c>
      <c r="M148" s="98">
        <v>2.1873983408516524E-5</v>
      </c>
      <c r="N148" s="98">
        <f t="shared" si="2"/>
        <v>3.1817043671021589E-4</v>
      </c>
      <c r="O148" s="98">
        <f>L148/'סכום נכסי הקרן'!$C$42</f>
        <v>7.9737503276982208E-5</v>
      </c>
    </row>
    <row r="149" spans="2:15">
      <c r="B149" s="93" t="s">
        <v>1533</v>
      </c>
      <c r="C149" s="94" t="s">
        <v>1534</v>
      </c>
      <c r="D149" s="95" t="s">
        <v>114</v>
      </c>
      <c r="E149" s="95" t="s">
        <v>279</v>
      </c>
      <c r="F149" s="94" t="s">
        <v>1535</v>
      </c>
      <c r="G149" s="95" t="s">
        <v>668</v>
      </c>
      <c r="H149" s="95" t="s">
        <v>127</v>
      </c>
      <c r="I149" s="97">
        <v>655.29224999999997</v>
      </c>
      <c r="J149" s="109">
        <v>7273</v>
      </c>
      <c r="K149" s="97"/>
      <c r="L149" s="97">
        <v>47.659405344</v>
      </c>
      <c r="M149" s="98">
        <v>1.1049369124652319E-5</v>
      </c>
      <c r="N149" s="98">
        <f t="shared" si="2"/>
        <v>1.5699642667707349E-3</v>
      </c>
      <c r="O149" s="98">
        <f>L149/'סכום נכסי הקרן'!$C$42</f>
        <v>3.9345274237528486E-4</v>
      </c>
    </row>
    <row r="150" spans="2:15">
      <c r="B150" s="93" t="s">
        <v>1536</v>
      </c>
      <c r="C150" s="94" t="s">
        <v>1537</v>
      </c>
      <c r="D150" s="95" t="s">
        <v>114</v>
      </c>
      <c r="E150" s="95" t="s">
        <v>279</v>
      </c>
      <c r="F150" s="94" t="s">
        <v>1538</v>
      </c>
      <c r="G150" s="95" t="s">
        <v>123</v>
      </c>
      <c r="H150" s="95" t="s">
        <v>127</v>
      </c>
      <c r="I150" s="97">
        <v>953.31155199999989</v>
      </c>
      <c r="J150" s="109">
        <v>1355</v>
      </c>
      <c r="K150" s="97">
        <v>0.95331155199999984</v>
      </c>
      <c r="L150" s="97">
        <v>13.870683081000001</v>
      </c>
      <c r="M150" s="98">
        <v>8.2719162950871674E-5</v>
      </c>
      <c r="N150" s="98">
        <f t="shared" si="2"/>
        <v>4.5691876840869811E-4</v>
      </c>
      <c r="O150" s="98">
        <f>L150/'סכום נכסי הקרן'!$C$42</f>
        <v>1.1450957596819813E-4</v>
      </c>
    </row>
    <row r="151" spans="2:15">
      <c r="B151" s="93" t="s">
        <v>1539</v>
      </c>
      <c r="C151" s="94" t="s">
        <v>1540</v>
      </c>
      <c r="D151" s="95" t="s">
        <v>114</v>
      </c>
      <c r="E151" s="95" t="s">
        <v>279</v>
      </c>
      <c r="F151" s="94" t="s">
        <v>1541</v>
      </c>
      <c r="G151" s="95" t="s">
        <v>627</v>
      </c>
      <c r="H151" s="95" t="s">
        <v>127</v>
      </c>
      <c r="I151" s="97">
        <v>399.88613700000002</v>
      </c>
      <c r="J151" s="109">
        <v>26800</v>
      </c>
      <c r="K151" s="97"/>
      <c r="L151" s="97">
        <v>107.16948473199999</v>
      </c>
      <c r="M151" s="98">
        <v>1.0955208301371545E-4</v>
      </c>
      <c r="N151" s="98">
        <f t="shared" si="2"/>
        <v>3.5303055147886705E-3</v>
      </c>
      <c r="O151" s="98">
        <f>L151/'סכום נכסי הקרן'!$C$42</f>
        <v>8.8473885400796443E-4</v>
      </c>
    </row>
    <row r="152" spans="2:15">
      <c r="B152" s="93" t="s">
        <v>1542</v>
      </c>
      <c r="C152" s="94" t="s">
        <v>1543</v>
      </c>
      <c r="D152" s="95" t="s">
        <v>114</v>
      </c>
      <c r="E152" s="95" t="s">
        <v>279</v>
      </c>
      <c r="F152" s="94" t="s">
        <v>1544</v>
      </c>
      <c r="G152" s="95" t="s">
        <v>1341</v>
      </c>
      <c r="H152" s="95" t="s">
        <v>127</v>
      </c>
      <c r="I152" s="97">
        <v>1162.776222</v>
      </c>
      <c r="J152" s="109">
        <v>654.6</v>
      </c>
      <c r="K152" s="97"/>
      <c r="L152" s="97">
        <v>7.6115331489999996</v>
      </c>
      <c r="M152" s="98">
        <v>5.3161455528970726E-5</v>
      </c>
      <c r="N152" s="98">
        <f t="shared" si="2"/>
        <v>2.5073403608413532E-4</v>
      </c>
      <c r="O152" s="98">
        <f>L152/'סכום נכסי הקרן'!$C$42</f>
        <v>6.2837095207933817E-5</v>
      </c>
    </row>
    <row r="153" spans="2:15">
      <c r="B153" s="93" t="s">
        <v>1545</v>
      </c>
      <c r="C153" s="94" t="s">
        <v>1546</v>
      </c>
      <c r="D153" s="95" t="s">
        <v>114</v>
      </c>
      <c r="E153" s="95" t="s">
        <v>279</v>
      </c>
      <c r="F153" s="94" t="s">
        <v>1547</v>
      </c>
      <c r="G153" s="95" t="s">
        <v>707</v>
      </c>
      <c r="H153" s="95" t="s">
        <v>127</v>
      </c>
      <c r="I153" s="97">
        <v>40.169953</v>
      </c>
      <c r="J153" s="109">
        <v>11220</v>
      </c>
      <c r="K153" s="97"/>
      <c r="L153" s="97">
        <v>4.5070687420000004</v>
      </c>
      <c r="M153" s="98">
        <v>1.2081828391517866E-5</v>
      </c>
      <c r="N153" s="98">
        <f t="shared" si="2"/>
        <v>1.4846884516804283E-4</v>
      </c>
      <c r="O153" s="98">
        <f>L153/'סכום נכסי הקרן'!$C$42</f>
        <v>3.7208155322422086E-5</v>
      </c>
    </row>
    <row r="154" spans="2:15">
      <c r="B154" s="93" t="s">
        <v>1548</v>
      </c>
      <c r="C154" s="94" t="s">
        <v>1549</v>
      </c>
      <c r="D154" s="95" t="s">
        <v>114</v>
      </c>
      <c r="E154" s="95" t="s">
        <v>279</v>
      </c>
      <c r="F154" s="94" t="s">
        <v>1550</v>
      </c>
      <c r="G154" s="95" t="s">
        <v>122</v>
      </c>
      <c r="H154" s="95" t="s">
        <v>127</v>
      </c>
      <c r="I154" s="97">
        <v>2583.3483019999999</v>
      </c>
      <c r="J154" s="109">
        <v>881.6</v>
      </c>
      <c r="K154" s="97"/>
      <c r="L154" s="97">
        <v>22.774798629999996</v>
      </c>
      <c r="M154" s="98">
        <v>6.5202961264087443E-5</v>
      </c>
      <c r="N154" s="98">
        <f t="shared" si="2"/>
        <v>7.5023218972035443E-4</v>
      </c>
      <c r="O154" s="98">
        <f>L154/'סכום נכסי הקרן'!$C$42</f>
        <v>1.880175993246312E-4</v>
      </c>
    </row>
    <row r="155" spans="2:15">
      <c r="B155" s="93" t="s">
        <v>1553</v>
      </c>
      <c r="C155" s="94" t="s">
        <v>1554</v>
      </c>
      <c r="D155" s="95" t="s">
        <v>114</v>
      </c>
      <c r="E155" s="95" t="s">
        <v>279</v>
      </c>
      <c r="F155" s="94" t="s">
        <v>1555</v>
      </c>
      <c r="G155" s="95" t="s">
        <v>580</v>
      </c>
      <c r="H155" s="95" t="s">
        <v>127</v>
      </c>
      <c r="I155" s="97">
        <v>1253.566212</v>
      </c>
      <c r="J155" s="109">
        <v>7550</v>
      </c>
      <c r="K155" s="97"/>
      <c r="L155" s="97">
        <v>94.644249001999995</v>
      </c>
      <c r="M155" s="98">
        <v>5.014264848E-5</v>
      </c>
      <c r="N155" s="98">
        <f t="shared" si="2"/>
        <v>3.1177075734789466E-3</v>
      </c>
      <c r="O155" s="98">
        <f>L155/'סכום נכסי הקרן'!$C$42</f>
        <v>7.8133663336977057E-4</v>
      </c>
    </row>
    <row r="156" spans="2:15">
      <c r="B156" s="93" t="s">
        <v>1556</v>
      </c>
      <c r="C156" s="94" t="s">
        <v>1557</v>
      </c>
      <c r="D156" s="95" t="s">
        <v>114</v>
      </c>
      <c r="E156" s="95" t="s">
        <v>279</v>
      </c>
      <c r="F156" s="94" t="s">
        <v>1558</v>
      </c>
      <c r="G156" s="95" t="s">
        <v>464</v>
      </c>
      <c r="H156" s="95" t="s">
        <v>127</v>
      </c>
      <c r="I156" s="97">
        <v>3633.4335500000002</v>
      </c>
      <c r="J156" s="109">
        <v>701.5</v>
      </c>
      <c r="K156" s="97">
        <v>1.5686368350000002</v>
      </c>
      <c r="L156" s="97">
        <v>27.057173194000001</v>
      </c>
      <c r="M156" s="98">
        <v>2.6143949484375191E-5</v>
      </c>
      <c r="N156" s="98">
        <f t="shared" si="2"/>
        <v>8.912993095025008E-4</v>
      </c>
      <c r="O156" s="98">
        <f>L156/'סכום נכסי הקרן'!$C$42</f>
        <v>2.2337078940164683E-4</v>
      </c>
    </row>
    <row r="157" spans="2:15">
      <c r="B157" s="93" t="s">
        <v>1559</v>
      </c>
      <c r="C157" s="94" t="s">
        <v>1560</v>
      </c>
      <c r="D157" s="95" t="s">
        <v>114</v>
      </c>
      <c r="E157" s="95" t="s">
        <v>279</v>
      </c>
      <c r="F157" s="94" t="s">
        <v>1561</v>
      </c>
      <c r="G157" s="95" t="s">
        <v>149</v>
      </c>
      <c r="H157" s="95" t="s">
        <v>127</v>
      </c>
      <c r="I157" s="97">
        <v>536.29092000000003</v>
      </c>
      <c r="J157" s="109">
        <v>546.4</v>
      </c>
      <c r="K157" s="97"/>
      <c r="L157" s="97">
        <v>2.9302935869999995</v>
      </c>
      <c r="M157" s="98">
        <v>7.0746618338815429E-5</v>
      </c>
      <c r="N157" s="98">
        <f t="shared" si="2"/>
        <v>9.6527772210582309E-5</v>
      </c>
      <c r="O157" s="98">
        <f>L157/'סכום נכסי הקרן'!$C$42</f>
        <v>2.4191070774973626E-5</v>
      </c>
    </row>
    <row r="158" spans="2:15">
      <c r="B158" s="93" t="s">
        <v>1562</v>
      </c>
      <c r="C158" s="94" t="s">
        <v>1563</v>
      </c>
      <c r="D158" s="95" t="s">
        <v>114</v>
      </c>
      <c r="E158" s="95" t="s">
        <v>279</v>
      </c>
      <c r="F158" s="94" t="s">
        <v>1564</v>
      </c>
      <c r="G158" s="95" t="s">
        <v>691</v>
      </c>
      <c r="H158" s="95" t="s">
        <v>127</v>
      </c>
      <c r="I158" s="97">
        <v>1756.615221</v>
      </c>
      <c r="J158" s="109">
        <v>701.5</v>
      </c>
      <c r="K158" s="97"/>
      <c r="L158" s="97">
        <v>12.322655776</v>
      </c>
      <c r="M158" s="98">
        <v>6.2817069809700547E-5</v>
      </c>
      <c r="N158" s="98">
        <f t="shared" si="2"/>
        <v>4.0592468790573254E-4</v>
      </c>
      <c r="O158" s="98">
        <f>L158/'סכום נכסי הקרן'!$C$42</f>
        <v>1.0172981961102506E-4</v>
      </c>
    </row>
    <row r="159" spans="2:15">
      <c r="B159" s="93" t="s">
        <v>1565</v>
      </c>
      <c r="C159" s="94" t="s">
        <v>1566</v>
      </c>
      <c r="D159" s="95" t="s">
        <v>114</v>
      </c>
      <c r="E159" s="95" t="s">
        <v>279</v>
      </c>
      <c r="F159" s="94" t="s">
        <v>1567</v>
      </c>
      <c r="G159" s="95" t="s">
        <v>151</v>
      </c>
      <c r="H159" s="95" t="s">
        <v>127</v>
      </c>
      <c r="I159" s="97">
        <v>10720.136154</v>
      </c>
      <c r="J159" s="109">
        <v>44.1</v>
      </c>
      <c r="K159" s="97"/>
      <c r="L159" s="97">
        <v>4.7275800459999999</v>
      </c>
      <c r="M159" s="98">
        <v>7.8084777182892308E-5</v>
      </c>
      <c r="N159" s="98">
        <f t="shared" si="2"/>
        <v>1.5573278111521264E-4</v>
      </c>
      <c r="O159" s="98">
        <f>L159/'סכום נכסי הקרן'!$C$42</f>
        <v>3.9028588805746544E-5</v>
      </c>
    </row>
    <row r="160" spans="2:15">
      <c r="B160" s="93" t="s">
        <v>1568</v>
      </c>
      <c r="C160" s="94" t="s">
        <v>1569</v>
      </c>
      <c r="D160" s="95" t="s">
        <v>114</v>
      </c>
      <c r="E160" s="95" t="s">
        <v>279</v>
      </c>
      <c r="F160" s="94" t="s">
        <v>1570</v>
      </c>
      <c r="G160" s="95" t="s">
        <v>1423</v>
      </c>
      <c r="H160" s="95" t="s">
        <v>127</v>
      </c>
      <c r="I160" s="97">
        <v>116.173338</v>
      </c>
      <c r="J160" s="109">
        <v>711</v>
      </c>
      <c r="K160" s="97"/>
      <c r="L160" s="97">
        <v>0.82599243100000008</v>
      </c>
      <c r="M160" s="98">
        <v>6.2299665167020189E-6</v>
      </c>
      <c r="N160" s="98">
        <f t="shared" si="2"/>
        <v>2.7209290420916838E-5</v>
      </c>
      <c r="O160" s="98">
        <f>L160/'סכום נכסי הקרן'!$C$42</f>
        <v>6.8189895533199768E-6</v>
      </c>
    </row>
    <row r="161" spans="2:15">
      <c r="B161" s="93" t="s">
        <v>1571</v>
      </c>
      <c r="C161" s="94" t="s">
        <v>1572</v>
      </c>
      <c r="D161" s="95" t="s">
        <v>114</v>
      </c>
      <c r="E161" s="95" t="s">
        <v>279</v>
      </c>
      <c r="F161" s="94" t="s">
        <v>1573</v>
      </c>
      <c r="G161" s="95" t="s">
        <v>475</v>
      </c>
      <c r="H161" s="95" t="s">
        <v>127</v>
      </c>
      <c r="I161" s="97">
        <v>10474.245955</v>
      </c>
      <c r="J161" s="109">
        <v>861.4</v>
      </c>
      <c r="K161" s="97">
        <v>1.1776927960000001</v>
      </c>
      <c r="L161" s="97">
        <v>91.402847445999996</v>
      </c>
      <c r="M161" s="98">
        <v>9.814068945148129E-5</v>
      </c>
      <c r="N161" s="98">
        <f t="shared" si="2"/>
        <v>3.0109314905537804E-3</v>
      </c>
      <c r="O161" s="98">
        <f>L161/'סכום נכסי הקרן'!$C$42</f>
        <v>7.5457720735212579E-4</v>
      </c>
    </row>
    <row r="162" spans="2:15">
      <c r="B162" s="93" t="s">
        <v>1574</v>
      </c>
      <c r="C162" s="94" t="s">
        <v>1575</v>
      </c>
      <c r="D162" s="95" t="s">
        <v>114</v>
      </c>
      <c r="E162" s="95" t="s">
        <v>279</v>
      </c>
      <c r="F162" s="94" t="s">
        <v>1576</v>
      </c>
      <c r="G162" s="95" t="s">
        <v>149</v>
      </c>
      <c r="H162" s="95" t="s">
        <v>127</v>
      </c>
      <c r="I162" s="97">
        <v>4371.6656290000001</v>
      </c>
      <c r="J162" s="109">
        <v>265.39999999999998</v>
      </c>
      <c r="K162" s="97"/>
      <c r="L162" s="97">
        <v>11.602400574999999</v>
      </c>
      <c r="M162" s="98">
        <v>5.7154484280236066E-5</v>
      </c>
      <c r="N162" s="98">
        <f t="shared" si="2"/>
        <v>3.8219852262179804E-4</v>
      </c>
      <c r="O162" s="98">
        <f>L162/'סכום נכסי הקרן'!$C$42</f>
        <v>9.5783744917099224E-5</v>
      </c>
    </row>
    <row r="163" spans="2:15">
      <c r="B163" s="93" t="s">
        <v>1577</v>
      </c>
      <c r="C163" s="94" t="s">
        <v>1578</v>
      </c>
      <c r="D163" s="95" t="s">
        <v>114</v>
      </c>
      <c r="E163" s="95" t="s">
        <v>279</v>
      </c>
      <c r="F163" s="94" t="s">
        <v>1579</v>
      </c>
      <c r="G163" s="95" t="s">
        <v>627</v>
      </c>
      <c r="H163" s="95" t="s">
        <v>127</v>
      </c>
      <c r="I163" s="97">
        <v>12.426534999999999</v>
      </c>
      <c r="J163" s="109">
        <v>168.7</v>
      </c>
      <c r="K163" s="97"/>
      <c r="L163" s="97">
        <v>2.0963571E-2</v>
      </c>
      <c r="M163" s="98">
        <v>1.8126100650810731E-6</v>
      </c>
      <c r="N163" s="98">
        <f t="shared" si="2"/>
        <v>6.9056794008141454E-7</v>
      </c>
      <c r="O163" s="98">
        <f>L163/'סכום נכסי הקרן'!$C$42</f>
        <v>1.7306498980410345E-7</v>
      </c>
    </row>
    <row r="164" spans="2:15">
      <c r="B164" s="93" t="s">
        <v>1580</v>
      </c>
      <c r="C164" s="94" t="s">
        <v>1581</v>
      </c>
      <c r="D164" s="95" t="s">
        <v>114</v>
      </c>
      <c r="E164" s="95" t="s">
        <v>279</v>
      </c>
      <c r="F164" s="94" t="s">
        <v>1582</v>
      </c>
      <c r="G164" s="95" t="s">
        <v>1583</v>
      </c>
      <c r="H164" s="95" t="s">
        <v>127</v>
      </c>
      <c r="I164" s="97">
        <v>1320.4132500000001</v>
      </c>
      <c r="J164" s="109">
        <v>751.1</v>
      </c>
      <c r="K164" s="97"/>
      <c r="L164" s="97">
        <v>9.9176239210000006</v>
      </c>
      <c r="M164" s="98">
        <v>2.645180784993794E-5</v>
      </c>
      <c r="N164" s="98">
        <f t="shared" si="2"/>
        <v>3.2669973649179963E-4</v>
      </c>
      <c r="O164" s="98">
        <f>L164/'סכום נכסי הקרן'!$C$42</f>
        <v>8.1875052812748245E-5</v>
      </c>
    </row>
    <row r="165" spans="2:15">
      <c r="B165" s="93" t="s">
        <v>1584</v>
      </c>
      <c r="C165" s="94" t="s">
        <v>1585</v>
      </c>
      <c r="D165" s="95" t="s">
        <v>114</v>
      </c>
      <c r="E165" s="95" t="s">
        <v>279</v>
      </c>
      <c r="F165" s="94" t="s">
        <v>1586</v>
      </c>
      <c r="G165" s="95" t="s">
        <v>475</v>
      </c>
      <c r="H165" s="95" t="s">
        <v>127</v>
      </c>
      <c r="I165" s="97">
        <v>599.92021299999999</v>
      </c>
      <c r="J165" s="109">
        <v>490</v>
      </c>
      <c r="K165" s="97"/>
      <c r="L165" s="97">
        <v>2.9396090410000006</v>
      </c>
      <c r="M165" s="98">
        <v>3.9971036666110775E-5</v>
      </c>
      <c r="N165" s="98">
        <f t="shared" si="2"/>
        <v>9.6834635668134641E-5</v>
      </c>
      <c r="O165" s="98">
        <f>L165/'סכום נכסי הקרן'!$C$42</f>
        <v>2.4267974607413755E-5</v>
      </c>
    </row>
    <row r="166" spans="2:15">
      <c r="B166" s="93" t="s">
        <v>1587</v>
      </c>
      <c r="C166" s="94" t="s">
        <v>1588</v>
      </c>
      <c r="D166" s="95" t="s">
        <v>114</v>
      </c>
      <c r="E166" s="95" t="s">
        <v>279</v>
      </c>
      <c r="F166" s="94" t="s">
        <v>1589</v>
      </c>
      <c r="G166" s="95" t="s">
        <v>475</v>
      </c>
      <c r="H166" s="95" t="s">
        <v>127</v>
      </c>
      <c r="I166" s="97">
        <v>1316.2017410000001</v>
      </c>
      <c r="J166" s="109">
        <v>2190</v>
      </c>
      <c r="K166" s="97"/>
      <c r="L166" s="97">
        <v>28.824818131000001</v>
      </c>
      <c r="M166" s="98">
        <v>5.1163336227609608E-5</v>
      </c>
      <c r="N166" s="98">
        <f t="shared" si="2"/>
        <v>9.495278872071023E-4</v>
      </c>
      <c r="O166" s="98">
        <f>L166/'סכום נכסי הקרן'!$C$42</f>
        <v>2.3796360152316849E-4</v>
      </c>
    </row>
    <row r="167" spans="2:15">
      <c r="B167" s="93" t="s">
        <v>1590</v>
      </c>
      <c r="C167" s="94" t="s">
        <v>1591</v>
      </c>
      <c r="D167" s="95" t="s">
        <v>114</v>
      </c>
      <c r="E167" s="95" t="s">
        <v>279</v>
      </c>
      <c r="F167" s="94" t="s">
        <v>1592</v>
      </c>
      <c r="G167" s="95" t="s">
        <v>598</v>
      </c>
      <c r="H167" s="95" t="s">
        <v>127</v>
      </c>
      <c r="I167" s="97">
        <v>18260.620507</v>
      </c>
      <c r="J167" s="109">
        <v>150.1</v>
      </c>
      <c r="K167" s="97"/>
      <c r="L167" s="97">
        <v>27.409191385</v>
      </c>
      <c r="M167" s="98">
        <v>7.9968580628436909E-5</v>
      </c>
      <c r="N167" s="98">
        <f t="shared" si="2"/>
        <v>9.028952573984988E-4</v>
      </c>
      <c r="O167" s="98">
        <f>L167/'סכום נכסי הקרן'!$C$42</f>
        <v>2.2627687942973764E-4</v>
      </c>
    </row>
    <row r="168" spans="2:15">
      <c r="B168" s="93" t="s">
        <v>1593</v>
      </c>
      <c r="C168" s="94" t="s">
        <v>1594</v>
      </c>
      <c r="D168" s="95" t="s">
        <v>114</v>
      </c>
      <c r="E168" s="95" t="s">
        <v>279</v>
      </c>
      <c r="F168" s="94" t="s">
        <v>1595</v>
      </c>
      <c r="G168" s="95" t="s">
        <v>829</v>
      </c>
      <c r="H168" s="95" t="s">
        <v>127</v>
      </c>
      <c r="I168" s="97">
        <v>7313.0580000000009</v>
      </c>
      <c r="J168" s="109">
        <v>414.8</v>
      </c>
      <c r="K168" s="97"/>
      <c r="L168" s="97">
        <v>30.334564583999999</v>
      </c>
      <c r="M168" s="98">
        <v>2.5435838753434667E-5</v>
      </c>
      <c r="N168" s="98">
        <f t="shared" si="2"/>
        <v>9.9926094547725256E-4</v>
      </c>
      <c r="O168" s="98">
        <f>L168/'סכום נכסי הקרן'!$C$42</f>
        <v>2.5042732988773129E-4</v>
      </c>
    </row>
    <row r="169" spans="2:15">
      <c r="B169" s="93" t="s">
        <v>1596</v>
      </c>
      <c r="C169" s="94" t="s">
        <v>1597</v>
      </c>
      <c r="D169" s="95" t="s">
        <v>114</v>
      </c>
      <c r="E169" s="95" t="s">
        <v>279</v>
      </c>
      <c r="F169" s="94" t="s">
        <v>1598</v>
      </c>
      <c r="G169" s="95" t="s">
        <v>580</v>
      </c>
      <c r="H169" s="95" t="s">
        <v>127</v>
      </c>
      <c r="I169" s="97">
        <v>6144.593844</v>
      </c>
      <c r="J169" s="109">
        <v>483.7</v>
      </c>
      <c r="K169" s="97"/>
      <c r="L169" s="97">
        <v>29.721400422999999</v>
      </c>
      <c r="M169" s="98">
        <v>4.0293030839032488E-5</v>
      </c>
      <c r="N169" s="98">
        <f t="shared" si="2"/>
        <v>9.790625016341916E-4</v>
      </c>
      <c r="O169" s="98">
        <f>L169/'סכום נכסי הקרן'!$C$42</f>
        <v>2.4536534644646992E-4</v>
      </c>
    </row>
    <row r="170" spans="2:15">
      <c r="B170" s="93" t="s">
        <v>1599</v>
      </c>
      <c r="C170" s="94" t="s">
        <v>1600</v>
      </c>
      <c r="D170" s="95" t="s">
        <v>114</v>
      </c>
      <c r="E170" s="95" t="s">
        <v>279</v>
      </c>
      <c r="F170" s="94" t="s">
        <v>1601</v>
      </c>
      <c r="G170" s="95" t="s">
        <v>829</v>
      </c>
      <c r="H170" s="95" t="s">
        <v>127</v>
      </c>
      <c r="I170" s="97">
        <v>114.08126699999998</v>
      </c>
      <c r="J170" s="109">
        <v>17030</v>
      </c>
      <c r="K170" s="97"/>
      <c r="L170" s="97">
        <v>19.42803979</v>
      </c>
      <c r="M170" s="98">
        <v>5.0463498636907915E-5</v>
      </c>
      <c r="N170" s="98">
        <f t="shared" si="2"/>
        <v>6.3998549758531402E-4</v>
      </c>
      <c r="O170" s="98">
        <f>L170/'סכום נכסי הקרן'!$C$42</f>
        <v>1.6038839509595316E-4</v>
      </c>
    </row>
    <row r="171" spans="2:15">
      <c r="B171" s="93" t="s">
        <v>1602</v>
      </c>
      <c r="C171" s="94" t="s">
        <v>1603</v>
      </c>
      <c r="D171" s="95" t="s">
        <v>114</v>
      </c>
      <c r="E171" s="95" t="s">
        <v>279</v>
      </c>
      <c r="F171" s="94" t="s">
        <v>1604</v>
      </c>
      <c r="G171" s="95" t="s">
        <v>1605</v>
      </c>
      <c r="H171" s="95" t="s">
        <v>127</v>
      </c>
      <c r="I171" s="97">
        <v>539.27708500000006</v>
      </c>
      <c r="J171" s="109">
        <v>1684</v>
      </c>
      <c r="K171" s="97"/>
      <c r="L171" s="97">
        <v>9.0814261170000012</v>
      </c>
      <c r="M171" s="98">
        <v>1.203207475116331E-5</v>
      </c>
      <c r="N171" s="98">
        <f t="shared" si="2"/>
        <v>2.9915426749661355E-4</v>
      </c>
      <c r="O171" s="98">
        <f>L171/'סכום נכסי הקרן'!$C$42</f>
        <v>7.4971812690944866E-5</v>
      </c>
    </row>
    <row r="172" spans="2:15">
      <c r="B172" s="93" t="s">
        <v>1606</v>
      </c>
      <c r="C172" s="94" t="s">
        <v>1607</v>
      </c>
      <c r="D172" s="95" t="s">
        <v>114</v>
      </c>
      <c r="E172" s="95" t="s">
        <v>279</v>
      </c>
      <c r="F172" s="94" t="s">
        <v>694</v>
      </c>
      <c r="G172" s="95" t="s">
        <v>580</v>
      </c>
      <c r="H172" s="95" t="s">
        <v>127</v>
      </c>
      <c r="I172" s="97">
        <v>870.97720400000003</v>
      </c>
      <c r="J172" s="109">
        <v>5.0999999999999996</v>
      </c>
      <c r="K172" s="97"/>
      <c r="L172" s="97">
        <v>4.4419839000000003E-2</v>
      </c>
      <c r="M172" s="98">
        <v>3.5434571808778007E-5</v>
      </c>
      <c r="N172" s="98">
        <f t="shared" si="2"/>
        <v>1.4632486381722887E-6</v>
      </c>
      <c r="O172" s="98">
        <f>L172/'סכום נכסי הקרן'!$C$42</f>
        <v>3.6670846697038956E-7</v>
      </c>
    </row>
    <row r="173" spans="2:15">
      <c r="B173" s="93" t="s">
        <v>1608</v>
      </c>
      <c r="C173" s="94" t="s">
        <v>1609</v>
      </c>
      <c r="D173" s="95" t="s">
        <v>114</v>
      </c>
      <c r="E173" s="95" t="s">
        <v>279</v>
      </c>
      <c r="F173" s="94" t="s">
        <v>1610</v>
      </c>
      <c r="G173" s="95" t="s">
        <v>707</v>
      </c>
      <c r="H173" s="95" t="s">
        <v>127</v>
      </c>
      <c r="I173" s="97">
        <v>693.47128799999996</v>
      </c>
      <c r="J173" s="109">
        <v>7922</v>
      </c>
      <c r="K173" s="97"/>
      <c r="L173" s="97">
        <v>54.936795447999991</v>
      </c>
      <c r="M173" s="98">
        <v>5.5135711658581084E-5</v>
      </c>
      <c r="N173" s="98">
        <f t="shared" si="2"/>
        <v>1.809691186067459E-3</v>
      </c>
      <c r="O173" s="98">
        <f>L173/'סכום נכסי הקרן'!$C$42</f>
        <v>4.5353131601854637E-4</v>
      </c>
    </row>
    <row r="174" spans="2:15">
      <c r="B174" s="93" t="s">
        <v>1611</v>
      </c>
      <c r="C174" s="94" t="s">
        <v>1612</v>
      </c>
      <c r="D174" s="95" t="s">
        <v>114</v>
      </c>
      <c r="E174" s="95" t="s">
        <v>279</v>
      </c>
      <c r="F174" s="94" t="s">
        <v>1613</v>
      </c>
      <c r="G174" s="95" t="s">
        <v>475</v>
      </c>
      <c r="H174" s="95" t="s">
        <v>127</v>
      </c>
      <c r="I174" s="97">
        <v>6727.8037189999995</v>
      </c>
      <c r="J174" s="109">
        <v>470.4</v>
      </c>
      <c r="K174" s="97"/>
      <c r="L174" s="97">
        <v>31.647588696</v>
      </c>
      <c r="M174" s="98">
        <v>7.8782628136809323E-5</v>
      </c>
      <c r="N174" s="98">
        <f t="shared" si="2"/>
        <v>1.042513707914581E-3</v>
      </c>
      <c r="O174" s="98">
        <f>L174/'סכום נכסי הקרן'!$C$42</f>
        <v>2.6126701481334925E-4</v>
      </c>
    </row>
    <row r="175" spans="2:15">
      <c r="B175" s="93" t="s">
        <v>1614</v>
      </c>
      <c r="C175" s="94" t="s">
        <v>1615</v>
      </c>
      <c r="D175" s="95" t="s">
        <v>114</v>
      </c>
      <c r="E175" s="95" t="s">
        <v>279</v>
      </c>
      <c r="F175" s="94" t="s">
        <v>903</v>
      </c>
      <c r="G175" s="95" t="s">
        <v>313</v>
      </c>
      <c r="H175" s="95" t="s">
        <v>127</v>
      </c>
      <c r="I175" s="97">
        <v>9019.4382000000005</v>
      </c>
      <c r="J175" s="109">
        <v>576</v>
      </c>
      <c r="K175" s="97"/>
      <c r="L175" s="97">
        <v>51.951964032000006</v>
      </c>
      <c r="M175" s="98">
        <v>1.2685527836622728E-4</v>
      </c>
      <c r="N175" s="98">
        <f t="shared" si="2"/>
        <v>1.7113668651567993E-3</v>
      </c>
      <c r="O175" s="98">
        <f>L175/'סכום נכסי הקרן'!$C$42</f>
        <v>4.2889000759943185E-4</v>
      </c>
    </row>
    <row r="176" spans="2:15">
      <c r="B176" s="93" t="s">
        <v>1616</v>
      </c>
      <c r="C176" s="94" t="s">
        <v>1617</v>
      </c>
      <c r="D176" s="95" t="s">
        <v>114</v>
      </c>
      <c r="E176" s="95" t="s">
        <v>279</v>
      </c>
      <c r="F176" s="94" t="s">
        <v>1618</v>
      </c>
      <c r="G176" s="95" t="s">
        <v>151</v>
      </c>
      <c r="H176" s="95" t="s">
        <v>127</v>
      </c>
      <c r="I176" s="97">
        <v>1528.429122</v>
      </c>
      <c r="J176" s="109">
        <v>68.400000000000006</v>
      </c>
      <c r="K176" s="97"/>
      <c r="L176" s="97">
        <v>1.045445519</v>
      </c>
      <c r="M176" s="98">
        <v>3.8928136626292783E-5</v>
      </c>
      <c r="N176" s="98">
        <f t="shared" si="2"/>
        <v>3.4438367324115506E-5</v>
      </c>
      <c r="O176" s="98">
        <f>L176/'סכום נכסי הקרן'!$C$42</f>
        <v>8.6306869228759083E-6</v>
      </c>
    </row>
    <row r="177" spans="2:15">
      <c r="B177" s="93" t="s">
        <v>1619</v>
      </c>
      <c r="C177" s="94" t="s">
        <v>1620</v>
      </c>
      <c r="D177" s="95" t="s">
        <v>114</v>
      </c>
      <c r="E177" s="95" t="s">
        <v>279</v>
      </c>
      <c r="F177" s="94" t="s">
        <v>1621</v>
      </c>
      <c r="G177" s="95" t="s">
        <v>627</v>
      </c>
      <c r="H177" s="95" t="s">
        <v>127</v>
      </c>
      <c r="I177" s="97">
        <v>1864.178928</v>
      </c>
      <c r="J177" s="109">
        <v>2540</v>
      </c>
      <c r="K177" s="97"/>
      <c r="L177" s="97">
        <v>47.350144766999996</v>
      </c>
      <c r="M177" s="98">
        <v>5.2232528103110115E-5</v>
      </c>
      <c r="N177" s="98">
        <f t="shared" si="2"/>
        <v>1.5597768116082874E-3</v>
      </c>
      <c r="O177" s="98">
        <f>L177/'סכום נכסי הקרן'!$C$42</f>
        <v>3.9089963829748643E-4</v>
      </c>
    </row>
    <row r="178" spans="2:15">
      <c r="B178" s="93" t="s">
        <v>1622</v>
      </c>
      <c r="C178" s="94" t="s">
        <v>1623</v>
      </c>
      <c r="D178" s="95" t="s">
        <v>114</v>
      </c>
      <c r="E178" s="95" t="s">
        <v>279</v>
      </c>
      <c r="F178" s="94" t="s">
        <v>1624</v>
      </c>
      <c r="G178" s="95" t="s">
        <v>475</v>
      </c>
      <c r="H178" s="95" t="s">
        <v>127</v>
      </c>
      <c r="I178" s="97">
        <v>406.28100000000001</v>
      </c>
      <c r="J178" s="109">
        <v>5790</v>
      </c>
      <c r="K178" s="97"/>
      <c r="L178" s="97">
        <v>23.523669900000002</v>
      </c>
      <c r="M178" s="98">
        <v>4.8344915395416358E-5</v>
      </c>
      <c r="N178" s="98">
        <f t="shared" si="2"/>
        <v>7.74901006417188E-4</v>
      </c>
      <c r="O178" s="98">
        <f>L178/'סכום נכסי הקרן'!$C$42</f>
        <v>1.9419991428934485E-4</v>
      </c>
    </row>
    <row r="179" spans="2:15">
      <c r="B179" s="93" t="s">
        <v>1625</v>
      </c>
      <c r="C179" s="94" t="s">
        <v>1626</v>
      </c>
      <c r="D179" s="95" t="s">
        <v>114</v>
      </c>
      <c r="E179" s="95" t="s">
        <v>279</v>
      </c>
      <c r="F179" s="94" t="s">
        <v>1627</v>
      </c>
      <c r="G179" s="95" t="s">
        <v>475</v>
      </c>
      <c r="H179" s="95" t="s">
        <v>127</v>
      </c>
      <c r="I179" s="97">
        <v>1593.1025569999997</v>
      </c>
      <c r="J179" s="109">
        <v>1013</v>
      </c>
      <c r="K179" s="97">
        <v>0.26274562800000001</v>
      </c>
      <c r="L179" s="97">
        <v>16.400874526999999</v>
      </c>
      <c r="M179" s="98">
        <v>9.5543884805362092E-5</v>
      </c>
      <c r="N179" s="98">
        <f t="shared" si="2"/>
        <v>5.4026664339029522E-4</v>
      </c>
      <c r="O179" s="98">
        <f>L179/'סכום נכסי הקרן'!$C$42</f>
        <v>1.3539759913965205E-4</v>
      </c>
    </row>
    <row r="180" spans="2:15">
      <c r="B180" s="93" t="s">
        <v>1628</v>
      </c>
      <c r="C180" s="94" t="s">
        <v>1629</v>
      </c>
      <c r="D180" s="95" t="s">
        <v>114</v>
      </c>
      <c r="E180" s="95" t="s">
        <v>279</v>
      </c>
      <c r="F180" s="94" t="s">
        <v>1630</v>
      </c>
      <c r="G180" s="95" t="s">
        <v>121</v>
      </c>
      <c r="H180" s="95" t="s">
        <v>127</v>
      </c>
      <c r="I180" s="97">
        <v>1292.3798609999999</v>
      </c>
      <c r="J180" s="109">
        <v>819.8</v>
      </c>
      <c r="K180" s="97"/>
      <c r="L180" s="97">
        <v>10.594930099999999</v>
      </c>
      <c r="M180" s="98">
        <v>6.4615762261886902E-5</v>
      </c>
      <c r="N180" s="98">
        <f t="shared" si="2"/>
        <v>3.4901110380781855E-4</v>
      </c>
      <c r="O180" s="98">
        <f>L180/'סכום נכסי הקרן'!$C$42</f>
        <v>8.7466561385542971E-5</v>
      </c>
    </row>
    <row r="181" spans="2:15">
      <c r="B181" s="93" t="s">
        <v>1631</v>
      </c>
      <c r="C181" s="94" t="s">
        <v>1632</v>
      </c>
      <c r="D181" s="95" t="s">
        <v>114</v>
      </c>
      <c r="E181" s="95" t="s">
        <v>279</v>
      </c>
      <c r="F181" s="94" t="s">
        <v>919</v>
      </c>
      <c r="G181" s="95" t="s">
        <v>121</v>
      </c>
      <c r="H181" s="95" t="s">
        <v>127</v>
      </c>
      <c r="I181" s="97">
        <v>5395.8512760000003</v>
      </c>
      <c r="J181" s="109">
        <v>1003</v>
      </c>
      <c r="K181" s="97"/>
      <c r="L181" s="97">
        <v>54.120388299000005</v>
      </c>
      <c r="M181" s="98">
        <v>6.0973118882236555E-5</v>
      </c>
      <c r="N181" s="98">
        <f t="shared" si="2"/>
        <v>1.7827976475976695E-3</v>
      </c>
      <c r="O181" s="98">
        <f>L181/'סכום נכסי הקרן'!$C$42</f>
        <v>4.4679145786567347E-4</v>
      </c>
    </row>
    <row r="182" spans="2:15">
      <c r="B182" s="99"/>
      <c r="C182" s="94"/>
      <c r="D182" s="94"/>
      <c r="E182" s="94"/>
      <c r="F182" s="94"/>
      <c r="G182" s="94"/>
      <c r="H182" s="94"/>
      <c r="I182" s="97"/>
      <c r="J182" s="109"/>
      <c r="K182" s="94"/>
      <c r="L182" s="94"/>
      <c r="M182" s="94"/>
      <c r="N182" s="98"/>
      <c r="O182" s="94"/>
    </row>
    <row r="183" spans="2:15">
      <c r="B183" s="86" t="s">
        <v>188</v>
      </c>
      <c r="C183" s="87"/>
      <c r="D183" s="88"/>
      <c r="E183" s="88"/>
      <c r="F183" s="87"/>
      <c r="G183" s="88"/>
      <c r="H183" s="88"/>
      <c r="I183" s="90"/>
      <c r="J183" s="107"/>
      <c r="K183" s="90">
        <v>0.96361932000000006</v>
      </c>
      <c r="L183" s="90">
        <v>6810.3219881060013</v>
      </c>
      <c r="M183" s="91"/>
      <c r="N183" s="91">
        <f t="shared" si="2"/>
        <v>0.22434107369481684</v>
      </c>
      <c r="O183" s="91">
        <f>L183/'סכום נכסי הקרן'!$C$42</f>
        <v>5.6222687701166299E-2</v>
      </c>
    </row>
    <row r="184" spans="2:15">
      <c r="B184" s="92" t="s">
        <v>62</v>
      </c>
      <c r="C184" s="87"/>
      <c r="D184" s="88"/>
      <c r="E184" s="88"/>
      <c r="F184" s="87"/>
      <c r="G184" s="88"/>
      <c r="H184" s="88"/>
      <c r="I184" s="90"/>
      <c r="J184" s="107"/>
      <c r="K184" s="90"/>
      <c r="L184" s="90">
        <f>SUM(L185:L209)</f>
        <v>3004.8505434150002</v>
      </c>
      <c r="M184" s="91"/>
      <c r="N184" s="91">
        <f t="shared" si="2"/>
        <v>9.898377762159967E-2</v>
      </c>
      <c r="O184" s="91">
        <f>L184/'סכום נכסי הקרן'!$C$42</f>
        <v>2.4806576544567319E-2</v>
      </c>
    </row>
    <row r="185" spans="2:15">
      <c r="B185" s="93" t="s">
        <v>1633</v>
      </c>
      <c r="C185" s="94" t="s">
        <v>1634</v>
      </c>
      <c r="D185" s="95" t="s">
        <v>1635</v>
      </c>
      <c r="E185" s="95" t="s">
        <v>924</v>
      </c>
      <c r="F185" s="94" t="s">
        <v>1636</v>
      </c>
      <c r="G185" s="95" t="s">
        <v>995</v>
      </c>
      <c r="H185" s="95" t="s">
        <v>126</v>
      </c>
      <c r="I185" s="97">
        <v>1137.5868</v>
      </c>
      <c r="J185" s="109">
        <v>319</v>
      </c>
      <c r="K185" s="97"/>
      <c r="L185" s="97">
        <v>13.11848034</v>
      </c>
      <c r="M185" s="98">
        <v>1.7542351832139952E-5</v>
      </c>
      <c r="N185" s="98">
        <f t="shared" si="2"/>
        <v>4.3214020862153375E-4</v>
      </c>
      <c r="O185" s="98">
        <f>L185/'סכום נכסי הקרן'!$C$42</f>
        <v>1.0829975800818626E-4</v>
      </c>
    </row>
    <row r="186" spans="2:15">
      <c r="B186" s="93" t="s">
        <v>1637</v>
      </c>
      <c r="C186" s="94" t="s">
        <v>1638</v>
      </c>
      <c r="D186" s="95" t="s">
        <v>1635</v>
      </c>
      <c r="E186" s="95" t="s">
        <v>924</v>
      </c>
      <c r="F186" s="94" t="s">
        <v>1393</v>
      </c>
      <c r="G186" s="95" t="s">
        <v>1225</v>
      </c>
      <c r="H186" s="95" t="s">
        <v>126</v>
      </c>
      <c r="I186" s="97">
        <v>1244.8230450000001</v>
      </c>
      <c r="J186" s="109">
        <v>2835</v>
      </c>
      <c r="K186" s="97"/>
      <c r="L186" s="97">
        <v>127.576000956</v>
      </c>
      <c r="M186" s="98">
        <v>2.802838517205188E-5</v>
      </c>
      <c r="N186" s="98">
        <f t="shared" si="2"/>
        <v>4.2025233288741455E-3</v>
      </c>
      <c r="O186" s="98">
        <f>L186/'סכום נכסי הקרן'!$C$42</f>
        <v>1.0532050720127039E-3</v>
      </c>
    </row>
    <row r="187" spans="2:15">
      <c r="B187" s="93" t="s">
        <v>1639</v>
      </c>
      <c r="C187" s="94" t="s">
        <v>1640</v>
      </c>
      <c r="D187" s="95" t="s">
        <v>1635</v>
      </c>
      <c r="E187" s="95" t="s">
        <v>924</v>
      </c>
      <c r="F187" s="94" t="s">
        <v>1641</v>
      </c>
      <c r="G187" s="95" t="s">
        <v>1036</v>
      </c>
      <c r="H187" s="95" t="s">
        <v>126</v>
      </c>
      <c r="I187" s="97">
        <v>169.84902199999999</v>
      </c>
      <c r="J187" s="109">
        <v>13000</v>
      </c>
      <c r="K187" s="97"/>
      <c r="L187" s="97">
        <v>79.820548028999994</v>
      </c>
      <c r="M187" s="98">
        <v>1.4064856195271112E-6</v>
      </c>
      <c r="N187" s="98">
        <f t="shared" si="2"/>
        <v>2.6293951268396088E-3</v>
      </c>
      <c r="O187" s="98">
        <f>L187/'סכום נכסי הקרן'!$C$42</f>
        <v>6.5895940776487132E-4</v>
      </c>
    </row>
    <row r="188" spans="2:15">
      <c r="B188" s="93" t="s">
        <v>1642</v>
      </c>
      <c r="C188" s="94" t="s">
        <v>1643</v>
      </c>
      <c r="D188" s="95" t="s">
        <v>1635</v>
      </c>
      <c r="E188" s="95" t="s">
        <v>924</v>
      </c>
      <c r="F188" s="94" t="s">
        <v>1644</v>
      </c>
      <c r="G188" s="95" t="s">
        <v>1036</v>
      </c>
      <c r="H188" s="95" t="s">
        <v>126</v>
      </c>
      <c r="I188" s="97">
        <v>122.859374</v>
      </c>
      <c r="J188" s="109">
        <v>14798</v>
      </c>
      <c r="K188" s="97"/>
      <c r="L188" s="97">
        <v>65.723339758999998</v>
      </c>
      <c r="M188" s="98">
        <v>3.0174472261485066E-6</v>
      </c>
      <c r="N188" s="98">
        <f t="shared" si="2"/>
        <v>2.1650143171048275E-3</v>
      </c>
      <c r="O188" s="98">
        <f>L188/'סכום נכסי הקרן'!$C$42</f>
        <v>5.4257975061991872E-4</v>
      </c>
    </row>
    <row r="189" spans="2:15">
      <c r="B189" s="93" t="s">
        <v>1645</v>
      </c>
      <c r="C189" s="94" t="s">
        <v>1646</v>
      </c>
      <c r="D189" s="95" t="s">
        <v>1635</v>
      </c>
      <c r="E189" s="95" t="s">
        <v>924</v>
      </c>
      <c r="F189" s="94" t="s">
        <v>906</v>
      </c>
      <c r="G189" s="95" t="s">
        <v>711</v>
      </c>
      <c r="H189" s="95" t="s">
        <v>126</v>
      </c>
      <c r="I189" s="97">
        <v>5.6879340000000003</v>
      </c>
      <c r="J189" s="109">
        <v>17021</v>
      </c>
      <c r="K189" s="97"/>
      <c r="L189" s="97">
        <v>3.4998378349999997</v>
      </c>
      <c r="M189" s="98">
        <v>1.2826601814904035E-7</v>
      </c>
      <c r="N189" s="98">
        <f t="shared" si="2"/>
        <v>1.1528931804294924E-4</v>
      </c>
      <c r="O189" s="98">
        <f>L189/'סכום נכסי הקרן'!$C$42</f>
        <v>2.889294954711153E-5</v>
      </c>
    </row>
    <row r="190" spans="2:15">
      <c r="B190" s="93" t="s">
        <v>1649</v>
      </c>
      <c r="C190" s="94" t="s">
        <v>1650</v>
      </c>
      <c r="D190" s="95" t="s">
        <v>1651</v>
      </c>
      <c r="E190" s="95" t="s">
        <v>924</v>
      </c>
      <c r="F190" s="94" t="s">
        <v>1652</v>
      </c>
      <c r="G190" s="95" t="s">
        <v>1014</v>
      </c>
      <c r="H190" s="95" t="s">
        <v>126</v>
      </c>
      <c r="I190" s="97">
        <v>162.31169700000001</v>
      </c>
      <c r="J190" s="109">
        <v>3492</v>
      </c>
      <c r="K190" s="97"/>
      <c r="L190" s="97">
        <v>20.489546945999997</v>
      </c>
      <c r="M190" s="98">
        <v>4.2987970671445164E-6</v>
      </c>
      <c r="N190" s="98">
        <f t="shared" si="2"/>
        <v>6.7495295661701231E-4</v>
      </c>
      <c r="O190" s="98">
        <f>L190/'סכום נכסי הקרן'!$C$42</f>
        <v>1.6915167903885212E-4</v>
      </c>
    </row>
    <row r="191" spans="2:15">
      <c r="B191" s="93" t="s">
        <v>1653</v>
      </c>
      <c r="C191" s="94" t="s">
        <v>1654</v>
      </c>
      <c r="D191" s="95" t="s">
        <v>1651</v>
      </c>
      <c r="E191" s="95" t="s">
        <v>924</v>
      </c>
      <c r="F191" s="94" t="s">
        <v>1655</v>
      </c>
      <c r="G191" s="95" t="s">
        <v>1656</v>
      </c>
      <c r="H191" s="95" t="s">
        <v>126</v>
      </c>
      <c r="I191" s="97">
        <v>666.30083999999999</v>
      </c>
      <c r="J191" s="109">
        <v>3223</v>
      </c>
      <c r="K191" s="97"/>
      <c r="L191" s="97">
        <v>77.631677005</v>
      </c>
      <c r="M191" s="98">
        <v>4.2583427110915914E-6</v>
      </c>
      <c r="N191" s="98">
        <f t="shared" si="2"/>
        <v>2.5572908009999142E-3</v>
      </c>
      <c r="O191" s="98">
        <f>L191/'סכום נכסי הקרן'!$C$42</f>
        <v>6.4088915907245839E-4</v>
      </c>
    </row>
    <row r="192" spans="2:15">
      <c r="B192" s="93" t="s">
        <v>1657</v>
      </c>
      <c r="C192" s="94" t="s">
        <v>1658</v>
      </c>
      <c r="D192" s="95" t="s">
        <v>1635</v>
      </c>
      <c r="E192" s="95" t="s">
        <v>924</v>
      </c>
      <c r="F192" s="94" t="s">
        <v>1659</v>
      </c>
      <c r="G192" s="95" t="s">
        <v>1660</v>
      </c>
      <c r="H192" s="95" t="s">
        <v>126</v>
      </c>
      <c r="I192" s="97">
        <v>799.69589299999996</v>
      </c>
      <c r="J192" s="109">
        <v>3196</v>
      </c>
      <c r="K192" s="97"/>
      <c r="L192" s="97">
        <v>92.393184912999999</v>
      </c>
      <c r="M192" s="98">
        <v>9.6254874515352942E-6</v>
      </c>
      <c r="N192" s="98">
        <f t="shared" si="2"/>
        <v>3.0435545252729909E-3</v>
      </c>
      <c r="O192" s="98">
        <f>L192/'סכום נכסי הקרן'!$C$42</f>
        <v>7.6275294914864402E-4</v>
      </c>
    </row>
    <row r="193" spans="2:15">
      <c r="B193" s="93" t="s">
        <v>1661</v>
      </c>
      <c r="C193" s="94" t="s">
        <v>1662</v>
      </c>
      <c r="D193" s="95" t="s">
        <v>1651</v>
      </c>
      <c r="E193" s="95" t="s">
        <v>924</v>
      </c>
      <c r="F193" s="94" t="s">
        <v>1663</v>
      </c>
      <c r="G193" s="95" t="s">
        <v>1070</v>
      </c>
      <c r="H193" s="95" t="s">
        <v>126</v>
      </c>
      <c r="I193" s="97">
        <v>1030.5788849999999</v>
      </c>
      <c r="J193" s="109">
        <v>141</v>
      </c>
      <c r="K193" s="97"/>
      <c r="L193" s="97">
        <v>5.2530151619999996</v>
      </c>
      <c r="M193" s="98">
        <v>7.5621502837412719E-6</v>
      </c>
      <c r="N193" s="98">
        <f t="shared" si="2"/>
        <v>1.7304131341166912E-4</v>
      </c>
      <c r="O193" s="98">
        <f>L193/'סכום נכסי הקרן'!$C$42</f>
        <v>4.3366324155952756E-5</v>
      </c>
    </row>
    <row r="194" spans="2:15">
      <c r="B194" s="93" t="s">
        <v>1664</v>
      </c>
      <c r="C194" s="94" t="s">
        <v>1665</v>
      </c>
      <c r="D194" s="95" t="s">
        <v>1651</v>
      </c>
      <c r="E194" s="95" t="s">
        <v>924</v>
      </c>
      <c r="F194" s="94" t="s">
        <v>1666</v>
      </c>
      <c r="G194" s="95" t="s">
        <v>995</v>
      </c>
      <c r="H194" s="95" t="s">
        <v>126</v>
      </c>
      <c r="I194" s="97">
        <v>1677.9405300000001</v>
      </c>
      <c r="J194" s="109">
        <v>350</v>
      </c>
      <c r="K194" s="97"/>
      <c r="L194" s="97">
        <v>21.230142556000001</v>
      </c>
      <c r="M194" s="98">
        <v>1.2355098331991566E-5</v>
      </c>
      <c r="N194" s="98">
        <f t="shared" si="2"/>
        <v>6.9934916205505724E-4</v>
      </c>
      <c r="O194" s="98">
        <f>L194/'סכום נכסי הקרן'!$C$42</f>
        <v>1.7526567420187155E-4</v>
      </c>
    </row>
    <row r="195" spans="2:15">
      <c r="B195" s="93" t="s">
        <v>1667</v>
      </c>
      <c r="C195" s="94" t="s">
        <v>1668</v>
      </c>
      <c r="D195" s="95" t="s">
        <v>1635</v>
      </c>
      <c r="E195" s="95" t="s">
        <v>924</v>
      </c>
      <c r="F195" s="94" t="s">
        <v>1669</v>
      </c>
      <c r="G195" s="95" t="s">
        <v>1036</v>
      </c>
      <c r="H195" s="95" t="s">
        <v>126</v>
      </c>
      <c r="I195" s="97">
        <v>121.8843</v>
      </c>
      <c r="J195" s="109">
        <v>1970</v>
      </c>
      <c r="K195" s="97"/>
      <c r="L195" s="97">
        <v>8.6800513670000008</v>
      </c>
      <c r="M195" s="98">
        <v>1.1983344760926008E-6</v>
      </c>
      <c r="N195" s="98">
        <f t="shared" si="2"/>
        <v>2.8593244883278986E-4</v>
      </c>
      <c r="O195" s="98">
        <f>L195/'סכום נכסי הקרן'!$C$42</f>
        <v>7.1658259049898947E-5</v>
      </c>
    </row>
    <row r="196" spans="2:15">
      <c r="B196" s="93" t="s">
        <v>1670</v>
      </c>
      <c r="C196" s="94" t="s">
        <v>1671</v>
      </c>
      <c r="D196" s="95" t="s">
        <v>1635</v>
      </c>
      <c r="E196" s="95" t="s">
        <v>924</v>
      </c>
      <c r="F196" s="94" t="s">
        <v>1672</v>
      </c>
      <c r="G196" s="95" t="s">
        <v>990</v>
      </c>
      <c r="H196" s="95" t="s">
        <v>126</v>
      </c>
      <c r="I196" s="97">
        <v>384.89599299999992</v>
      </c>
      <c r="J196" s="109">
        <v>1936</v>
      </c>
      <c r="K196" s="97"/>
      <c r="L196" s="97">
        <v>26.937484939999997</v>
      </c>
      <c r="M196" s="98">
        <v>7.7312160427556552E-6</v>
      </c>
      <c r="N196" s="98">
        <f t="shared" si="2"/>
        <v>8.8735661906027012E-4</v>
      </c>
      <c r="O196" s="98">
        <f>L196/'סכום נכסי הקרן'!$C$42</f>
        <v>2.2238270171094846E-4</v>
      </c>
    </row>
    <row r="197" spans="2:15">
      <c r="B197" s="93" t="s">
        <v>1675</v>
      </c>
      <c r="C197" s="94" t="s">
        <v>1676</v>
      </c>
      <c r="D197" s="95" t="s">
        <v>1635</v>
      </c>
      <c r="E197" s="95" t="s">
        <v>924</v>
      </c>
      <c r="F197" s="94" t="s">
        <v>1677</v>
      </c>
      <c r="G197" s="95" t="s">
        <v>1036</v>
      </c>
      <c r="H197" s="95" t="s">
        <v>126</v>
      </c>
      <c r="I197" s="97">
        <v>122.24751500000001</v>
      </c>
      <c r="J197" s="109">
        <v>14275</v>
      </c>
      <c r="K197" s="97"/>
      <c r="L197" s="97">
        <v>63.084760553000002</v>
      </c>
      <c r="M197" s="98">
        <v>2.5608080151380033E-6</v>
      </c>
      <c r="N197" s="98">
        <f t="shared" si="2"/>
        <v>2.0780960049990764E-3</v>
      </c>
      <c r="O197" s="98">
        <f>L197/'סכום נכסי הקרן'!$C$42</f>
        <v>5.207969311096498E-4</v>
      </c>
    </row>
    <row r="198" spans="2:15">
      <c r="B198" s="93" t="s">
        <v>1678</v>
      </c>
      <c r="C198" s="94" t="s">
        <v>1679</v>
      </c>
      <c r="D198" s="95" t="s">
        <v>1635</v>
      </c>
      <c r="E198" s="95" t="s">
        <v>924</v>
      </c>
      <c r="F198" s="94" t="s">
        <v>1244</v>
      </c>
      <c r="G198" s="95" t="s">
        <v>151</v>
      </c>
      <c r="H198" s="95" t="s">
        <v>126</v>
      </c>
      <c r="I198" s="97">
        <v>975.70007299999997</v>
      </c>
      <c r="J198" s="109">
        <v>22889</v>
      </c>
      <c r="K198" s="97"/>
      <c r="L198" s="97">
        <v>807.330682583</v>
      </c>
      <c r="M198" s="98">
        <v>1.5332760446214253E-5</v>
      </c>
      <c r="N198" s="98">
        <f t="shared" si="2"/>
        <v>2.659454758141467E-2</v>
      </c>
      <c r="O198" s="98">
        <f>L198/'סכום נכסי הקרן'!$C$42</f>
        <v>6.6649272850396891E-3</v>
      </c>
    </row>
    <row r="199" spans="2:15">
      <c r="B199" s="93" t="s">
        <v>1680</v>
      </c>
      <c r="C199" s="94" t="s">
        <v>1681</v>
      </c>
      <c r="D199" s="95" t="s">
        <v>1635</v>
      </c>
      <c r="E199" s="95" t="s">
        <v>924</v>
      </c>
      <c r="F199" s="94" t="s">
        <v>1238</v>
      </c>
      <c r="G199" s="95" t="s">
        <v>1225</v>
      </c>
      <c r="H199" s="95" t="s">
        <v>126</v>
      </c>
      <c r="I199" s="97">
        <v>854.55926699999998</v>
      </c>
      <c r="J199" s="109">
        <v>10447</v>
      </c>
      <c r="K199" s="97"/>
      <c r="L199" s="97">
        <v>322.73204093300001</v>
      </c>
      <c r="M199" s="98">
        <v>2.9797931626492286E-5</v>
      </c>
      <c r="N199" s="98">
        <f t="shared" si="2"/>
        <v>1.063122312059203E-2</v>
      </c>
      <c r="O199" s="98">
        <f>L199/'סכום נכסי הקרן'!$C$42</f>
        <v>2.6643178957214465E-3</v>
      </c>
    </row>
    <row r="200" spans="2:15">
      <c r="B200" s="93" t="s">
        <v>1684</v>
      </c>
      <c r="C200" s="94" t="s">
        <v>1685</v>
      </c>
      <c r="D200" s="95" t="s">
        <v>1635</v>
      </c>
      <c r="E200" s="95" t="s">
        <v>924</v>
      </c>
      <c r="F200" s="94" t="s">
        <v>1388</v>
      </c>
      <c r="G200" s="95" t="s">
        <v>151</v>
      </c>
      <c r="H200" s="95" t="s">
        <v>126</v>
      </c>
      <c r="I200" s="97">
        <v>1559.338168</v>
      </c>
      <c r="J200" s="109">
        <v>3958</v>
      </c>
      <c r="K200" s="97"/>
      <c r="L200" s="97">
        <v>223.112755935</v>
      </c>
      <c r="M200" s="98">
        <v>3.4913447041853557E-5</v>
      </c>
      <c r="N200" s="98">
        <f t="shared" ref="N200:N211" si="3">IFERROR(L200/$L$11,0)</f>
        <v>7.3496312375367894E-3</v>
      </c>
      <c r="O200" s="98">
        <f>L200/'סכום נכסי הקרן'!$C$42</f>
        <v>1.8419097982426845E-3</v>
      </c>
    </row>
    <row r="201" spans="2:15">
      <c r="B201" s="93" t="s">
        <v>1686</v>
      </c>
      <c r="C201" s="94" t="s">
        <v>1687</v>
      </c>
      <c r="D201" s="95" t="s">
        <v>1651</v>
      </c>
      <c r="E201" s="95" t="s">
        <v>924</v>
      </c>
      <c r="F201" s="94" t="s">
        <v>1688</v>
      </c>
      <c r="G201" s="95" t="s">
        <v>1036</v>
      </c>
      <c r="H201" s="95" t="s">
        <v>126</v>
      </c>
      <c r="I201" s="97">
        <v>600.11685299999999</v>
      </c>
      <c r="J201" s="109">
        <v>564</v>
      </c>
      <c r="K201" s="97"/>
      <c r="L201" s="97">
        <v>12.235542458999999</v>
      </c>
      <c r="M201" s="98">
        <v>5.7839068280702415E-6</v>
      </c>
      <c r="N201" s="98">
        <f t="shared" si="3"/>
        <v>4.0305505925924143E-4</v>
      </c>
      <c r="O201" s="98">
        <f>L201/'סכום נכסי הקרן'!$C$42</f>
        <v>1.0101065466921211E-4</v>
      </c>
    </row>
    <row r="202" spans="2:15">
      <c r="B202" s="93" t="s">
        <v>1691</v>
      </c>
      <c r="C202" s="94" t="s">
        <v>1692</v>
      </c>
      <c r="D202" s="95" t="s">
        <v>1651</v>
      </c>
      <c r="E202" s="95" t="s">
        <v>924</v>
      </c>
      <c r="F202" s="94" t="s">
        <v>1693</v>
      </c>
      <c r="G202" s="95" t="s">
        <v>1036</v>
      </c>
      <c r="H202" s="95" t="s">
        <v>126</v>
      </c>
      <c r="I202" s="97">
        <v>1289.4952659999999</v>
      </c>
      <c r="J202" s="109">
        <v>676</v>
      </c>
      <c r="K202" s="97"/>
      <c r="L202" s="97">
        <v>31.511911611000002</v>
      </c>
      <c r="M202" s="98">
        <v>1.6789456692879451E-5</v>
      </c>
      <c r="N202" s="98">
        <f t="shared" si="3"/>
        <v>1.0380443240913431E-3</v>
      </c>
      <c r="O202" s="98">
        <f>L202/'סכום נכסי הקרן'!$C$42</f>
        <v>2.601469311533576E-4</v>
      </c>
    </row>
    <row r="203" spans="2:15">
      <c r="B203" s="93" t="s">
        <v>1694</v>
      </c>
      <c r="C203" s="94" t="s">
        <v>1695</v>
      </c>
      <c r="D203" s="95" t="s">
        <v>1635</v>
      </c>
      <c r="E203" s="95" t="s">
        <v>924</v>
      </c>
      <c r="F203" s="94" t="s">
        <v>1696</v>
      </c>
      <c r="G203" s="95" t="s">
        <v>1078</v>
      </c>
      <c r="H203" s="95" t="s">
        <v>126</v>
      </c>
      <c r="I203" s="97">
        <v>999.96804899999984</v>
      </c>
      <c r="J203" s="109">
        <v>388</v>
      </c>
      <c r="K203" s="97"/>
      <c r="L203" s="97">
        <v>14.025751851999999</v>
      </c>
      <c r="M203" s="98">
        <v>3.8916140315537474E-5</v>
      </c>
      <c r="N203" s="98">
        <f t="shared" si="3"/>
        <v>4.6202694018727654E-4</v>
      </c>
      <c r="O203" s="98">
        <f>L203/'סכום נכסי הקרן'!$C$42</f>
        <v>1.1578974790417457E-4</v>
      </c>
    </row>
    <row r="204" spans="2:15">
      <c r="B204" s="93" t="s">
        <v>1697</v>
      </c>
      <c r="C204" s="94" t="s">
        <v>1698</v>
      </c>
      <c r="D204" s="95" t="s">
        <v>1635</v>
      </c>
      <c r="E204" s="95" t="s">
        <v>924</v>
      </c>
      <c r="F204" s="94" t="s">
        <v>951</v>
      </c>
      <c r="G204" s="95" t="s">
        <v>952</v>
      </c>
      <c r="H204" s="95" t="s">
        <v>126</v>
      </c>
      <c r="I204" s="97">
        <v>210.33817400000001</v>
      </c>
      <c r="J204" s="109">
        <v>30395</v>
      </c>
      <c r="K204" s="97"/>
      <c r="L204" s="97">
        <v>231.115221292</v>
      </c>
      <c r="M204" s="98">
        <v>3.7462311881779217E-6</v>
      </c>
      <c r="N204" s="98">
        <f t="shared" si="3"/>
        <v>7.6132431010478476E-3</v>
      </c>
      <c r="O204" s="98">
        <f>L204/'סכום נכסי הקרן'!$C$42</f>
        <v>1.9079742385719059E-3</v>
      </c>
    </row>
    <row r="205" spans="2:15">
      <c r="B205" s="93" t="s">
        <v>1699</v>
      </c>
      <c r="C205" s="94" t="s">
        <v>1700</v>
      </c>
      <c r="D205" s="95" t="s">
        <v>1635</v>
      </c>
      <c r="E205" s="95" t="s">
        <v>924</v>
      </c>
      <c r="F205" s="94" t="s">
        <v>1701</v>
      </c>
      <c r="G205" s="95" t="s">
        <v>1036</v>
      </c>
      <c r="H205" s="95" t="s">
        <v>130</v>
      </c>
      <c r="I205" s="97">
        <v>10807.0746</v>
      </c>
      <c r="J205" s="109">
        <v>13.5</v>
      </c>
      <c r="K205" s="97"/>
      <c r="L205" s="97">
        <v>3.5246895559999998</v>
      </c>
      <c r="M205" s="98">
        <v>2.0131698775362027E-5</v>
      </c>
      <c r="N205" s="98">
        <f t="shared" si="3"/>
        <v>1.1610796682079574E-4</v>
      </c>
      <c r="O205" s="98">
        <f>L205/'סכום נכסי הקרן'!$C$42</f>
        <v>2.9098113201790374E-5</v>
      </c>
    </row>
    <row r="206" spans="2:15">
      <c r="B206" s="93" t="s">
        <v>1702</v>
      </c>
      <c r="C206" s="94" t="s">
        <v>1703</v>
      </c>
      <c r="D206" s="95" t="s">
        <v>1635</v>
      </c>
      <c r="E206" s="95" t="s">
        <v>924</v>
      </c>
      <c r="F206" s="94" t="s">
        <v>942</v>
      </c>
      <c r="G206" s="95" t="s">
        <v>943</v>
      </c>
      <c r="H206" s="95" t="s">
        <v>126</v>
      </c>
      <c r="I206" s="97">
        <v>18959.346634000001</v>
      </c>
      <c r="J206" s="109">
        <v>885</v>
      </c>
      <c r="K206" s="97"/>
      <c r="L206" s="97">
        <v>606.56163701200001</v>
      </c>
      <c r="M206" s="98">
        <v>1.7070576011668912E-5</v>
      </c>
      <c r="N206" s="98">
        <f t="shared" si="3"/>
        <v>1.9980947912156165E-2</v>
      </c>
      <c r="O206" s="98">
        <f>L206/'סכום נכסי הקרן'!$C$42</f>
        <v>5.007476232224084E-3</v>
      </c>
    </row>
    <row r="207" spans="2:15">
      <c r="B207" s="93" t="s">
        <v>1704</v>
      </c>
      <c r="C207" s="94" t="s">
        <v>1705</v>
      </c>
      <c r="D207" s="95" t="s">
        <v>1635</v>
      </c>
      <c r="E207" s="95" t="s">
        <v>924</v>
      </c>
      <c r="F207" s="94" t="s">
        <v>1224</v>
      </c>
      <c r="G207" s="95" t="s">
        <v>1225</v>
      </c>
      <c r="H207" s="95" t="s">
        <v>126</v>
      </c>
      <c r="I207" s="97">
        <v>455.68964500000004</v>
      </c>
      <c r="J207" s="109">
        <v>4247</v>
      </c>
      <c r="K207" s="97"/>
      <c r="L207" s="97">
        <v>69.961598291999991</v>
      </c>
      <c r="M207" s="98">
        <v>4.1405685735897798E-6</v>
      </c>
      <c r="N207" s="98">
        <f t="shared" si="3"/>
        <v>2.3046281960888175E-3</v>
      </c>
      <c r="O207" s="98">
        <f>L207/'סכום נכסי הקרן'!$C$42</f>
        <v>5.7756874032023262E-4</v>
      </c>
    </row>
    <row r="208" spans="2:15">
      <c r="B208" s="93" t="s">
        <v>1706</v>
      </c>
      <c r="C208" s="94" t="s">
        <v>1707</v>
      </c>
      <c r="D208" s="95" t="s">
        <v>1635</v>
      </c>
      <c r="E208" s="95" t="s">
        <v>924</v>
      </c>
      <c r="F208" s="94" t="s">
        <v>1708</v>
      </c>
      <c r="G208" s="95" t="s">
        <v>1078</v>
      </c>
      <c r="H208" s="95" t="s">
        <v>126</v>
      </c>
      <c r="I208" s="97">
        <v>567.41367000000002</v>
      </c>
      <c r="J208" s="109">
        <v>924</v>
      </c>
      <c r="K208" s="97"/>
      <c r="L208" s="97">
        <v>18.953091848</v>
      </c>
      <c r="M208" s="98">
        <v>2.4206529795135529E-5</v>
      </c>
      <c r="N208" s="98">
        <f t="shared" si="3"/>
        <v>6.2434008002010776E-4</v>
      </c>
      <c r="O208" s="98">
        <f>L208/'סכום נכסי הקרן'!$C$42</f>
        <v>1.5646745716320736E-4</v>
      </c>
    </row>
    <row r="209" spans="2:15">
      <c r="B209" s="93" t="s">
        <v>1709</v>
      </c>
      <c r="C209" s="94" t="s">
        <v>1710</v>
      </c>
      <c r="D209" s="95" t="s">
        <v>1635</v>
      </c>
      <c r="E209" s="95" t="s">
        <v>924</v>
      </c>
      <c r="F209" s="94" t="s">
        <v>1711</v>
      </c>
      <c r="G209" s="95" t="s">
        <v>1036</v>
      </c>
      <c r="H209" s="95" t="s">
        <v>126</v>
      </c>
      <c r="I209" s="97">
        <v>161.727465</v>
      </c>
      <c r="J209" s="109">
        <v>9980</v>
      </c>
      <c r="K209" s="97"/>
      <c r="L209" s="97">
        <v>58.34754968099999</v>
      </c>
      <c r="M209" s="98">
        <v>2.8485480261840144E-6</v>
      </c>
      <c r="N209" s="98">
        <f t="shared" si="3"/>
        <v>1.9220459716527379E-3</v>
      </c>
      <c r="O209" s="98">
        <f>L209/'סכום נכסי הקרן'!$C$42</f>
        <v>4.8168883491446577E-4</v>
      </c>
    </row>
    <row r="210" spans="2:15">
      <c r="B210" s="99"/>
      <c r="C210" s="94"/>
      <c r="D210" s="94"/>
      <c r="E210" s="94"/>
      <c r="F210" s="94"/>
      <c r="G210" s="94"/>
      <c r="H210" s="94"/>
      <c r="I210" s="97"/>
      <c r="J210" s="109"/>
      <c r="K210" s="94"/>
      <c r="L210" s="94"/>
      <c r="M210" s="94"/>
      <c r="N210" s="98"/>
      <c r="O210" s="94"/>
    </row>
    <row r="211" spans="2:15">
      <c r="B211" s="92" t="s">
        <v>61</v>
      </c>
      <c r="C211" s="87"/>
      <c r="D211" s="88"/>
      <c r="E211" s="88"/>
      <c r="F211" s="87"/>
      <c r="G211" s="88"/>
      <c r="H211" s="88"/>
      <c r="I211" s="90"/>
      <c r="J211" s="107"/>
      <c r="K211" s="90">
        <v>0.96361932000000006</v>
      </c>
      <c r="L211" s="90">
        <f>SUM(L212:L247)</f>
        <v>3805.4714446909998</v>
      </c>
      <c r="M211" s="91"/>
      <c r="N211" s="91">
        <f t="shared" si="3"/>
        <v>0.12535729607321713</v>
      </c>
      <c r="O211" s="91">
        <f>L211/'סכום נכסי הקרן'!$C$42</f>
        <v>3.1416111156598973E-2</v>
      </c>
    </row>
    <row r="212" spans="2:15">
      <c r="B212" s="93" t="s">
        <v>1712</v>
      </c>
      <c r="C212" s="94" t="s">
        <v>1713</v>
      </c>
      <c r="D212" s="95" t="s">
        <v>1651</v>
      </c>
      <c r="E212" s="95" t="s">
        <v>924</v>
      </c>
      <c r="F212" s="94"/>
      <c r="G212" s="95" t="s">
        <v>990</v>
      </c>
      <c r="H212" s="95" t="s">
        <v>126</v>
      </c>
      <c r="I212" s="97">
        <v>191.31549999999999</v>
      </c>
      <c r="J212" s="109">
        <v>13520</v>
      </c>
      <c r="K212" s="97"/>
      <c r="L212" s="97">
        <v>93.505067994000001</v>
      </c>
      <c r="M212" s="98">
        <v>2.5561151757650423E-6</v>
      </c>
      <c r="N212" s="98">
        <f t="shared" ref="N212:N224" si="4">IFERROR(L212/$L$11,0)</f>
        <v>3.0801814343457603E-3</v>
      </c>
      <c r="O212" s="98">
        <f>L212/'סכום נכסי הקרן'!$C$42</f>
        <v>7.7193211209166648E-4</v>
      </c>
    </row>
    <row r="213" spans="2:15">
      <c r="B213" s="93" t="s">
        <v>1714</v>
      </c>
      <c r="C213" s="94" t="s">
        <v>1715</v>
      </c>
      <c r="D213" s="95" t="s">
        <v>1635</v>
      </c>
      <c r="E213" s="95" t="s">
        <v>924</v>
      </c>
      <c r="F213" s="94"/>
      <c r="G213" s="95" t="s">
        <v>1070</v>
      </c>
      <c r="H213" s="95" t="s">
        <v>126</v>
      </c>
      <c r="I213" s="97">
        <v>231.012089</v>
      </c>
      <c r="J213" s="109">
        <v>10400</v>
      </c>
      <c r="K213" s="97"/>
      <c r="L213" s="97">
        <v>86.851304896000016</v>
      </c>
      <c r="M213" s="98">
        <v>3.8708459953083109E-8</v>
      </c>
      <c r="N213" s="98">
        <f t="shared" si="4"/>
        <v>2.8609976189368502E-3</v>
      </c>
      <c r="O213" s="98">
        <f>L213/'סכום נכסי הקרן'!$C$42</f>
        <v>7.1700189802106342E-4</v>
      </c>
    </row>
    <row r="214" spans="2:15">
      <c r="B214" s="93" t="s">
        <v>1716</v>
      </c>
      <c r="C214" s="94" t="s">
        <v>1717</v>
      </c>
      <c r="D214" s="95" t="s">
        <v>1635</v>
      </c>
      <c r="E214" s="95" t="s">
        <v>924</v>
      </c>
      <c r="F214" s="94"/>
      <c r="G214" s="95" t="s">
        <v>1656</v>
      </c>
      <c r="H214" s="95" t="s">
        <v>126</v>
      </c>
      <c r="I214" s="97">
        <v>256.36277000000001</v>
      </c>
      <c r="J214" s="109">
        <v>10329</v>
      </c>
      <c r="K214" s="97"/>
      <c r="L214" s="97">
        <v>95.724153506000007</v>
      </c>
      <c r="M214" s="98">
        <v>2.5017690200043596E-8</v>
      </c>
      <c r="N214" s="98">
        <f t="shared" si="4"/>
        <v>3.1532810656483834E-3</v>
      </c>
      <c r="O214" s="98">
        <f>L214/'סכום נכסי הקרן'!$C$42</f>
        <v>7.9025179682041397E-4</v>
      </c>
    </row>
    <row r="215" spans="2:15">
      <c r="B215" s="93" t="s">
        <v>1718</v>
      </c>
      <c r="C215" s="94" t="s">
        <v>1719</v>
      </c>
      <c r="D215" s="95" t="s">
        <v>1635</v>
      </c>
      <c r="E215" s="95" t="s">
        <v>924</v>
      </c>
      <c r="F215" s="94"/>
      <c r="G215" s="95" t="s">
        <v>995</v>
      </c>
      <c r="H215" s="95" t="s">
        <v>126</v>
      </c>
      <c r="I215" s="97">
        <v>263.12232899999998</v>
      </c>
      <c r="J215" s="109">
        <v>16490</v>
      </c>
      <c r="K215" s="97"/>
      <c r="L215" s="97">
        <v>156.85077261799998</v>
      </c>
      <c r="M215" s="98">
        <v>1.6630212806945491E-8</v>
      </c>
      <c r="N215" s="98">
        <f t="shared" si="4"/>
        <v>5.1668732844700263E-3</v>
      </c>
      <c r="O215" s="98">
        <f>L215/'סכום נכסי הקרן'!$C$42</f>
        <v>1.2948832698350826E-3</v>
      </c>
    </row>
    <row r="216" spans="2:15">
      <c r="B216" s="93" t="s">
        <v>1720</v>
      </c>
      <c r="C216" s="94" t="s">
        <v>1721</v>
      </c>
      <c r="D216" s="95" t="s">
        <v>27</v>
      </c>
      <c r="E216" s="95" t="s">
        <v>924</v>
      </c>
      <c r="F216" s="94"/>
      <c r="G216" s="95" t="s">
        <v>985</v>
      </c>
      <c r="H216" s="95" t="s">
        <v>128</v>
      </c>
      <c r="I216" s="97">
        <v>6175.4712</v>
      </c>
      <c r="J216" s="109">
        <v>132.44999999999999</v>
      </c>
      <c r="K216" s="97"/>
      <c r="L216" s="97">
        <v>32.163082310999997</v>
      </c>
      <c r="M216" s="98">
        <v>4.0178063161991209E-6</v>
      </c>
      <c r="N216" s="98">
        <f t="shared" si="4"/>
        <v>1.0594947539317729E-3</v>
      </c>
      <c r="O216" s="98">
        <f>L216/'סכום נכסי הקרן'!$C$42</f>
        <v>2.6552267799325575E-4</v>
      </c>
    </row>
    <row r="217" spans="2:15">
      <c r="B217" s="93" t="s">
        <v>1722</v>
      </c>
      <c r="C217" s="94" t="s">
        <v>1723</v>
      </c>
      <c r="D217" s="95" t="s">
        <v>27</v>
      </c>
      <c r="E217" s="95" t="s">
        <v>924</v>
      </c>
      <c r="F217" s="94"/>
      <c r="G217" s="95" t="s">
        <v>952</v>
      </c>
      <c r="H217" s="95" t="s">
        <v>128</v>
      </c>
      <c r="I217" s="97">
        <v>65.047269999999997</v>
      </c>
      <c r="J217" s="109">
        <v>62520</v>
      </c>
      <c r="K217" s="97"/>
      <c r="L217" s="97">
        <v>159.912952709</v>
      </c>
      <c r="M217" s="98">
        <v>1.6135227443625118E-7</v>
      </c>
      <c r="N217" s="98">
        <f t="shared" si="4"/>
        <v>5.2677455737188475E-3</v>
      </c>
      <c r="O217" s="98">
        <f>L217/'סכום נכסי הקרן'!$C$42</f>
        <v>1.3201631310871206E-3</v>
      </c>
    </row>
    <row r="218" spans="2:15">
      <c r="B218" s="93" t="s">
        <v>1724</v>
      </c>
      <c r="C218" s="94" t="s">
        <v>1725</v>
      </c>
      <c r="D218" s="95" t="s">
        <v>1651</v>
      </c>
      <c r="E218" s="95" t="s">
        <v>924</v>
      </c>
      <c r="F218" s="94"/>
      <c r="G218" s="95" t="s">
        <v>990</v>
      </c>
      <c r="H218" s="95" t="s">
        <v>126</v>
      </c>
      <c r="I218" s="97">
        <v>227.282814</v>
      </c>
      <c r="J218" s="109">
        <v>21243</v>
      </c>
      <c r="K218" s="97"/>
      <c r="L218" s="97">
        <v>174.53830276399998</v>
      </c>
      <c r="M218" s="98">
        <v>3.7932495250640188E-7</v>
      </c>
      <c r="N218" s="98">
        <f t="shared" si="4"/>
        <v>5.7495240770306611E-3</v>
      </c>
      <c r="O218" s="98">
        <f>L218/'סכום נכסי הקרן'!$C$42</f>
        <v>1.440902868517829E-3</v>
      </c>
    </row>
    <row r="219" spans="2:15">
      <c r="B219" s="93" t="s">
        <v>1726</v>
      </c>
      <c r="C219" s="94" t="s">
        <v>1727</v>
      </c>
      <c r="D219" s="95" t="s">
        <v>1635</v>
      </c>
      <c r="E219" s="95" t="s">
        <v>924</v>
      </c>
      <c r="F219" s="94"/>
      <c r="G219" s="95" t="s">
        <v>952</v>
      </c>
      <c r="H219" s="95" t="s">
        <v>126</v>
      </c>
      <c r="I219" s="97">
        <v>59.690435999999998</v>
      </c>
      <c r="J219" s="109">
        <v>64154</v>
      </c>
      <c r="K219" s="97"/>
      <c r="L219" s="97">
        <v>138.43209535600002</v>
      </c>
      <c r="M219" s="98">
        <v>1.4316874083693172E-7</v>
      </c>
      <c r="N219" s="98">
        <f t="shared" si="4"/>
        <v>4.5601375324436323E-3</v>
      </c>
      <c r="O219" s="98">
        <f>L219/'סכום נכסי הקרן'!$C$42</f>
        <v>1.1428276781349331E-3</v>
      </c>
    </row>
    <row r="220" spans="2:15">
      <c r="B220" s="93" t="s">
        <v>1728</v>
      </c>
      <c r="C220" s="94" t="s">
        <v>1729</v>
      </c>
      <c r="D220" s="95" t="s">
        <v>1635</v>
      </c>
      <c r="E220" s="95" t="s">
        <v>924</v>
      </c>
      <c r="F220" s="94"/>
      <c r="G220" s="95" t="s">
        <v>1009</v>
      </c>
      <c r="H220" s="95" t="s">
        <v>126</v>
      </c>
      <c r="I220" s="97">
        <v>812.56200000000001</v>
      </c>
      <c r="J220" s="109">
        <v>1015</v>
      </c>
      <c r="K220" s="97"/>
      <c r="L220" s="97">
        <v>29.814728044999999</v>
      </c>
      <c r="M220" s="98">
        <v>2.4328749168656508E-5</v>
      </c>
      <c r="N220" s="98">
        <f t="shared" si="4"/>
        <v>9.8213683776123971E-4</v>
      </c>
      <c r="O220" s="98">
        <f>L220/'סכום נכסי הקרן'!$C$42</f>
        <v>2.4613581365121625E-4</v>
      </c>
    </row>
    <row r="221" spans="2:15">
      <c r="B221" s="93" t="s">
        <v>1730</v>
      </c>
      <c r="C221" s="94" t="s">
        <v>1731</v>
      </c>
      <c r="D221" s="95" t="s">
        <v>1635</v>
      </c>
      <c r="E221" s="95" t="s">
        <v>924</v>
      </c>
      <c r="F221" s="94"/>
      <c r="G221" s="95" t="s">
        <v>1036</v>
      </c>
      <c r="H221" s="95" t="s">
        <v>126</v>
      </c>
      <c r="I221" s="97">
        <v>106.770647</v>
      </c>
      <c r="J221" s="109">
        <v>13726</v>
      </c>
      <c r="K221" s="97"/>
      <c r="L221" s="97">
        <v>52.979050411999999</v>
      </c>
      <c r="M221" s="98">
        <v>4.7892692150555978E-7</v>
      </c>
      <c r="N221" s="98">
        <f t="shared" si="4"/>
        <v>1.7452004579985088E-3</v>
      </c>
      <c r="O221" s="98">
        <f>L221/'סכום נכסי הקרן'!$C$42</f>
        <v>4.3736913044938107E-4</v>
      </c>
    </row>
    <row r="222" spans="2:15">
      <c r="B222" s="93" t="s">
        <v>1732</v>
      </c>
      <c r="C222" s="94" t="s">
        <v>1733</v>
      </c>
      <c r="D222" s="95" t="s">
        <v>1651</v>
      </c>
      <c r="E222" s="95" t="s">
        <v>924</v>
      </c>
      <c r="F222" s="94"/>
      <c r="G222" s="95" t="s">
        <v>990</v>
      </c>
      <c r="H222" s="95" t="s">
        <v>126</v>
      </c>
      <c r="I222" s="97">
        <v>68.873580000000004</v>
      </c>
      <c r="J222" s="109">
        <v>41288</v>
      </c>
      <c r="K222" s="97">
        <v>0.31122249000000002</v>
      </c>
      <c r="L222" s="97">
        <v>103.109255703</v>
      </c>
      <c r="M222" s="98">
        <v>2.324279552215773E-7</v>
      </c>
      <c r="N222" s="98">
        <f t="shared" si="4"/>
        <v>3.3965561646986842E-3</v>
      </c>
      <c r="O222" s="98">
        <f>L222/'סכום נכסי הקרן'!$C$42</f>
        <v>8.5121958882617798E-4</v>
      </c>
    </row>
    <row r="223" spans="2:15">
      <c r="B223" s="93" t="s">
        <v>1734</v>
      </c>
      <c r="C223" s="94" t="s">
        <v>1735</v>
      </c>
      <c r="D223" s="95" t="s">
        <v>27</v>
      </c>
      <c r="E223" s="95" t="s">
        <v>924</v>
      </c>
      <c r="F223" s="94"/>
      <c r="G223" s="95" t="s">
        <v>990</v>
      </c>
      <c r="H223" s="95" t="s">
        <v>128</v>
      </c>
      <c r="I223" s="97">
        <v>233.40491000000003</v>
      </c>
      <c r="J223" s="109">
        <v>9974</v>
      </c>
      <c r="K223" s="97"/>
      <c r="L223" s="97">
        <v>91.540852066000014</v>
      </c>
      <c r="M223" s="98">
        <v>2.381682755102041E-6</v>
      </c>
      <c r="N223" s="98">
        <f t="shared" si="4"/>
        <v>3.0154775464788482E-3</v>
      </c>
      <c r="O223" s="98">
        <f>L223/'סכום נכסי הקרן'!$C$42</f>
        <v>7.5571650600278137E-4</v>
      </c>
    </row>
    <row r="224" spans="2:15">
      <c r="B224" s="93" t="s">
        <v>1736</v>
      </c>
      <c r="C224" s="94" t="s">
        <v>1737</v>
      </c>
      <c r="D224" s="95" t="s">
        <v>1651</v>
      </c>
      <c r="E224" s="95" t="s">
        <v>924</v>
      </c>
      <c r="F224" s="94"/>
      <c r="G224" s="95" t="s">
        <v>990</v>
      </c>
      <c r="H224" s="95" t="s">
        <v>126</v>
      </c>
      <c r="I224" s="97">
        <v>214.27336</v>
      </c>
      <c r="J224" s="109">
        <v>8714</v>
      </c>
      <c r="K224" s="97"/>
      <c r="L224" s="97">
        <v>67.498486833999991</v>
      </c>
      <c r="M224" s="98">
        <v>3.7499712985649279E-7</v>
      </c>
      <c r="N224" s="98">
        <f t="shared" si="4"/>
        <v>2.2234900252236537E-3</v>
      </c>
      <c r="O224" s="98">
        <f>L224/'סכום נכסי הקרן'!$C$42</f>
        <v>5.5723449672379858E-4</v>
      </c>
    </row>
    <row r="225" spans="2:15">
      <c r="B225" s="93" t="s">
        <v>1647</v>
      </c>
      <c r="C225" s="94" t="s">
        <v>1648</v>
      </c>
      <c r="D225" s="95" t="s">
        <v>115</v>
      </c>
      <c r="E225" s="95" t="s">
        <v>924</v>
      </c>
      <c r="F225" s="94"/>
      <c r="G225" s="95" t="s">
        <v>121</v>
      </c>
      <c r="H225" s="95" t="s">
        <v>129</v>
      </c>
      <c r="I225" s="97">
        <v>3224.484097</v>
      </c>
      <c r="J225" s="109">
        <v>1302</v>
      </c>
      <c r="K225" s="97"/>
      <c r="L225" s="97">
        <v>187.54548793999999</v>
      </c>
      <c r="M225" s="98">
        <v>1.8020133542673793E-5</v>
      </c>
      <c r="N225" s="98">
        <v>6.1779980747693024E-3</v>
      </c>
      <c r="O225" s="98">
        <v>1.6008660787604095E-3</v>
      </c>
    </row>
    <row r="226" spans="2:15">
      <c r="B226" s="93" t="s">
        <v>1738</v>
      </c>
      <c r="C226" s="94" t="s">
        <v>1739</v>
      </c>
      <c r="D226" s="95" t="s">
        <v>1651</v>
      </c>
      <c r="E226" s="95" t="s">
        <v>924</v>
      </c>
      <c r="F226" s="94"/>
      <c r="G226" s="95" t="s">
        <v>1740</v>
      </c>
      <c r="H226" s="95" t="s">
        <v>126</v>
      </c>
      <c r="I226" s="97">
        <v>106.499982</v>
      </c>
      <c r="J226" s="109">
        <v>24646</v>
      </c>
      <c r="K226" s="97"/>
      <c r="L226" s="97">
        <v>94.886467828999997</v>
      </c>
      <c r="M226" s="98">
        <v>4.5968932877745597E-7</v>
      </c>
      <c r="N226" s="98">
        <f>IFERROR(L226/$L$11,0)</f>
        <v>3.1256865841355914E-3</v>
      </c>
      <c r="O226" s="98">
        <f>L226/'סכום נכסי הקרן'!$C$42</f>
        <v>7.8333627354677663E-4</v>
      </c>
    </row>
    <row r="227" spans="2:15">
      <c r="B227" s="93" t="s">
        <v>1741</v>
      </c>
      <c r="C227" s="94" t="s">
        <v>1742</v>
      </c>
      <c r="D227" s="95" t="s">
        <v>1635</v>
      </c>
      <c r="E227" s="95" t="s">
        <v>924</v>
      </c>
      <c r="F227" s="94"/>
      <c r="G227" s="95" t="s">
        <v>1036</v>
      </c>
      <c r="H227" s="95" t="s">
        <v>126</v>
      </c>
      <c r="I227" s="97">
        <v>187.092401</v>
      </c>
      <c r="J227" s="109">
        <v>6646</v>
      </c>
      <c r="K227" s="97"/>
      <c r="L227" s="97">
        <v>44.949491792000003</v>
      </c>
      <c r="M227" s="98">
        <v>2.3861809087420159E-7</v>
      </c>
      <c r="N227" s="98">
        <f>IFERROR(L227/$L$11,0)</f>
        <v>1.4806961063316881E-3</v>
      </c>
      <c r="O227" s="98">
        <f>L227/'סכום נכסי הקרן'!$C$42</f>
        <v>3.7108102139096966E-4</v>
      </c>
    </row>
    <row r="228" spans="2:15">
      <c r="B228" s="93" t="s">
        <v>1673</v>
      </c>
      <c r="C228" s="94" t="s">
        <v>1674</v>
      </c>
      <c r="D228" s="95" t="s">
        <v>1635</v>
      </c>
      <c r="E228" s="95" t="s">
        <v>924</v>
      </c>
      <c r="F228" s="94"/>
      <c r="G228" s="95" t="s">
        <v>990</v>
      </c>
      <c r="H228" s="95" t="s">
        <v>126</v>
      </c>
      <c r="I228" s="97">
        <v>1064.258767</v>
      </c>
      <c r="J228" s="109">
        <v>1297</v>
      </c>
      <c r="K228" s="97"/>
      <c r="L228" s="97">
        <v>49.899421914000001</v>
      </c>
      <c r="M228" s="98">
        <v>4.0846936725670512E-6</v>
      </c>
      <c r="N228" s="98">
        <v>1.6437533949919304E-3</v>
      </c>
      <c r="O228" s="98">
        <v>4.2593555712432053E-4</v>
      </c>
    </row>
    <row r="229" spans="2:15">
      <c r="B229" s="93" t="s">
        <v>1743</v>
      </c>
      <c r="C229" s="94" t="s">
        <v>1744</v>
      </c>
      <c r="D229" s="95" t="s">
        <v>1635</v>
      </c>
      <c r="E229" s="95" t="s">
        <v>924</v>
      </c>
      <c r="F229" s="94"/>
      <c r="G229" s="95" t="s">
        <v>1070</v>
      </c>
      <c r="H229" s="95" t="s">
        <v>126</v>
      </c>
      <c r="I229" s="97">
        <v>244.88383999999999</v>
      </c>
      <c r="J229" s="109">
        <v>21194</v>
      </c>
      <c r="K229" s="97"/>
      <c r="L229" s="97">
        <v>187.620961994</v>
      </c>
      <c r="M229" s="98">
        <v>1.1002241991544079E-7</v>
      </c>
      <c r="N229" s="98">
        <f>IFERROR(L229/$L$11,0)</f>
        <v>6.180484290595813E-3</v>
      </c>
      <c r="O229" s="98">
        <f>L229/'סכום נכסי הקרן'!$C$42</f>
        <v>1.5489069049604042E-3</v>
      </c>
    </row>
    <row r="230" spans="2:15">
      <c r="B230" s="93" t="s">
        <v>1745</v>
      </c>
      <c r="C230" s="94" t="s">
        <v>1746</v>
      </c>
      <c r="D230" s="95" t="s">
        <v>1651</v>
      </c>
      <c r="E230" s="95" t="s">
        <v>924</v>
      </c>
      <c r="F230" s="94"/>
      <c r="G230" s="95" t="s">
        <v>1009</v>
      </c>
      <c r="H230" s="95" t="s">
        <v>126</v>
      </c>
      <c r="I230" s="97">
        <v>420.25893300000001</v>
      </c>
      <c r="J230" s="109">
        <v>8780</v>
      </c>
      <c r="K230" s="97"/>
      <c r="L230" s="97">
        <v>133.388924411</v>
      </c>
      <c r="M230" s="98">
        <v>2.498655684928338E-7</v>
      </c>
      <c r="N230" s="98">
        <f>IFERROR(L230/$L$11,0)</f>
        <v>4.3940087669309671E-3</v>
      </c>
      <c r="O230" s="98">
        <f>L230/'סכום נכסי הקרן'!$C$42</f>
        <v>1.1011937252088416E-3</v>
      </c>
    </row>
    <row r="231" spans="2:15">
      <c r="B231" s="93" t="s">
        <v>1747</v>
      </c>
      <c r="C231" s="94" t="s">
        <v>1748</v>
      </c>
      <c r="D231" s="95" t="s">
        <v>1651</v>
      </c>
      <c r="E231" s="95" t="s">
        <v>924</v>
      </c>
      <c r="F231" s="94"/>
      <c r="G231" s="95" t="s">
        <v>1123</v>
      </c>
      <c r="H231" s="95" t="s">
        <v>126</v>
      </c>
      <c r="I231" s="97">
        <v>97.507440000000003</v>
      </c>
      <c r="J231" s="109">
        <v>7385</v>
      </c>
      <c r="K231" s="97">
        <v>0.18681938000000001</v>
      </c>
      <c r="L231" s="97">
        <v>26.218161245000001</v>
      </c>
      <c r="M231" s="98">
        <v>1.9531022930060977E-7</v>
      </c>
      <c r="N231" s="98">
        <f>IFERROR(L231/$L$11,0)</f>
        <v>8.6366113882420251E-4</v>
      </c>
      <c r="O231" s="98">
        <f>L231/'סכום נכסי הקרן'!$C$42</f>
        <v>2.1644431707499952E-4</v>
      </c>
    </row>
    <row r="232" spans="2:15">
      <c r="B232" s="93" t="s">
        <v>1682</v>
      </c>
      <c r="C232" s="94" t="s">
        <v>1683</v>
      </c>
      <c r="D232" s="95" t="s">
        <v>1651</v>
      </c>
      <c r="E232" s="95" t="s">
        <v>924</v>
      </c>
      <c r="F232" s="94"/>
      <c r="G232" s="95" t="s">
        <v>691</v>
      </c>
      <c r="H232" s="95" t="s">
        <v>126</v>
      </c>
      <c r="I232" s="97">
        <v>925.12296400000002</v>
      </c>
      <c r="J232" s="109">
        <v>8477</v>
      </c>
      <c r="K232" s="97"/>
      <c r="L232" s="97">
        <v>283.497965158</v>
      </c>
      <c r="M232" s="98">
        <v>1.5358327634352646E-5</v>
      </c>
      <c r="N232" s="98">
        <v>9.3388004274859802E-3</v>
      </c>
      <c r="O232" s="98">
        <v>2.4199050630545533E-3</v>
      </c>
    </row>
    <row r="233" spans="2:15">
      <c r="B233" s="93" t="s">
        <v>1749</v>
      </c>
      <c r="C233" s="94" t="s">
        <v>1750</v>
      </c>
      <c r="D233" s="95" t="s">
        <v>1651</v>
      </c>
      <c r="E233" s="95" t="s">
        <v>924</v>
      </c>
      <c r="F233" s="94"/>
      <c r="G233" s="95" t="s">
        <v>1036</v>
      </c>
      <c r="H233" s="95" t="s">
        <v>126</v>
      </c>
      <c r="I233" s="97">
        <v>188.43637799999999</v>
      </c>
      <c r="J233" s="109">
        <v>19974</v>
      </c>
      <c r="K233" s="97"/>
      <c r="L233" s="97">
        <v>136.06238997700001</v>
      </c>
      <c r="M233" s="98">
        <v>6.2270797241666577E-7</v>
      </c>
      <c r="N233" s="98">
        <f t="shared" ref="N233:N238" si="5">IFERROR(L233/$L$11,0)</f>
        <v>4.4820762821835558E-3</v>
      </c>
      <c r="O233" s="98">
        <f>L233/'סכום נכסי הקרן'!$C$42</f>
        <v>1.1232645494458674E-3</v>
      </c>
    </row>
    <row r="234" spans="2:15">
      <c r="B234" s="93" t="s">
        <v>1751</v>
      </c>
      <c r="C234" s="94" t="s">
        <v>1752</v>
      </c>
      <c r="D234" s="95" t="s">
        <v>1651</v>
      </c>
      <c r="E234" s="95" t="s">
        <v>924</v>
      </c>
      <c r="F234" s="94"/>
      <c r="G234" s="95" t="s">
        <v>1078</v>
      </c>
      <c r="H234" s="95" t="s">
        <v>126</v>
      </c>
      <c r="I234" s="97">
        <v>650.47270000000003</v>
      </c>
      <c r="J234" s="109">
        <v>4080</v>
      </c>
      <c r="K234" s="97"/>
      <c r="L234" s="97">
        <v>95.939519467999986</v>
      </c>
      <c r="M234" s="98">
        <v>1.1524208546913467E-7</v>
      </c>
      <c r="N234" s="98">
        <f t="shared" si="5"/>
        <v>3.1603755071794555E-3</v>
      </c>
      <c r="O234" s="98">
        <f>L234/'סכום נכסי הקרן'!$C$42</f>
        <v>7.9202975287654949E-4</v>
      </c>
    </row>
    <row r="235" spans="2:15">
      <c r="B235" s="93" t="s">
        <v>1753</v>
      </c>
      <c r="C235" s="94" t="s">
        <v>1754</v>
      </c>
      <c r="D235" s="95" t="s">
        <v>1635</v>
      </c>
      <c r="E235" s="95" t="s">
        <v>924</v>
      </c>
      <c r="F235" s="94"/>
      <c r="G235" s="95" t="s">
        <v>952</v>
      </c>
      <c r="H235" s="95" t="s">
        <v>126</v>
      </c>
      <c r="I235" s="97">
        <v>206.62074000000001</v>
      </c>
      <c r="J235" s="109">
        <v>12758</v>
      </c>
      <c r="K235" s="97"/>
      <c r="L235" s="97">
        <v>95.293836543000012</v>
      </c>
      <c r="M235" s="98">
        <v>1.853100807174888E-7</v>
      </c>
      <c r="N235" s="98">
        <f t="shared" si="5"/>
        <v>3.139105851954066E-3</v>
      </c>
      <c r="O235" s="98">
        <f>L235/'סכום נכסי הקרן'!$C$42</f>
        <v>7.8669931042321922E-4</v>
      </c>
    </row>
    <row r="236" spans="2:15">
      <c r="B236" s="93" t="s">
        <v>1755</v>
      </c>
      <c r="C236" s="94" t="s">
        <v>1756</v>
      </c>
      <c r="D236" s="95" t="s">
        <v>1651</v>
      </c>
      <c r="E236" s="95" t="s">
        <v>924</v>
      </c>
      <c r="F236" s="94"/>
      <c r="G236" s="95" t="s">
        <v>990</v>
      </c>
      <c r="H236" s="95" t="s">
        <v>126</v>
      </c>
      <c r="I236" s="97">
        <v>275.49432000000002</v>
      </c>
      <c r="J236" s="109">
        <v>9793</v>
      </c>
      <c r="K236" s="97"/>
      <c r="L236" s="97">
        <v>97.529658909000005</v>
      </c>
      <c r="M236" s="98">
        <v>1.8828102891846759E-7</v>
      </c>
      <c r="N236" s="98">
        <f t="shared" si="5"/>
        <v>3.2127568175112494E-3</v>
      </c>
      <c r="O236" s="98">
        <f>L236/'סכום נכסי הקרן'!$C$42</f>
        <v>8.0515716643332245E-4</v>
      </c>
    </row>
    <row r="237" spans="2:15">
      <c r="B237" s="93" t="s">
        <v>1757</v>
      </c>
      <c r="C237" s="94" t="s">
        <v>1758</v>
      </c>
      <c r="D237" s="95" t="s">
        <v>27</v>
      </c>
      <c r="E237" s="95" t="s">
        <v>924</v>
      </c>
      <c r="F237" s="94"/>
      <c r="G237" s="95" t="s">
        <v>120</v>
      </c>
      <c r="H237" s="95" t="s">
        <v>128</v>
      </c>
      <c r="I237" s="97">
        <v>190.55023799999998</v>
      </c>
      <c r="J237" s="109">
        <v>13654</v>
      </c>
      <c r="K237" s="97"/>
      <c r="L237" s="97">
        <v>102.306915925</v>
      </c>
      <c r="M237" s="98">
        <v>4.4598136199055176E-7</v>
      </c>
      <c r="N237" s="98">
        <f t="shared" si="5"/>
        <v>3.3701260241592291E-3</v>
      </c>
      <c r="O237" s="98">
        <f>L237/'סכום נכסי הקרן'!$C$42</f>
        <v>8.4459586400854089E-4</v>
      </c>
    </row>
    <row r="238" spans="2:15">
      <c r="B238" s="93" t="s">
        <v>1759</v>
      </c>
      <c r="C238" s="94" t="s">
        <v>1760</v>
      </c>
      <c r="D238" s="95" t="s">
        <v>27</v>
      </c>
      <c r="E238" s="95" t="s">
        <v>924</v>
      </c>
      <c r="F238" s="94"/>
      <c r="G238" s="95" t="s">
        <v>995</v>
      </c>
      <c r="H238" s="95" t="s">
        <v>126</v>
      </c>
      <c r="I238" s="97">
        <v>28.008589000000001</v>
      </c>
      <c r="J238" s="109">
        <v>122850</v>
      </c>
      <c r="K238" s="97"/>
      <c r="L238" s="97">
        <v>124.38691487300001</v>
      </c>
      <c r="M238" s="98">
        <v>1.1729317092127586E-7</v>
      </c>
      <c r="N238" s="98">
        <f t="shared" si="5"/>
        <v>4.0974705872835254E-3</v>
      </c>
      <c r="O238" s="98">
        <f>L238/'סכום נכסי הקרן'!$C$42</f>
        <v>1.026877536954922E-3</v>
      </c>
    </row>
    <row r="239" spans="2:15">
      <c r="B239" s="93" t="s">
        <v>1689</v>
      </c>
      <c r="C239" s="94" t="s">
        <v>1690</v>
      </c>
      <c r="D239" s="95" t="s">
        <v>1635</v>
      </c>
      <c r="E239" s="95" t="s">
        <v>924</v>
      </c>
      <c r="F239" s="94"/>
      <c r="G239" s="95" t="s">
        <v>151</v>
      </c>
      <c r="H239" s="95" t="s">
        <v>126</v>
      </c>
      <c r="I239" s="97">
        <v>98.82785299999999</v>
      </c>
      <c r="J239" s="109">
        <v>2172</v>
      </c>
      <c r="K239" s="97"/>
      <c r="L239" s="97">
        <v>7.7597456119999997</v>
      </c>
      <c r="M239" s="98">
        <v>1.719687179617998E-6</v>
      </c>
      <c r="N239" s="98">
        <v>2.5561635194856048E-4</v>
      </c>
      <c r="O239" s="98">
        <v>6.6236269752514184E-5</v>
      </c>
    </row>
    <row r="240" spans="2:15">
      <c r="B240" s="93" t="s">
        <v>1761</v>
      </c>
      <c r="C240" s="94" t="s">
        <v>1762</v>
      </c>
      <c r="D240" s="95" t="s">
        <v>27</v>
      </c>
      <c r="E240" s="95" t="s">
        <v>924</v>
      </c>
      <c r="F240" s="94"/>
      <c r="G240" s="95" t="s">
        <v>990</v>
      </c>
      <c r="H240" s="95" t="s">
        <v>128</v>
      </c>
      <c r="I240" s="97">
        <v>290.03429799999998</v>
      </c>
      <c r="J240" s="109">
        <v>15368</v>
      </c>
      <c r="K240" s="97"/>
      <c r="L240" s="97">
        <v>175.26787013500001</v>
      </c>
      <c r="M240" s="98">
        <v>5.0785833151659743E-7</v>
      </c>
      <c r="N240" s="98">
        <f t="shared" ref="N240:N247" si="6">IFERROR(L240/$L$11,0)</f>
        <v>5.7735569975928165E-3</v>
      </c>
      <c r="O240" s="98">
        <f>L240/'סכום נכסי הקרן'!$C$42</f>
        <v>1.4469258199330973E-3</v>
      </c>
    </row>
    <row r="241" spans="2:15">
      <c r="B241" s="93" t="s">
        <v>1763</v>
      </c>
      <c r="C241" s="94" t="s">
        <v>1764</v>
      </c>
      <c r="D241" s="95" t="s">
        <v>1635</v>
      </c>
      <c r="E241" s="95" t="s">
        <v>924</v>
      </c>
      <c r="F241" s="94"/>
      <c r="G241" s="95" t="s">
        <v>1036</v>
      </c>
      <c r="H241" s="95" t="s">
        <v>126</v>
      </c>
      <c r="I241" s="97">
        <v>893.81820000000005</v>
      </c>
      <c r="J241" s="109">
        <v>1636</v>
      </c>
      <c r="K241" s="97"/>
      <c r="L241" s="97">
        <v>52.861659693</v>
      </c>
      <c r="M241" s="98">
        <v>3.8032609673347513E-6</v>
      </c>
      <c r="N241" s="98">
        <f t="shared" si="6"/>
        <v>1.7413334514181649E-3</v>
      </c>
      <c r="O241" s="98">
        <f>L241/'סכום נכסי הקרן'!$C$42</f>
        <v>4.3640001008401813E-4</v>
      </c>
    </row>
    <row r="242" spans="2:15">
      <c r="B242" s="93" t="s">
        <v>1765</v>
      </c>
      <c r="C242" s="94" t="s">
        <v>1766</v>
      </c>
      <c r="D242" s="95" t="s">
        <v>27</v>
      </c>
      <c r="E242" s="95" t="s">
        <v>924</v>
      </c>
      <c r="F242" s="94"/>
      <c r="G242" s="95" t="s">
        <v>990</v>
      </c>
      <c r="H242" s="95" t="s">
        <v>128</v>
      </c>
      <c r="I242" s="97">
        <v>241.05753000000001</v>
      </c>
      <c r="J242" s="109">
        <v>14912</v>
      </c>
      <c r="K242" s="97"/>
      <c r="L242" s="97">
        <v>141.34882287100001</v>
      </c>
      <c r="M242" s="98">
        <v>3.013219125E-7</v>
      </c>
      <c r="N242" s="98">
        <f t="shared" si="6"/>
        <v>4.6562184201803794E-3</v>
      </c>
      <c r="O242" s="98">
        <f>L242/'סכום נכסי הקרן'!$C$42</f>
        <v>1.1669067540540511E-3</v>
      </c>
    </row>
    <row r="243" spans="2:15">
      <c r="B243" s="93" t="s">
        <v>1767</v>
      </c>
      <c r="C243" s="94" t="s">
        <v>1768</v>
      </c>
      <c r="D243" s="95" t="s">
        <v>1651</v>
      </c>
      <c r="E243" s="95" t="s">
        <v>924</v>
      </c>
      <c r="F243" s="94"/>
      <c r="G243" s="95" t="s">
        <v>1070</v>
      </c>
      <c r="H243" s="95" t="s">
        <v>126</v>
      </c>
      <c r="I243" s="97">
        <v>2489.068358</v>
      </c>
      <c r="J243" s="109">
        <v>272</v>
      </c>
      <c r="K243" s="97"/>
      <c r="L243" s="97">
        <v>24.474511353</v>
      </c>
      <c r="M243" s="98">
        <v>8.4182292142870633E-6</v>
      </c>
      <c r="N243" s="98">
        <f t="shared" si="6"/>
        <v>8.0622298984941087E-4</v>
      </c>
      <c r="O243" s="98">
        <f>L243/'סכום נכסי הקרן'!$C$42</f>
        <v>2.0204959631006371E-4</v>
      </c>
    </row>
    <row r="244" spans="2:15">
      <c r="B244" s="93" t="s">
        <v>1769</v>
      </c>
      <c r="C244" s="94" t="s">
        <v>1770</v>
      </c>
      <c r="D244" s="95" t="s">
        <v>1651</v>
      </c>
      <c r="E244" s="95" t="s">
        <v>924</v>
      </c>
      <c r="F244" s="94"/>
      <c r="G244" s="95" t="s">
        <v>952</v>
      </c>
      <c r="H244" s="95" t="s">
        <v>126</v>
      </c>
      <c r="I244" s="97">
        <v>286.97325000000001</v>
      </c>
      <c r="J244" s="109">
        <v>9302</v>
      </c>
      <c r="K244" s="97">
        <v>0.46557745</v>
      </c>
      <c r="L244" s="97">
        <v>96.965297399000008</v>
      </c>
      <c r="M244" s="98">
        <v>5.5330831113703992E-8</v>
      </c>
      <c r="N244" s="98">
        <f t="shared" si="6"/>
        <v>3.1941659979690092E-3</v>
      </c>
      <c r="O244" s="98">
        <f>L244/'סכום נכסי הקרן'!$C$42</f>
        <v>8.0049807381146049E-4</v>
      </c>
    </row>
    <row r="245" spans="2:15">
      <c r="B245" s="93" t="s">
        <v>1771</v>
      </c>
      <c r="C245" s="94" t="s">
        <v>1772</v>
      </c>
      <c r="D245" s="95" t="s">
        <v>1635</v>
      </c>
      <c r="E245" s="95" t="s">
        <v>924</v>
      </c>
      <c r="F245" s="94"/>
      <c r="G245" s="95" t="s">
        <v>1660</v>
      </c>
      <c r="H245" s="95" t="s">
        <v>126</v>
      </c>
      <c r="I245" s="97">
        <v>1625.124</v>
      </c>
      <c r="J245" s="109">
        <v>69.510000000000005</v>
      </c>
      <c r="K245" s="97"/>
      <c r="L245" s="97">
        <v>4.0835896480000002</v>
      </c>
      <c r="M245" s="98">
        <v>1.0019524374264789E-5</v>
      </c>
      <c r="N245" s="98">
        <f t="shared" si="6"/>
        <v>1.3451887998266847E-4</v>
      </c>
      <c r="O245" s="98">
        <f>L245/'סכום נכסי הקרן'!$C$42</f>
        <v>3.3712119027586586E-5</v>
      </c>
    </row>
    <row r="246" spans="2:15">
      <c r="B246" s="93" t="s">
        <v>1773</v>
      </c>
      <c r="C246" s="94" t="s">
        <v>1774</v>
      </c>
      <c r="D246" s="95" t="s">
        <v>27</v>
      </c>
      <c r="E246" s="95" t="s">
        <v>924</v>
      </c>
      <c r="F246" s="94"/>
      <c r="G246" s="95" t="s">
        <v>990</v>
      </c>
      <c r="H246" s="95" t="s">
        <v>128</v>
      </c>
      <c r="I246" s="97">
        <v>274.39310799999998</v>
      </c>
      <c r="J246" s="109">
        <v>13635</v>
      </c>
      <c r="K246" s="97"/>
      <c r="L246" s="97">
        <v>147.11736577599999</v>
      </c>
      <c r="M246" s="98">
        <v>1.3053276497508634E-6</v>
      </c>
      <c r="N246" s="98">
        <f t="shared" si="6"/>
        <v>4.8462419038309982E-3</v>
      </c>
      <c r="O246" s="98">
        <f>L246/'סכום נכסי הקרן'!$C$42</f>
        <v>1.2145290231339876E-3</v>
      </c>
    </row>
    <row r="247" spans="2:15">
      <c r="B247" s="93" t="s">
        <v>1775</v>
      </c>
      <c r="C247" s="94" t="s">
        <v>1776</v>
      </c>
      <c r="D247" s="95" t="s">
        <v>27</v>
      </c>
      <c r="E247" s="95" t="s">
        <v>924</v>
      </c>
      <c r="F247" s="94"/>
      <c r="G247" s="95" t="s">
        <v>990</v>
      </c>
      <c r="H247" s="95" t="s">
        <v>128</v>
      </c>
      <c r="I247" s="97">
        <v>512.72579299999995</v>
      </c>
      <c r="J247" s="109">
        <v>10572</v>
      </c>
      <c r="K247" s="97"/>
      <c r="L247" s="97">
        <v>213.146359012</v>
      </c>
      <c r="M247" s="98">
        <v>8.6826002355770507E-7</v>
      </c>
      <c r="N247" s="98">
        <f t="shared" si="6"/>
        <v>7.0213248534217046E-3</v>
      </c>
      <c r="O247" s="98">
        <f>L247/'סכום נכסי הקרן'!$C$42</f>
        <v>1.7596320993781809E-3</v>
      </c>
    </row>
    <row r="248" spans="2:15">
      <c r="B248" s="100"/>
      <c r="C248" s="100"/>
      <c r="D248" s="100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</row>
    <row r="249" spans="2:15">
      <c r="B249" s="100"/>
      <c r="C249" s="100"/>
      <c r="D249" s="100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</row>
    <row r="250" spans="2:15">
      <c r="B250" s="100"/>
      <c r="C250" s="100"/>
      <c r="D250" s="100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</row>
    <row r="251" spans="2:15">
      <c r="B251" s="116" t="s">
        <v>209</v>
      </c>
      <c r="C251" s="100"/>
      <c r="D251" s="100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</row>
    <row r="252" spans="2:15">
      <c r="B252" s="116" t="s">
        <v>106</v>
      </c>
      <c r="C252" s="100"/>
      <c r="D252" s="100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</row>
    <row r="253" spans="2:15">
      <c r="B253" s="116" t="s">
        <v>192</v>
      </c>
      <c r="C253" s="100"/>
      <c r="D253" s="100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</row>
    <row r="254" spans="2:15">
      <c r="B254" s="116" t="s">
        <v>200</v>
      </c>
      <c r="C254" s="100"/>
      <c r="D254" s="100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</row>
    <row r="255" spans="2:15">
      <c r="B255" s="116" t="s">
        <v>206</v>
      </c>
      <c r="C255" s="100"/>
      <c r="D255" s="100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</row>
    <row r="256" spans="2:15">
      <c r="B256" s="100"/>
      <c r="C256" s="100"/>
      <c r="D256" s="100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</row>
    <row r="257" spans="2:15">
      <c r="B257" s="100"/>
      <c r="C257" s="100"/>
      <c r="D257" s="100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</row>
    <row r="258" spans="2:15">
      <c r="B258" s="100"/>
      <c r="C258" s="100"/>
      <c r="D258" s="100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</row>
    <row r="259" spans="2:15">
      <c r="B259" s="100"/>
      <c r="C259" s="100"/>
      <c r="D259" s="100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</row>
    <row r="260" spans="2:15">
      <c r="B260" s="100"/>
      <c r="C260" s="100"/>
      <c r="D260" s="100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</row>
    <row r="261" spans="2:15">
      <c r="B261" s="100"/>
      <c r="C261" s="100"/>
      <c r="D261" s="100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</row>
    <row r="262" spans="2:15">
      <c r="B262" s="100"/>
      <c r="C262" s="100"/>
      <c r="D262" s="100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</row>
    <row r="263" spans="2:15">
      <c r="B263" s="100"/>
      <c r="C263" s="100"/>
      <c r="D263" s="100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</row>
    <row r="264" spans="2:15">
      <c r="B264" s="100"/>
      <c r="C264" s="100"/>
      <c r="D264" s="100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</row>
    <row r="265" spans="2:15">
      <c r="B265" s="100"/>
      <c r="C265" s="100"/>
      <c r="D265" s="100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</row>
    <row r="266" spans="2:15">
      <c r="B266" s="100"/>
      <c r="C266" s="100"/>
      <c r="D266" s="100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</row>
    <row r="267" spans="2:15">
      <c r="B267" s="100"/>
      <c r="C267" s="100"/>
      <c r="D267" s="100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</row>
    <row r="268" spans="2:15">
      <c r="B268" s="100"/>
      <c r="C268" s="100"/>
      <c r="D268" s="100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</row>
    <row r="269" spans="2:15">
      <c r="B269" s="100"/>
      <c r="C269" s="100"/>
      <c r="D269" s="100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</row>
    <row r="270" spans="2:15">
      <c r="B270" s="100"/>
      <c r="C270" s="100"/>
      <c r="D270" s="100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</row>
    <row r="271" spans="2:15">
      <c r="B271" s="100"/>
      <c r="C271" s="100"/>
      <c r="D271" s="100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</row>
    <row r="272" spans="2:15">
      <c r="B272" s="117"/>
      <c r="C272" s="100"/>
      <c r="D272" s="100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</row>
    <row r="273" spans="2:15">
      <c r="B273" s="117"/>
      <c r="C273" s="100"/>
      <c r="D273" s="100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</row>
    <row r="274" spans="2:15">
      <c r="B274" s="118"/>
      <c r="C274" s="100"/>
      <c r="D274" s="100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</row>
    <row r="275" spans="2:15">
      <c r="B275" s="100"/>
      <c r="C275" s="100"/>
      <c r="D275" s="100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</row>
    <row r="276" spans="2:15">
      <c r="B276" s="100"/>
      <c r="C276" s="100"/>
      <c r="D276" s="100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</row>
    <row r="277" spans="2:15">
      <c r="B277" s="100"/>
      <c r="C277" s="100"/>
      <c r="D277" s="100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</row>
    <row r="278" spans="2:15">
      <c r="B278" s="100"/>
      <c r="C278" s="100"/>
      <c r="D278" s="100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</row>
    <row r="279" spans="2:15">
      <c r="B279" s="100"/>
      <c r="C279" s="100"/>
      <c r="D279" s="100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</row>
    <row r="280" spans="2:15">
      <c r="B280" s="100"/>
      <c r="C280" s="100"/>
      <c r="D280" s="100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</row>
    <row r="281" spans="2:15">
      <c r="B281" s="100"/>
      <c r="C281" s="100"/>
      <c r="D281" s="100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</row>
    <row r="282" spans="2:15">
      <c r="B282" s="100"/>
      <c r="C282" s="100"/>
      <c r="D282" s="100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</row>
    <row r="283" spans="2:15">
      <c r="B283" s="100"/>
      <c r="C283" s="100"/>
      <c r="D283" s="100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</row>
    <row r="284" spans="2:15">
      <c r="B284" s="100"/>
      <c r="C284" s="100"/>
      <c r="D284" s="100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</row>
    <row r="285" spans="2:15">
      <c r="B285" s="100"/>
      <c r="C285" s="100"/>
      <c r="D285" s="100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</row>
    <row r="286" spans="2:15">
      <c r="B286" s="100"/>
      <c r="C286" s="100"/>
      <c r="D286" s="100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</row>
    <row r="287" spans="2:15">
      <c r="B287" s="100"/>
      <c r="C287" s="100"/>
      <c r="D287" s="100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</row>
    <row r="288" spans="2:15">
      <c r="B288" s="100"/>
      <c r="C288" s="100"/>
      <c r="D288" s="100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</row>
    <row r="289" spans="2:15">
      <c r="B289" s="100"/>
      <c r="C289" s="100"/>
      <c r="D289" s="100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</row>
    <row r="290" spans="2:15">
      <c r="B290" s="100"/>
      <c r="C290" s="100"/>
      <c r="D290" s="100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</row>
    <row r="291" spans="2:15">
      <c r="B291" s="100"/>
      <c r="C291" s="100"/>
      <c r="D291" s="100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</row>
    <row r="292" spans="2:15">
      <c r="B292" s="100"/>
      <c r="C292" s="100"/>
      <c r="D292" s="100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</row>
    <row r="293" spans="2:15">
      <c r="B293" s="117"/>
      <c r="C293" s="100"/>
      <c r="D293" s="100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</row>
    <row r="294" spans="2:15">
      <c r="B294" s="117"/>
      <c r="C294" s="100"/>
      <c r="D294" s="100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</row>
    <row r="295" spans="2:15">
      <c r="B295" s="118"/>
      <c r="C295" s="100"/>
      <c r="D295" s="100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</row>
    <row r="296" spans="2:15">
      <c r="B296" s="100"/>
      <c r="C296" s="100"/>
      <c r="D296" s="100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</row>
    <row r="297" spans="2:15">
      <c r="B297" s="100"/>
      <c r="C297" s="100"/>
      <c r="D297" s="100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</row>
    <row r="298" spans="2:15">
      <c r="B298" s="100"/>
      <c r="C298" s="100"/>
      <c r="D298" s="100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</row>
    <row r="299" spans="2:15">
      <c r="B299" s="100"/>
      <c r="C299" s="100"/>
      <c r="D299" s="100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</row>
    <row r="300" spans="2:15">
      <c r="B300" s="100"/>
      <c r="C300" s="100"/>
      <c r="D300" s="100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</row>
    <row r="301" spans="2:15">
      <c r="B301" s="100"/>
      <c r="C301" s="100"/>
      <c r="D301" s="100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</row>
    <row r="302" spans="2:15">
      <c r="B302" s="100"/>
      <c r="C302" s="100"/>
      <c r="D302" s="100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</row>
    <row r="303" spans="2:15">
      <c r="B303" s="100"/>
      <c r="C303" s="100"/>
      <c r="D303" s="100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</row>
    <row r="304" spans="2:15">
      <c r="B304" s="100"/>
      <c r="C304" s="100"/>
      <c r="D304" s="100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</row>
    <row r="305" spans="2:15">
      <c r="B305" s="100"/>
      <c r="C305" s="100"/>
      <c r="D305" s="100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</row>
    <row r="306" spans="2:15">
      <c r="B306" s="100"/>
      <c r="C306" s="100"/>
      <c r="D306" s="100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</row>
    <row r="307" spans="2:15">
      <c r="B307" s="100"/>
      <c r="C307" s="100"/>
      <c r="D307" s="100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</row>
    <row r="308" spans="2:15">
      <c r="B308" s="100"/>
      <c r="C308" s="100"/>
      <c r="D308" s="100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</row>
    <row r="309" spans="2:15">
      <c r="B309" s="100"/>
      <c r="C309" s="100"/>
      <c r="D309" s="100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</row>
    <row r="310" spans="2:15">
      <c r="B310" s="100"/>
      <c r="C310" s="100"/>
      <c r="D310" s="100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</row>
    <row r="311" spans="2:15">
      <c r="B311" s="100"/>
      <c r="C311" s="100"/>
      <c r="D311" s="100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</row>
    <row r="312" spans="2:15">
      <c r="B312" s="100"/>
      <c r="C312" s="100"/>
      <c r="D312" s="100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</row>
    <row r="313" spans="2:15">
      <c r="B313" s="100"/>
      <c r="C313" s="100"/>
      <c r="D313" s="100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</row>
    <row r="314" spans="2:15">
      <c r="B314" s="100"/>
      <c r="C314" s="100"/>
      <c r="D314" s="100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</row>
    <row r="315" spans="2:15">
      <c r="B315" s="100"/>
      <c r="C315" s="100"/>
      <c r="D315" s="100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</row>
    <row r="316" spans="2:15">
      <c r="B316" s="100"/>
      <c r="C316" s="100"/>
      <c r="D316" s="100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</row>
    <row r="317" spans="2:15">
      <c r="B317" s="100"/>
      <c r="C317" s="100"/>
      <c r="D317" s="100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</row>
    <row r="318" spans="2:15">
      <c r="B318" s="100"/>
      <c r="C318" s="100"/>
      <c r="D318" s="100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</row>
    <row r="319" spans="2:15">
      <c r="B319" s="100"/>
      <c r="C319" s="100"/>
      <c r="D319" s="100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</row>
    <row r="320" spans="2:15">
      <c r="B320" s="100"/>
      <c r="C320" s="100"/>
      <c r="D320" s="100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</row>
    <row r="321" spans="2:15">
      <c r="B321" s="100"/>
      <c r="C321" s="100"/>
      <c r="D321" s="100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</row>
    <row r="322" spans="2:15">
      <c r="B322" s="100"/>
      <c r="C322" s="100"/>
      <c r="D322" s="100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</row>
    <row r="323" spans="2:15">
      <c r="B323" s="100"/>
      <c r="C323" s="100"/>
      <c r="D323" s="100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</row>
    <row r="324" spans="2:15">
      <c r="B324" s="100"/>
      <c r="C324" s="100"/>
      <c r="D324" s="100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</row>
    <row r="325" spans="2:15">
      <c r="B325" s="100"/>
      <c r="C325" s="100"/>
      <c r="D325" s="100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</row>
    <row r="326" spans="2:15">
      <c r="B326" s="100"/>
      <c r="C326" s="100"/>
      <c r="D326" s="100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</row>
    <row r="327" spans="2:15">
      <c r="B327" s="100"/>
      <c r="C327" s="100"/>
      <c r="D327" s="100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</row>
    <row r="328" spans="2:15">
      <c r="B328" s="100"/>
      <c r="C328" s="100"/>
      <c r="D328" s="100"/>
      <c r="E328" s="10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</row>
    <row r="329" spans="2:15">
      <c r="B329" s="100"/>
      <c r="C329" s="100"/>
      <c r="D329" s="100"/>
      <c r="E329" s="101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</row>
    <row r="330" spans="2:15">
      <c r="B330" s="100"/>
      <c r="C330" s="100"/>
      <c r="D330" s="100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</row>
    <row r="331" spans="2:15">
      <c r="B331" s="100"/>
      <c r="C331" s="100"/>
      <c r="D331" s="100"/>
      <c r="E331" s="101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</row>
    <row r="332" spans="2:15">
      <c r="B332" s="100"/>
      <c r="C332" s="100"/>
      <c r="D332" s="100"/>
      <c r="E332" s="101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</row>
    <row r="333" spans="2:15">
      <c r="B333" s="100"/>
      <c r="C333" s="100"/>
      <c r="D333" s="100"/>
      <c r="E333" s="101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</row>
    <row r="334" spans="2:15">
      <c r="B334" s="100"/>
      <c r="C334" s="100"/>
      <c r="D334" s="100"/>
      <c r="E334" s="101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</row>
    <row r="335" spans="2:15">
      <c r="B335" s="100"/>
      <c r="C335" s="100"/>
      <c r="D335" s="100"/>
      <c r="E335" s="101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</row>
    <row r="336" spans="2:15">
      <c r="B336" s="100"/>
      <c r="C336" s="100"/>
      <c r="D336" s="100"/>
      <c r="E336" s="101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</row>
    <row r="337" spans="2:15">
      <c r="B337" s="100"/>
      <c r="C337" s="100"/>
      <c r="D337" s="100"/>
      <c r="E337" s="101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</row>
    <row r="338" spans="2:15">
      <c r="B338" s="100"/>
      <c r="C338" s="100"/>
      <c r="D338" s="100"/>
      <c r="E338" s="101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</row>
    <row r="339" spans="2:15">
      <c r="B339" s="100"/>
      <c r="C339" s="100"/>
      <c r="D339" s="100"/>
      <c r="E339" s="101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</row>
    <row r="340" spans="2:15">
      <c r="B340" s="100"/>
      <c r="C340" s="100"/>
      <c r="D340" s="100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</row>
    <row r="341" spans="2:15">
      <c r="B341" s="100"/>
      <c r="C341" s="100"/>
      <c r="D341" s="100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</row>
    <row r="342" spans="2:15">
      <c r="B342" s="100"/>
      <c r="C342" s="100"/>
      <c r="D342" s="100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</row>
    <row r="343" spans="2:15">
      <c r="B343" s="100"/>
      <c r="C343" s="100"/>
      <c r="D343" s="100"/>
      <c r="E343" s="101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</row>
    <row r="344" spans="2:15">
      <c r="B344" s="100"/>
      <c r="C344" s="100"/>
      <c r="D344" s="100"/>
      <c r="E344" s="10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</row>
    <row r="345" spans="2:15">
      <c r="B345" s="100"/>
      <c r="C345" s="100"/>
      <c r="D345" s="100"/>
      <c r="E345" s="10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</row>
    <row r="346" spans="2:15">
      <c r="B346" s="100"/>
      <c r="C346" s="100"/>
      <c r="D346" s="100"/>
      <c r="E346" s="101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</row>
    <row r="347" spans="2:15">
      <c r="B347" s="100"/>
      <c r="C347" s="100"/>
      <c r="D347" s="100"/>
      <c r="E347" s="10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</row>
    <row r="348" spans="2:15">
      <c r="B348" s="100"/>
      <c r="C348" s="100"/>
      <c r="D348" s="100"/>
      <c r="E348" s="101"/>
      <c r="F348" s="101"/>
      <c r="G348" s="101"/>
      <c r="H348" s="101"/>
      <c r="I348" s="101"/>
      <c r="J348" s="101"/>
      <c r="K348" s="101"/>
      <c r="L348" s="101"/>
      <c r="M348" s="101"/>
      <c r="N348" s="101"/>
      <c r="O348" s="101"/>
    </row>
    <row r="349" spans="2:15">
      <c r="B349" s="100"/>
      <c r="C349" s="100"/>
      <c r="D349" s="100"/>
      <c r="E349" s="101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</row>
    <row r="350" spans="2:15">
      <c r="B350" s="100"/>
      <c r="C350" s="100"/>
      <c r="D350" s="100"/>
      <c r="E350" s="101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</row>
    <row r="351" spans="2:15">
      <c r="B351" s="100"/>
      <c r="C351" s="100"/>
      <c r="D351" s="100"/>
      <c r="E351" s="101"/>
      <c r="F351" s="101"/>
      <c r="G351" s="101"/>
      <c r="H351" s="101"/>
      <c r="I351" s="101"/>
      <c r="J351" s="101"/>
      <c r="K351" s="101"/>
      <c r="L351" s="101"/>
      <c r="M351" s="101"/>
      <c r="N351" s="101"/>
      <c r="O351" s="101"/>
    </row>
    <row r="352" spans="2:15">
      <c r="B352" s="100"/>
      <c r="C352" s="100"/>
      <c r="D352" s="100"/>
      <c r="E352" s="101"/>
      <c r="F352" s="101"/>
      <c r="G352" s="101"/>
      <c r="H352" s="101"/>
      <c r="I352" s="101"/>
      <c r="J352" s="101"/>
      <c r="K352" s="101"/>
      <c r="L352" s="101"/>
      <c r="M352" s="101"/>
      <c r="N352" s="101"/>
      <c r="O352" s="101"/>
    </row>
    <row r="353" spans="2:15">
      <c r="B353" s="100"/>
      <c r="C353" s="100"/>
      <c r="D353" s="100"/>
      <c r="E353" s="101"/>
      <c r="F353" s="101"/>
      <c r="G353" s="101"/>
      <c r="H353" s="101"/>
      <c r="I353" s="101"/>
      <c r="J353" s="101"/>
      <c r="K353" s="101"/>
      <c r="L353" s="101"/>
      <c r="M353" s="101"/>
      <c r="N353" s="101"/>
      <c r="O353" s="101"/>
    </row>
    <row r="354" spans="2:15">
      <c r="B354" s="100"/>
      <c r="C354" s="100"/>
      <c r="D354" s="100"/>
      <c r="E354" s="101"/>
      <c r="F354" s="101"/>
      <c r="G354" s="101"/>
      <c r="H354" s="101"/>
      <c r="I354" s="101"/>
      <c r="J354" s="101"/>
      <c r="K354" s="101"/>
      <c r="L354" s="101"/>
      <c r="M354" s="101"/>
      <c r="N354" s="101"/>
      <c r="O354" s="101"/>
    </row>
    <row r="355" spans="2:15">
      <c r="B355" s="100"/>
      <c r="C355" s="100"/>
      <c r="D355" s="100"/>
      <c r="E355" s="101"/>
      <c r="F355" s="101"/>
      <c r="G355" s="101"/>
      <c r="H355" s="101"/>
      <c r="I355" s="101"/>
      <c r="J355" s="101"/>
      <c r="K355" s="101"/>
      <c r="L355" s="101"/>
      <c r="M355" s="101"/>
      <c r="N355" s="101"/>
      <c r="O355" s="101"/>
    </row>
    <row r="356" spans="2:15">
      <c r="B356" s="100"/>
      <c r="C356" s="100"/>
      <c r="D356" s="100"/>
      <c r="E356" s="101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</row>
    <row r="357" spans="2:15">
      <c r="B357" s="100"/>
      <c r="C357" s="100"/>
      <c r="D357" s="100"/>
      <c r="E357" s="101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</row>
    <row r="358" spans="2:15">
      <c r="B358" s="100"/>
      <c r="C358" s="100"/>
      <c r="D358" s="100"/>
      <c r="E358" s="101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</row>
    <row r="359" spans="2:15">
      <c r="B359" s="100"/>
      <c r="C359" s="100"/>
      <c r="D359" s="100"/>
      <c r="E359" s="101"/>
      <c r="F359" s="101"/>
      <c r="G359" s="101"/>
      <c r="H359" s="101"/>
      <c r="I359" s="101"/>
      <c r="J359" s="101"/>
      <c r="K359" s="101"/>
      <c r="L359" s="101"/>
      <c r="M359" s="101"/>
      <c r="N359" s="101"/>
      <c r="O359" s="101"/>
    </row>
    <row r="360" spans="2:15">
      <c r="B360" s="117"/>
      <c r="C360" s="100"/>
      <c r="D360" s="100"/>
      <c r="E360" s="101"/>
      <c r="F360" s="101"/>
      <c r="G360" s="101"/>
      <c r="H360" s="101"/>
      <c r="I360" s="101"/>
      <c r="J360" s="101"/>
      <c r="K360" s="101"/>
      <c r="L360" s="101"/>
      <c r="M360" s="101"/>
      <c r="N360" s="101"/>
      <c r="O360" s="101"/>
    </row>
    <row r="361" spans="2:15">
      <c r="B361" s="117"/>
      <c r="C361" s="100"/>
      <c r="D361" s="100"/>
      <c r="E361" s="101"/>
      <c r="F361" s="101"/>
      <c r="G361" s="101"/>
      <c r="H361" s="101"/>
      <c r="I361" s="101"/>
      <c r="J361" s="101"/>
      <c r="K361" s="101"/>
      <c r="L361" s="101"/>
      <c r="M361" s="101"/>
      <c r="N361" s="101"/>
      <c r="O361" s="101"/>
    </row>
    <row r="362" spans="2:15">
      <c r="B362" s="118"/>
      <c r="C362" s="100"/>
      <c r="D362" s="100"/>
      <c r="E362" s="100"/>
      <c r="F362" s="100"/>
      <c r="G362" s="100"/>
      <c r="H362" s="101"/>
      <c r="I362" s="101"/>
      <c r="J362" s="101"/>
      <c r="K362" s="101"/>
      <c r="L362" s="101"/>
      <c r="M362" s="101"/>
      <c r="N362" s="101"/>
      <c r="O362" s="101"/>
    </row>
    <row r="363" spans="2:15">
      <c r="B363" s="100"/>
      <c r="C363" s="100"/>
      <c r="D363" s="100"/>
      <c r="E363" s="100"/>
      <c r="F363" s="100"/>
      <c r="G363" s="100"/>
      <c r="H363" s="101"/>
      <c r="I363" s="101"/>
      <c r="J363" s="101"/>
      <c r="K363" s="101"/>
      <c r="L363" s="101"/>
      <c r="M363" s="101"/>
      <c r="N363" s="101"/>
      <c r="O363" s="101"/>
    </row>
    <row r="364" spans="2:15">
      <c r="B364" s="100"/>
      <c r="C364" s="100"/>
      <c r="D364" s="100"/>
      <c r="E364" s="100"/>
      <c r="F364" s="100"/>
      <c r="G364" s="100"/>
      <c r="H364" s="101"/>
      <c r="I364" s="101"/>
      <c r="J364" s="101"/>
      <c r="K364" s="101"/>
      <c r="L364" s="101"/>
      <c r="M364" s="101"/>
      <c r="N364" s="101"/>
      <c r="O364" s="101"/>
    </row>
    <row r="365" spans="2:15">
      <c r="B365" s="100"/>
      <c r="C365" s="100"/>
      <c r="D365" s="100"/>
      <c r="E365" s="100"/>
      <c r="F365" s="100"/>
      <c r="G365" s="100"/>
      <c r="H365" s="101"/>
      <c r="I365" s="101"/>
      <c r="J365" s="101"/>
      <c r="K365" s="101"/>
      <c r="L365" s="101"/>
      <c r="M365" s="101"/>
      <c r="N365" s="101"/>
      <c r="O365" s="101"/>
    </row>
    <row r="366" spans="2:15">
      <c r="B366" s="100"/>
      <c r="C366" s="100"/>
      <c r="D366" s="100"/>
      <c r="E366" s="100"/>
      <c r="F366" s="100"/>
      <c r="G366" s="100"/>
      <c r="H366" s="101"/>
      <c r="I366" s="101"/>
      <c r="J366" s="101"/>
      <c r="K366" s="101"/>
      <c r="L366" s="101"/>
      <c r="M366" s="101"/>
      <c r="N366" s="101"/>
      <c r="O366" s="101"/>
    </row>
    <row r="367" spans="2:15">
      <c r="B367" s="100"/>
      <c r="C367" s="100"/>
      <c r="D367" s="100"/>
      <c r="E367" s="100"/>
      <c r="F367" s="100"/>
      <c r="G367" s="100"/>
      <c r="H367" s="101"/>
      <c r="I367" s="101"/>
      <c r="J367" s="101"/>
      <c r="K367" s="101"/>
      <c r="L367" s="101"/>
      <c r="M367" s="101"/>
      <c r="N367" s="101"/>
      <c r="O367" s="101"/>
    </row>
    <row r="368" spans="2:15">
      <c r="B368" s="100"/>
      <c r="C368" s="100"/>
      <c r="D368" s="100"/>
      <c r="E368" s="100"/>
      <c r="F368" s="100"/>
      <c r="G368" s="100"/>
      <c r="H368" s="101"/>
      <c r="I368" s="101"/>
      <c r="J368" s="101"/>
      <c r="K368" s="101"/>
      <c r="L368" s="101"/>
      <c r="M368" s="101"/>
      <c r="N368" s="101"/>
      <c r="O368" s="101"/>
    </row>
    <row r="369" spans="2:15">
      <c r="B369" s="100"/>
      <c r="C369" s="100"/>
      <c r="D369" s="100"/>
      <c r="E369" s="100"/>
      <c r="F369" s="100"/>
      <c r="G369" s="100"/>
      <c r="H369" s="101"/>
      <c r="I369" s="101"/>
      <c r="J369" s="101"/>
      <c r="K369" s="101"/>
      <c r="L369" s="101"/>
      <c r="M369" s="101"/>
      <c r="N369" s="101"/>
      <c r="O369" s="101"/>
    </row>
    <row r="370" spans="2:15">
      <c r="B370" s="100"/>
      <c r="C370" s="100"/>
      <c r="D370" s="100"/>
      <c r="E370" s="100"/>
      <c r="F370" s="100"/>
      <c r="G370" s="100"/>
      <c r="H370" s="101"/>
      <c r="I370" s="101"/>
      <c r="J370" s="101"/>
      <c r="K370" s="101"/>
      <c r="L370" s="101"/>
      <c r="M370" s="101"/>
      <c r="N370" s="101"/>
      <c r="O370" s="101"/>
    </row>
    <row r="371" spans="2:15">
      <c r="B371" s="100"/>
      <c r="C371" s="100"/>
      <c r="D371" s="100"/>
      <c r="E371" s="100"/>
      <c r="F371" s="100"/>
      <c r="G371" s="100"/>
      <c r="H371" s="101"/>
      <c r="I371" s="101"/>
      <c r="J371" s="101"/>
      <c r="K371" s="101"/>
      <c r="L371" s="101"/>
      <c r="M371" s="101"/>
      <c r="N371" s="101"/>
      <c r="O371" s="101"/>
    </row>
    <row r="372" spans="2:15">
      <c r="B372" s="100"/>
      <c r="C372" s="100"/>
      <c r="D372" s="100"/>
      <c r="E372" s="100"/>
      <c r="F372" s="100"/>
      <c r="G372" s="100"/>
      <c r="H372" s="101"/>
      <c r="I372" s="101"/>
      <c r="J372" s="101"/>
      <c r="K372" s="101"/>
      <c r="L372" s="101"/>
      <c r="M372" s="101"/>
      <c r="N372" s="101"/>
      <c r="O372" s="101"/>
    </row>
    <row r="373" spans="2:15">
      <c r="B373" s="100"/>
      <c r="C373" s="100"/>
      <c r="D373" s="100"/>
      <c r="E373" s="100"/>
      <c r="F373" s="100"/>
      <c r="G373" s="100"/>
      <c r="H373" s="101"/>
      <c r="I373" s="101"/>
      <c r="J373" s="101"/>
      <c r="K373" s="101"/>
      <c r="L373" s="101"/>
      <c r="M373" s="101"/>
      <c r="N373" s="101"/>
      <c r="O373" s="101"/>
    </row>
    <row r="374" spans="2:15">
      <c r="B374" s="100"/>
      <c r="C374" s="100"/>
      <c r="D374" s="100"/>
      <c r="E374" s="100"/>
      <c r="F374" s="100"/>
      <c r="G374" s="100"/>
      <c r="H374" s="101"/>
      <c r="I374" s="101"/>
      <c r="J374" s="101"/>
      <c r="K374" s="101"/>
      <c r="L374" s="101"/>
      <c r="M374" s="101"/>
      <c r="N374" s="101"/>
      <c r="O374" s="101"/>
    </row>
    <row r="375" spans="2:15">
      <c r="B375" s="100"/>
      <c r="C375" s="100"/>
      <c r="D375" s="100"/>
      <c r="E375" s="100"/>
      <c r="F375" s="100"/>
      <c r="G375" s="100"/>
      <c r="H375" s="101"/>
      <c r="I375" s="101"/>
      <c r="J375" s="101"/>
      <c r="K375" s="101"/>
      <c r="L375" s="101"/>
      <c r="M375" s="101"/>
      <c r="N375" s="101"/>
      <c r="O375" s="101"/>
    </row>
    <row r="376" spans="2:15">
      <c r="B376" s="100"/>
      <c r="C376" s="100"/>
      <c r="D376" s="100"/>
      <c r="E376" s="100"/>
      <c r="F376" s="100"/>
      <c r="G376" s="100"/>
      <c r="H376" s="101"/>
      <c r="I376" s="101"/>
      <c r="J376" s="101"/>
      <c r="K376" s="101"/>
      <c r="L376" s="101"/>
      <c r="M376" s="101"/>
      <c r="N376" s="101"/>
      <c r="O376" s="101"/>
    </row>
    <row r="377" spans="2:15">
      <c r="B377" s="100"/>
      <c r="C377" s="100"/>
      <c r="D377" s="100"/>
      <c r="E377" s="100"/>
      <c r="F377" s="100"/>
      <c r="G377" s="100"/>
      <c r="H377" s="101"/>
      <c r="I377" s="101"/>
      <c r="J377" s="101"/>
      <c r="K377" s="101"/>
      <c r="L377" s="101"/>
      <c r="M377" s="101"/>
      <c r="N377" s="101"/>
      <c r="O377" s="101"/>
    </row>
    <row r="378" spans="2:15">
      <c r="B378" s="100"/>
      <c r="C378" s="100"/>
      <c r="D378" s="100"/>
      <c r="E378" s="100"/>
      <c r="F378" s="100"/>
      <c r="G378" s="100"/>
      <c r="H378" s="101"/>
      <c r="I378" s="101"/>
      <c r="J378" s="101"/>
      <c r="K378" s="101"/>
      <c r="L378" s="101"/>
      <c r="M378" s="101"/>
      <c r="N378" s="101"/>
      <c r="O378" s="101"/>
    </row>
    <row r="379" spans="2:15">
      <c r="B379" s="100"/>
      <c r="C379" s="100"/>
      <c r="D379" s="100"/>
      <c r="E379" s="100"/>
      <c r="F379" s="100"/>
      <c r="G379" s="100"/>
      <c r="H379" s="101"/>
      <c r="I379" s="101"/>
      <c r="J379" s="101"/>
      <c r="K379" s="101"/>
      <c r="L379" s="101"/>
      <c r="M379" s="101"/>
      <c r="N379" s="101"/>
      <c r="O379" s="101"/>
    </row>
    <row r="380" spans="2:15">
      <c r="B380" s="100"/>
      <c r="C380" s="100"/>
      <c r="D380" s="100"/>
      <c r="E380" s="100"/>
      <c r="F380" s="100"/>
      <c r="G380" s="100"/>
      <c r="H380" s="101"/>
      <c r="I380" s="101"/>
      <c r="J380" s="101"/>
      <c r="K380" s="101"/>
      <c r="L380" s="101"/>
      <c r="M380" s="101"/>
      <c r="N380" s="101"/>
      <c r="O380" s="101"/>
    </row>
    <row r="381" spans="2:15">
      <c r="B381" s="100"/>
      <c r="C381" s="100"/>
      <c r="D381" s="100"/>
      <c r="E381" s="100"/>
      <c r="F381" s="100"/>
      <c r="G381" s="100"/>
      <c r="H381" s="101"/>
      <c r="I381" s="101"/>
      <c r="J381" s="101"/>
      <c r="K381" s="101"/>
      <c r="L381" s="101"/>
      <c r="M381" s="101"/>
      <c r="N381" s="101"/>
      <c r="O381" s="101"/>
    </row>
    <row r="382" spans="2:15">
      <c r="B382" s="100"/>
      <c r="C382" s="100"/>
      <c r="D382" s="100"/>
      <c r="E382" s="100"/>
      <c r="F382" s="100"/>
      <c r="G382" s="100"/>
      <c r="H382" s="101"/>
      <c r="I382" s="101"/>
      <c r="J382" s="101"/>
      <c r="K382" s="101"/>
      <c r="L382" s="101"/>
      <c r="M382" s="101"/>
      <c r="N382" s="101"/>
      <c r="O382" s="101"/>
    </row>
    <row r="383" spans="2:15">
      <c r="B383" s="100"/>
      <c r="C383" s="100"/>
      <c r="D383" s="100"/>
      <c r="E383" s="100"/>
      <c r="F383" s="100"/>
      <c r="G383" s="100"/>
      <c r="H383" s="101"/>
      <c r="I383" s="101"/>
      <c r="J383" s="101"/>
      <c r="K383" s="101"/>
      <c r="L383" s="101"/>
      <c r="M383" s="101"/>
      <c r="N383" s="101"/>
      <c r="O383" s="101"/>
    </row>
    <row r="384" spans="2:15">
      <c r="B384" s="100"/>
      <c r="C384" s="100"/>
      <c r="D384" s="100"/>
      <c r="E384" s="100"/>
      <c r="F384" s="100"/>
      <c r="G384" s="100"/>
      <c r="H384" s="101"/>
      <c r="I384" s="101"/>
      <c r="J384" s="101"/>
      <c r="K384" s="101"/>
      <c r="L384" s="101"/>
      <c r="M384" s="101"/>
      <c r="N384" s="101"/>
      <c r="O384" s="101"/>
    </row>
    <row r="385" spans="2:15">
      <c r="B385" s="100"/>
      <c r="C385" s="100"/>
      <c r="D385" s="100"/>
      <c r="E385" s="100"/>
      <c r="F385" s="100"/>
      <c r="G385" s="100"/>
      <c r="H385" s="101"/>
      <c r="I385" s="101"/>
      <c r="J385" s="101"/>
      <c r="K385" s="101"/>
      <c r="L385" s="101"/>
      <c r="M385" s="101"/>
      <c r="N385" s="101"/>
      <c r="O385" s="101"/>
    </row>
    <row r="386" spans="2:15">
      <c r="B386" s="100"/>
      <c r="C386" s="100"/>
      <c r="D386" s="100"/>
      <c r="E386" s="100"/>
      <c r="F386" s="100"/>
      <c r="G386" s="100"/>
      <c r="H386" s="101"/>
      <c r="I386" s="101"/>
      <c r="J386" s="101"/>
      <c r="K386" s="101"/>
      <c r="L386" s="101"/>
      <c r="M386" s="101"/>
      <c r="N386" s="101"/>
      <c r="O386" s="101"/>
    </row>
    <row r="387" spans="2:15">
      <c r="B387" s="100"/>
      <c r="C387" s="100"/>
      <c r="D387" s="100"/>
      <c r="E387" s="100"/>
      <c r="F387" s="100"/>
      <c r="G387" s="100"/>
      <c r="H387" s="101"/>
      <c r="I387" s="101"/>
      <c r="J387" s="101"/>
      <c r="K387" s="101"/>
      <c r="L387" s="101"/>
      <c r="M387" s="101"/>
      <c r="N387" s="101"/>
      <c r="O387" s="101"/>
    </row>
    <row r="388" spans="2:15">
      <c r="B388" s="100"/>
      <c r="C388" s="100"/>
      <c r="D388" s="100"/>
      <c r="E388" s="100"/>
      <c r="F388" s="100"/>
      <c r="G388" s="100"/>
      <c r="H388" s="101"/>
      <c r="I388" s="101"/>
      <c r="J388" s="101"/>
      <c r="K388" s="101"/>
      <c r="L388" s="101"/>
      <c r="M388" s="101"/>
      <c r="N388" s="101"/>
      <c r="O388" s="101"/>
    </row>
    <row r="389" spans="2:15">
      <c r="B389" s="100"/>
      <c r="C389" s="100"/>
      <c r="D389" s="100"/>
      <c r="E389" s="100"/>
      <c r="F389" s="100"/>
      <c r="G389" s="100"/>
      <c r="H389" s="101"/>
      <c r="I389" s="101"/>
      <c r="J389" s="101"/>
      <c r="K389" s="101"/>
      <c r="L389" s="101"/>
      <c r="M389" s="101"/>
      <c r="N389" s="101"/>
      <c r="O389" s="101"/>
    </row>
    <row r="390" spans="2:15">
      <c r="B390" s="100"/>
      <c r="C390" s="100"/>
      <c r="D390" s="100"/>
      <c r="E390" s="100"/>
      <c r="F390" s="100"/>
      <c r="G390" s="100"/>
      <c r="H390" s="101"/>
      <c r="I390" s="101"/>
      <c r="J390" s="101"/>
      <c r="K390" s="101"/>
      <c r="L390" s="101"/>
      <c r="M390" s="101"/>
      <c r="N390" s="101"/>
      <c r="O390" s="101"/>
    </row>
    <row r="391" spans="2:15">
      <c r="B391" s="100"/>
      <c r="C391" s="100"/>
      <c r="D391" s="100"/>
      <c r="E391" s="100"/>
      <c r="F391" s="100"/>
      <c r="G391" s="100"/>
      <c r="H391" s="101"/>
      <c r="I391" s="101"/>
      <c r="J391" s="101"/>
      <c r="K391" s="101"/>
      <c r="L391" s="101"/>
      <c r="M391" s="101"/>
      <c r="N391" s="101"/>
      <c r="O391" s="101"/>
    </row>
    <row r="392" spans="2:15">
      <c r="B392" s="100"/>
      <c r="C392" s="100"/>
      <c r="D392" s="100"/>
      <c r="E392" s="100"/>
      <c r="F392" s="100"/>
      <c r="G392" s="100"/>
      <c r="H392" s="101"/>
      <c r="I392" s="101"/>
      <c r="J392" s="101"/>
      <c r="K392" s="101"/>
      <c r="L392" s="101"/>
      <c r="M392" s="101"/>
      <c r="N392" s="101"/>
      <c r="O392" s="101"/>
    </row>
    <row r="393" spans="2:15">
      <c r="B393" s="100"/>
      <c r="C393" s="100"/>
      <c r="D393" s="100"/>
      <c r="E393" s="100"/>
      <c r="F393" s="100"/>
      <c r="G393" s="100"/>
      <c r="H393" s="101"/>
      <c r="I393" s="101"/>
      <c r="J393" s="101"/>
      <c r="K393" s="101"/>
      <c r="L393" s="101"/>
      <c r="M393" s="101"/>
      <c r="N393" s="101"/>
      <c r="O393" s="101"/>
    </row>
    <row r="394" spans="2:15">
      <c r="B394" s="100"/>
      <c r="C394" s="100"/>
      <c r="D394" s="100"/>
      <c r="E394" s="100"/>
      <c r="F394" s="100"/>
      <c r="G394" s="100"/>
      <c r="H394" s="101"/>
      <c r="I394" s="101"/>
      <c r="J394" s="101"/>
      <c r="K394" s="101"/>
      <c r="L394" s="101"/>
      <c r="M394" s="101"/>
      <c r="N394" s="101"/>
      <c r="O394" s="101"/>
    </row>
    <row r="395" spans="2:15">
      <c r="B395" s="100"/>
      <c r="C395" s="100"/>
      <c r="D395" s="100"/>
      <c r="E395" s="100"/>
      <c r="F395" s="100"/>
      <c r="G395" s="100"/>
      <c r="H395" s="101"/>
      <c r="I395" s="101"/>
      <c r="J395" s="101"/>
      <c r="K395" s="101"/>
      <c r="L395" s="101"/>
      <c r="M395" s="101"/>
      <c r="N395" s="101"/>
      <c r="O395" s="101"/>
    </row>
    <row r="396" spans="2:15">
      <c r="B396" s="100"/>
      <c r="C396" s="100"/>
      <c r="D396" s="100"/>
      <c r="E396" s="100"/>
      <c r="F396" s="100"/>
      <c r="G396" s="100"/>
      <c r="H396" s="101"/>
      <c r="I396" s="101"/>
      <c r="J396" s="101"/>
      <c r="K396" s="101"/>
      <c r="L396" s="101"/>
      <c r="M396" s="101"/>
      <c r="N396" s="101"/>
      <c r="O396" s="101"/>
    </row>
    <row r="397" spans="2:15">
      <c r="B397" s="100"/>
      <c r="C397" s="100"/>
      <c r="D397" s="100"/>
      <c r="E397" s="100"/>
      <c r="F397" s="100"/>
      <c r="G397" s="100"/>
      <c r="H397" s="101"/>
      <c r="I397" s="101"/>
      <c r="J397" s="101"/>
      <c r="K397" s="101"/>
      <c r="L397" s="101"/>
      <c r="M397" s="101"/>
      <c r="N397" s="101"/>
      <c r="O397" s="101"/>
    </row>
    <row r="398" spans="2:15">
      <c r="B398" s="100"/>
      <c r="C398" s="100"/>
      <c r="D398" s="100"/>
      <c r="E398" s="100"/>
      <c r="F398" s="100"/>
      <c r="G398" s="100"/>
      <c r="H398" s="101"/>
      <c r="I398" s="101"/>
      <c r="J398" s="101"/>
      <c r="K398" s="101"/>
      <c r="L398" s="101"/>
      <c r="M398" s="101"/>
      <c r="N398" s="101"/>
      <c r="O398" s="101"/>
    </row>
    <row r="399" spans="2:15">
      <c r="B399" s="100"/>
      <c r="C399" s="100"/>
      <c r="D399" s="100"/>
      <c r="E399" s="100"/>
      <c r="F399" s="100"/>
      <c r="G399" s="100"/>
      <c r="H399" s="101"/>
      <c r="I399" s="101"/>
      <c r="J399" s="101"/>
      <c r="K399" s="101"/>
      <c r="L399" s="101"/>
      <c r="M399" s="101"/>
      <c r="N399" s="101"/>
      <c r="O399" s="101"/>
    </row>
    <row r="400" spans="2:15">
      <c r="B400" s="100"/>
      <c r="C400" s="100"/>
      <c r="D400" s="100"/>
      <c r="E400" s="100"/>
      <c r="F400" s="100"/>
      <c r="G400" s="100"/>
      <c r="H400" s="101"/>
      <c r="I400" s="101"/>
      <c r="J400" s="101"/>
      <c r="K400" s="101"/>
      <c r="L400" s="101"/>
      <c r="M400" s="101"/>
      <c r="N400" s="101"/>
      <c r="O400" s="101"/>
    </row>
    <row r="401" spans="2:15">
      <c r="B401" s="100"/>
      <c r="C401" s="100"/>
      <c r="D401" s="100"/>
      <c r="E401" s="100"/>
      <c r="F401" s="100"/>
      <c r="G401" s="100"/>
      <c r="H401" s="101"/>
      <c r="I401" s="101"/>
      <c r="J401" s="101"/>
      <c r="K401" s="101"/>
      <c r="L401" s="101"/>
      <c r="M401" s="101"/>
      <c r="N401" s="101"/>
      <c r="O401" s="101"/>
    </row>
    <row r="402" spans="2:15">
      <c r="B402" s="100"/>
      <c r="C402" s="100"/>
      <c r="D402" s="100"/>
      <c r="E402" s="100"/>
      <c r="F402" s="100"/>
      <c r="G402" s="100"/>
      <c r="H402" s="101"/>
      <c r="I402" s="101"/>
      <c r="J402" s="101"/>
      <c r="K402" s="101"/>
      <c r="L402" s="101"/>
      <c r="M402" s="101"/>
      <c r="N402" s="101"/>
      <c r="O402" s="101"/>
    </row>
    <row r="403" spans="2:15">
      <c r="B403" s="100"/>
      <c r="C403" s="100"/>
      <c r="D403" s="100"/>
      <c r="E403" s="100"/>
      <c r="F403" s="100"/>
      <c r="G403" s="100"/>
      <c r="H403" s="101"/>
      <c r="I403" s="101"/>
      <c r="J403" s="101"/>
      <c r="K403" s="101"/>
      <c r="L403" s="101"/>
      <c r="M403" s="101"/>
      <c r="N403" s="101"/>
      <c r="O403" s="101"/>
    </row>
    <row r="404" spans="2:15">
      <c r="B404" s="100"/>
      <c r="C404" s="100"/>
      <c r="D404" s="100"/>
      <c r="E404" s="100"/>
      <c r="F404" s="100"/>
      <c r="G404" s="100"/>
      <c r="H404" s="101"/>
      <c r="I404" s="101"/>
      <c r="J404" s="101"/>
      <c r="K404" s="101"/>
      <c r="L404" s="101"/>
      <c r="M404" s="101"/>
      <c r="N404" s="101"/>
      <c r="O404" s="101"/>
    </row>
    <row r="405" spans="2:15">
      <c r="B405" s="100"/>
      <c r="C405" s="100"/>
      <c r="D405" s="100"/>
      <c r="E405" s="100"/>
      <c r="F405" s="100"/>
      <c r="G405" s="100"/>
      <c r="H405" s="101"/>
      <c r="I405" s="101"/>
      <c r="J405" s="101"/>
      <c r="K405" s="101"/>
      <c r="L405" s="101"/>
      <c r="M405" s="101"/>
      <c r="N405" s="101"/>
      <c r="O405" s="101"/>
    </row>
    <row r="406" spans="2:15">
      <c r="B406" s="100"/>
      <c r="C406" s="100"/>
      <c r="D406" s="100"/>
      <c r="E406" s="100"/>
      <c r="F406" s="100"/>
      <c r="G406" s="100"/>
      <c r="H406" s="101"/>
      <c r="I406" s="101"/>
      <c r="J406" s="101"/>
      <c r="K406" s="101"/>
      <c r="L406" s="101"/>
      <c r="M406" s="101"/>
      <c r="N406" s="101"/>
      <c r="O406" s="101"/>
    </row>
    <row r="407" spans="2:15">
      <c r="B407" s="100"/>
      <c r="C407" s="100"/>
      <c r="D407" s="100"/>
      <c r="E407" s="100"/>
      <c r="F407" s="100"/>
      <c r="G407" s="100"/>
      <c r="H407" s="101"/>
      <c r="I407" s="101"/>
      <c r="J407" s="101"/>
      <c r="K407" s="101"/>
      <c r="L407" s="101"/>
      <c r="M407" s="101"/>
      <c r="N407" s="101"/>
      <c r="O407" s="101"/>
    </row>
    <row r="408" spans="2:15">
      <c r="B408" s="100"/>
      <c r="C408" s="100"/>
      <c r="D408" s="100"/>
      <c r="E408" s="100"/>
      <c r="F408" s="100"/>
      <c r="G408" s="100"/>
      <c r="H408" s="101"/>
      <c r="I408" s="101"/>
      <c r="J408" s="101"/>
      <c r="K408" s="101"/>
      <c r="L408" s="101"/>
      <c r="M408" s="101"/>
      <c r="N408" s="101"/>
      <c r="O408" s="101"/>
    </row>
    <row r="409" spans="2:15">
      <c r="B409" s="100"/>
      <c r="C409" s="100"/>
      <c r="D409" s="100"/>
      <c r="E409" s="100"/>
      <c r="F409" s="100"/>
      <c r="G409" s="100"/>
      <c r="H409" s="101"/>
      <c r="I409" s="101"/>
      <c r="J409" s="101"/>
      <c r="K409" s="101"/>
      <c r="L409" s="101"/>
      <c r="M409" s="101"/>
      <c r="N409" s="101"/>
      <c r="O409" s="101"/>
    </row>
    <row r="410" spans="2:15">
      <c r="B410" s="100"/>
      <c r="C410" s="100"/>
      <c r="D410" s="100"/>
      <c r="E410" s="100"/>
      <c r="F410" s="100"/>
      <c r="G410" s="100"/>
      <c r="H410" s="101"/>
      <c r="I410" s="101"/>
      <c r="J410" s="101"/>
      <c r="K410" s="101"/>
      <c r="L410" s="101"/>
      <c r="M410" s="101"/>
      <c r="N410" s="101"/>
      <c r="O410" s="101"/>
    </row>
    <row r="411" spans="2:15">
      <c r="B411" s="100"/>
      <c r="C411" s="100"/>
      <c r="D411" s="100"/>
      <c r="E411" s="100"/>
      <c r="F411" s="100"/>
      <c r="G411" s="100"/>
      <c r="H411" s="101"/>
      <c r="I411" s="101"/>
      <c r="J411" s="101"/>
      <c r="K411" s="101"/>
      <c r="L411" s="101"/>
      <c r="M411" s="101"/>
      <c r="N411" s="101"/>
      <c r="O411" s="101"/>
    </row>
    <row r="412" spans="2:15">
      <c r="B412" s="100"/>
      <c r="C412" s="100"/>
      <c r="D412" s="100"/>
      <c r="E412" s="100"/>
      <c r="F412" s="100"/>
      <c r="G412" s="100"/>
      <c r="H412" s="101"/>
      <c r="I412" s="101"/>
      <c r="J412" s="101"/>
      <c r="K412" s="101"/>
      <c r="L412" s="101"/>
      <c r="M412" s="101"/>
      <c r="N412" s="101"/>
      <c r="O412" s="101"/>
    </row>
    <row r="413" spans="2:15">
      <c r="B413" s="100"/>
      <c r="C413" s="100"/>
      <c r="D413" s="100"/>
      <c r="E413" s="100"/>
      <c r="F413" s="100"/>
      <c r="G413" s="100"/>
      <c r="H413" s="101"/>
      <c r="I413" s="101"/>
      <c r="J413" s="101"/>
      <c r="K413" s="101"/>
      <c r="L413" s="101"/>
      <c r="M413" s="101"/>
      <c r="N413" s="101"/>
      <c r="O413" s="101"/>
    </row>
    <row r="414" spans="2:15">
      <c r="B414" s="100"/>
      <c r="C414" s="100"/>
      <c r="D414" s="100"/>
      <c r="E414" s="100"/>
      <c r="F414" s="100"/>
      <c r="G414" s="100"/>
      <c r="H414" s="101"/>
      <c r="I414" s="101"/>
      <c r="J414" s="101"/>
      <c r="K414" s="101"/>
      <c r="L414" s="101"/>
      <c r="M414" s="101"/>
      <c r="N414" s="101"/>
      <c r="O414" s="101"/>
    </row>
    <row r="415" spans="2:15">
      <c r="B415" s="100"/>
      <c r="C415" s="100"/>
      <c r="D415" s="100"/>
      <c r="E415" s="100"/>
      <c r="F415" s="100"/>
      <c r="G415" s="100"/>
      <c r="H415" s="101"/>
      <c r="I415" s="101"/>
      <c r="J415" s="101"/>
      <c r="K415" s="101"/>
      <c r="L415" s="101"/>
      <c r="M415" s="101"/>
      <c r="N415" s="101"/>
      <c r="O415" s="101"/>
    </row>
    <row r="416" spans="2:15">
      <c r="B416" s="100"/>
      <c r="C416" s="100"/>
      <c r="D416" s="100"/>
      <c r="E416" s="100"/>
      <c r="F416" s="100"/>
      <c r="G416" s="100"/>
      <c r="H416" s="101"/>
      <c r="I416" s="101"/>
      <c r="J416" s="101"/>
      <c r="K416" s="101"/>
      <c r="L416" s="101"/>
      <c r="M416" s="101"/>
      <c r="N416" s="101"/>
      <c r="O416" s="101"/>
    </row>
    <row r="417" spans="2:15">
      <c r="B417" s="100"/>
      <c r="C417" s="100"/>
      <c r="D417" s="100"/>
      <c r="E417" s="100"/>
      <c r="F417" s="100"/>
      <c r="G417" s="100"/>
      <c r="H417" s="101"/>
      <c r="I417" s="101"/>
      <c r="J417" s="101"/>
      <c r="K417" s="101"/>
      <c r="L417" s="101"/>
      <c r="M417" s="101"/>
      <c r="N417" s="101"/>
      <c r="O417" s="101"/>
    </row>
    <row r="418" spans="2:15">
      <c r="B418" s="100"/>
      <c r="C418" s="100"/>
      <c r="D418" s="100"/>
      <c r="E418" s="100"/>
      <c r="F418" s="100"/>
      <c r="G418" s="100"/>
      <c r="H418" s="101"/>
      <c r="I418" s="101"/>
      <c r="J418" s="101"/>
      <c r="K418" s="101"/>
      <c r="L418" s="101"/>
      <c r="M418" s="101"/>
      <c r="N418" s="101"/>
      <c r="O418" s="101"/>
    </row>
    <row r="419" spans="2:15">
      <c r="B419" s="100"/>
      <c r="C419" s="100"/>
      <c r="D419" s="100"/>
      <c r="E419" s="100"/>
      <c r="F419" s="100"/>
      <c r="G419" s="100"/>
      <c r="H419" s="101"/>
      <c r="I419" s="101"/>
      <c r="J419" s="101"/>
      <c r="K419" s="101"/>
      <c r="L419" s="101"/>
      <c r="M419" s="101"/>
      <c r="N419" s="101"/>
      <c r="O419" s="101"/>
    </row>
    <row r="420" spans="2:15">
      <c r="B420" s="100"/>
      <c r="C420" s="100"/>
      <c r="D420" s="100"/>
      <c r="E420" s="100"/>
      <c r="F420" s="100"/>
      <c r="G420" s="100"/>
      <c r="H420" s="101"/>
      <c r="I420" s="101"/>
      <c r="J420" s="101"/>
      <c r="K420" s="101"/>
      <c r="L420" s="101"/>
      <c r="M420" s="101"/>
      <c r="N420" s="101"/>
      <c r="O420" s="101"/>
    </row>
    <row r="421" spans="2:15">
      <c r="B421" s="100"/>
      <c r="C421" s="100"/>
      <c r="D421" s="100"/>
      <c r="E421" s="100"/>
      <c r="F421" s="100"/>
      <c r="G421" s="100"/>
      <c r="H421" s="101"/>
      <c r="I421" s="101"/>
      <c r="J421" s="101"/>
      <c r="K421" s="101"/>
      <c r="L421" s="101"/>
      <c r="M421" s="101"/>
      <c r="N421" s="101"/>
      <c r="O421" s="101"/>
    </row>
    <row r="422" spans="2:15">
      <c r="B422" s="100"/>
      <c r="C422" s="100"/>
      <c r="D422" s="100"/>
      <c r="E422" s="100"/>
      <c r="F422" s="100"/>
      <c r="G422" s="100"/>
      <c r="H422" s="101"/>
      <c r="I422" s="101"/>
      <c r="J422" s="101"/>
      <c r="K422" s="101"/>
      <c r="L422" s="101"/>
      <c r="M422" s="101"/>
      <c r="N422" s="101"/>
      <c r="O422" s="101"/>
    </row>
    <row r="423" spans="2:15">
      <c r="B423" s="100"/>
      <c r="C423" s="100"/>
      <c r="D423" s="100"/>
      <c r="E423" s="100"/>
      <c r="F423" s="100"/>
      <c r="G423" s="100"/>
      <c r="H423" s="101"/>
      <c r="I423" s="101"/>
      <c r="J423" s="101"/>
      <c r="K423" s="101"/>
      <c r="L423" s="101"/>
      <c r="M423" s="101"/>
      <c r="N423" s="101"/>
      <c r="O423" s="101"/>
    </row>
    <row r="424" spans="2:15">
      <c r="B424" s="100"/>
      <c r="C424" s="100"/>
      <c r="D424" s="100"/>
      <c r="E424" s="100"/>
      <c r="F424" s="100"/>
      <c r="G424" s="100"/>
      <c r="H424" s="101"/>
      <c r="I424" s="101"/>
      <c r="J424" s="101"/>
      <c r="K424" s="101"/>
      <c r="L424" s="101"/>
      <c r="M424" s="101"/>
      <c r="N424" s="101"/>
      <c r="O424" s="101"/>
    </row>
    <row r="425" spans="2:15">
      <c r="B425" s="100"/>
      <c r="C425" s="100"/>
      <c r="D425" s="100"/>
      <c r="E425" s="100"/>
      <c r="F425" s="100"/>
      <c r="G425" s="100"/>
      <c r="H425" s="101"/>
      <c r="I425" s="101"/>
      <c r="J425" s="101"/>
      <c r="K425" s="101"/>
      <c r="L425" s="101"/>
      <c r="M425" s="101"/>
      <c r="N425" s="101"/>
      <c r="O425" s="101"/>
    </row>
    <row r="426" spans="2:15">
      <c r="B426" s="100"/>
      <c r="C426" s="100"/>
      <c r="D426" s="100"/>
      <c r="E426" s="100"/>
      <c r="F426" s="100"/>
      <c r="G426" s="100"/>
      <c r="H426" s="101"/>
      <c r="I426" s="101"/>
      <c r="J426" s="101"/>
      <c r="K426" s="101"/>
      <c r="L426" s="101"/>
      <c r="M426" s="101"/>
      <c r="N426" s="101"/>
      <c r="O426" s="101"/>
    </row>
    <row r="427" spans="2:15">
      <c r="B427" s="100"/>
      <c r="C427" s="100"/>
      <c r="D427" s="100"/>
      <c r="E427" s="100"/>
      <c r="F427" s="100"/>
      <c r="G427" s="100"/>
      <c r="H427" s="101"/>
      <c r="I427" s="101"/>
      <c r="J427" s="101"/>
      <c r="K427" s="101"/>
      <c r="L427" s="101"/>
      <c r="M427" s="101"/>
      <c r="N427" s="101"/>
      <c r="O427" s="101"/>
    </row>
    <row r="428" spans="2:15">
      <c r="B428" s="100"/>
      <c r="C428" s="100"/>
      <c r="D428" s="100"/>
      <c r="E428" s="100"/>
      <c r="F428" s="100"/>
      <c r="G428" s="100"/>
      <c r="H428" s="101"/>
      <c r="I428" s="101"/>
      <c r="J428" s="101"/>
      <c r="K428" s="101"/>
      <c r="L428" s="101"/>
      <c r="M428" s="101"/>
      <c r="N428" s="101"/>
      <c r="O428" s="101"/>
    </row>
    <row r="429" spans="2:15">
      <c r="B429" s="100"/>
      <c r="C429" s="100"/>
      <c r="D429" s="100"/>
      <c r="E429" s="100"/>
      <c r="F429" s="100"/>
      <c r="G429" s="100"/>
      <c r="H429" s="101"/>
      <c r="I429" s="101"/>
      <c r="J429" s="101"/>
      <c r="K429" s="101"/>
      <c r="L429" s="101"/>
      <c r="M429" s="101"/>
      <c r="N429" s="101"/>
      <c r="O429" s="101"/>
    </row>
    <row r="430" spans="2:15">
      <c r="B430" s="100"/>
      <c r="C430" s="100"/>
      <c r="D430" s="100"/>
      <c r="E430" s="100"/>
      <c r="F430" s="100"/>
      <c r="G430" s="100"/>
      <c r="H430" s="101"/>
      <c r="I430" s="101"/>
      <c r="J430" s="101"/>
      <c r="K430" s="101"/>
      <c r="L430" s="101"/>
      <c r="M430" s="101"/>
      <c r="N430" s="101"/>
      <c r="O430" s="101"/>
    </row>
    <row r="431" spans="2:15">
      <c r="B431" s="100"/>
      <c r="C431" s="100"/>
      <c r="D431" s="100"/>
      <c r="E431" s="100"/>
      <c r="F431" s="100"/>
      <c r="G431" s="100"/>
      <c r="H431" s="101"/>
      <c r="I431" s="101"/>
      <c r="J431" s="101"/>
      <c r="K431" s="101"/>
      <c r="L431" s="101"/>
      <c r="M431" s="101"/>
      <c r="N431" s="101"/>
      <c r="O431" s="101"/>
    </row>
    <row r="432" spans="2:15">
      <c r="B432" s="100"/>
      <c r="C432" s="100"/>
      <c r="D432" s="100"/>
      <c r="E432" s="100"/>
      <c r="F432" s="100"/>
      <c r="G432" s="100"/>
      <c r="H432" s="101"/>
      <c r="I432" s="101"/>
      <c r="J432" s="101"/>
      <c r="K432" s="101"/>
      <c r="L432" s="101"/>
      <c r="M432" s="101"/>
      <c r="N432" s="101"/>
      <c r="O432" s="101"/>
    </row>
    <row r="433" spans="2:15">
      <c r="B433" s="100"/>
      <c r="C433" s="100"/>
      <c r="D433" s="100"/>
      <c r="E433" s="100"/>
      <c r="F433" s="100"/>
      <c r="G433" s="100"/>
      <c r="H433" s="101"/>
      <c r="I433" s="101"/>
      <c r="J433" s="101"/>
      <c r="K433" s="101"/>
      <c r="L433" s="101"/>
      <c r="M433" s="101"/>
      <c r="N433" s="101"/>
      <c r="O433" s="101"/>
    </row>
    <row r="434" spans="2:15">
      <c r="B434" s="100"/>
      <c r="C434" s="100"/>
      <c r="D434" s="100"/>
      <c r="E434" s="100"/>
      <c r="F434" s="100"/>
      <c r="G434" s="100"/>
      <c r="H434" s="101"/>
      <c r="I434" s="101"/>
      <c r="J434" s="101"/>
      <c r="K434" s="101"/>
      <c r="L434" s="101"/>
      <c r="M434" s="101"/>
      <c r="N434" s="101"/>
      <c r="O434" s="101"/>
    </row>
    <row r="435" spans="2:15">
      <c r="B435" s="100"/>
      <c r="C435" s="100"/>
      <c r="D435" s="100"/>
      <c r="E435" s="100"/>
      <c r="F435" s="100"/>
      <c r="G435" s="100"/>
      <c r="H435" s="101"/>
      <c r="I435" s="101"/>
      <c r="J435" s="101"/>
      <c r="K435" s="101"/>
      <c r="L435" s="101"/>
      <c r="M435" s="101"/>
      <c r="N435" s="101"/>
      <c r="O435" s="101"/>
    </row>
    <row r="436" spans="2:15">
      <c r="B436" s="100"/>
      <c r="C436" s="100"/>
      <c r="D436" s="100"/>
      <c r="E436" s="100"/>
      <c r="F436" s="100"/>
      <c r="G436" s="100"/>
      <c r="H436" s="101"/>
      <c r="I436" s="101"/>
      <c r="J436" s="101"/>
      <c r="K436" s="101"/>
      <c r="L436" s="101"/>
      <c r="M436" s="101"/>
      <c r="N436" s="101"/>
      <c r="O436" s="101"/>
    </row>
    <row r="437" spans="2:15">
      <c r="B437" s="100"/>
      <c r="C437" s="100"/>
      <c r="D437" s="100"/>
      <c r="E437" s="100"/>
      <c r="F437" s="100"/>
      <c r="G437" s="100"/>
      <c r="H437" s="101"/>
      <c r="I437" s="101"/>
      <c r="J437" s="101"/>
      <c r="K437" s="101"/>
      <c r="L437" s="101"/>
      <c r="M437" s="101"/>
      <c r="N437" s="101"/>
      <c r="O437" s="101"/>
    </row>
    <row r="438" spans="2:15">
      <c r="B438" s="100"/>
      <c r="C438" s="100"/>
      <c r="D438" s="100"/>
      <c r="E438" s="100"/>
      <c r="F438" s="100"/>
      <c r="G438" s="100"/>
      <c r="H438" s="101"/>
      <c r="I438" s="101"/>
      <c r="J438" s="101"/>
      <c r="K438" s="101"/>
      <c r="L438" s="101"/>
      <c r="M438" s="101"/>
      <c r="N438" s="101"/>
      <c r="O438" s="101"/>
    </row>
    <row r="439" spans="2:15">
      <c r="B439" s="100"/>
      <c r="C439" s="100"/>
      <c r="D439" s="100"/>
      <c r="E439" s="100"/>
      <c r="F439" s="100"/>
      <c r="G439" s="100"/>
      <c r="H439" s="101"/>
      <c r="I439" s="101"/>
      <c r="J439" s="101"/>
      <c r="K439" s="101"/>
      <c r="L439" s="101"/>
      <c r="M439" s="101"/>
      <c r="N439" s="101"/>
      <c r="O439" s="101"/>
    </row>
    <row r="440" spans="2:15">
      <c r="B440" s="100"/>
      <c r="C440" s="100"/>
      <c r="D440" s="100"/>
      <c r="E440" s="100"/>
      <c r="F440" s="100"/>
      <c r="G440" s="100"/>
      <c r="H440" s="101"/>
      <c r="I440" s="101"/>
      <c r="J440" s="101"/>
      <c r="K440" s="101"/>
      <c r="L440" s="101"/>
      <c r="M440" s="101"/>
      <c r="N440" s="101"/>
      <c r="O440" s="101"/>
    </row>
    <row r="441" spans="2:15">
      <c r="B441" s="100"/>
      <c r="C441" s="100"/>
      <c r="D441" s="100"/>
      <c r="E441" s="100"/>
      <c r="F441" s="100"/>
      <c r="G441" s="100"/>
      <c r="H441" s="101"/>
      <c r="I441" s="101"/>
      <c r="J441" s="101"/>
      <c r="K441" s="101"/>
      <c r="L441" s="101"/>
      <c r="M441" s="101"/>
      <c r="N441" s="101"/>
      <c r="O441" s="101"/>
    </row>
    <row r="442" spans="2:15">
      <c r="B442" s="100"/>
      <c r="C442" s="100"/>
      <c r="D442" s="100"/>
      <c r="E442" s="100"/>
      <c r="F442" s="100"/>
      <c r="G442" s="100"/>
      <c r="H442" s="101"/>
      <c r="I442" s="101"/>
      <c r="J442" s="101"/>
      <c r="K442" s="101"/>
      <c r="L442" s="101"/>
      <c r="M442" s="101"/>
      <c r="N442" s="101"/>
      <c r="O442" s="101"/>
    </row>
    <row r="443" spans="2:15">
      <c r="B443" s="100"/>
      <c r="C443" s="100"/>
      <c r="D443" s="100"/>
      <c r="E443" s="100"/>
      <c r="F443" s="100"/>
      <c r="G443" s="100"/>
      <c r="H443" s="101"/>
      <c r="I443" s="101"/>
      <c r="J443" s="101"/>
      <c r="K443" s="101"/>
      <c r="L443" s="101"/>
      <c r="M443" s="101"/>
      <c r="N443" s="101"/>
      <c r="O443" s="101"/>
    </row>
    <row r="444" spans="2:15">
      <c r="B444" s="100"/>
      <c r="C444" s="100"/>
      <c r="D444" s="100"/>
      <c r="E444" s="100"/>
      <c r="F444" s="100"/>
      <c r="G444" s="100"/>
      <c r="H444" s="101"/>
      <c r="I444" s="101"/>
      <c r="J444" s="101"/>
      <c r="K444" s="101"/>
      <c r="L444" s="101"/>
      <c r="M444" s="101"/>
      <c r="N444" s="101"/>
      <c r="O444" s="101"/>
    </row>
    <row r="445" spans="2:15">
      <c r="B445" s="100"/>
      <c r="C445" s="100"/>
      <c r="D445" s="100"/>
      <c r="E445" s="100"/>
      <c r="F445" s="100"/>
      <c r="G445" s="100"/>
      <c r="H445" s="101"/>
      <c r="I445" s="101"/>
      <c r="J445" s="101"/>
      <c r="K445" s="101"/>
      <c r="L445" s="101"/>
      <c r="M445" s="101"/>
      <c r="N445" s="101"/>
      <c r="O445" s="101"/>
    </row>
    <row r="446" spans="2:15">
      <c r="B446" s="100"/>
      <c r="C446" s="100"/>
      <c r="D446" s="100"/>
      <c r="E446" s="100"/>
      <c r="F446" s="100"/>
      <c r="G446" s="100"/>
      <c r="H446" s="101"/>
      <c r="I446" s="101"/>
      <c r="J446" s="101"/>
      <c r="K446" s="101"/>
      <c r="L446" s="101"/>
      <c r="M446" s="101"/>
      <c r="N446" s="101"/>
      <c r="O446" s="101"/>
    </row>
    <row r="447" spans="2:15">
      <c r="B447" s="100"/>
      <c r="C447" s="100"/>
      <c r="D447" s="100"/>
      <c r="E447" s="100"/>
      <c r="F447" s="100"/>
      <c r="G447" s="100"/>
      <c r="H447" s="101"/>
      <c r="I447" s="101"/>
      <c r="J447" s="101"/>
      <c r="K447" s="101"/>
      <c r="L447" s="101"/>
      <c r="M447" s="101"/>
      <c r="N447" s="101"/>
      <c r="O447" s="101"/>
    </row>
    <row r="448" spans="2:15">
      <c r="B448" s="100"/>
      <c r="C448" s="100"/>
      <c r="D448" s="100"/>
      <c r="E448" s="100"/>
      <c r="F448" s="100"/>
      <c r="G448" s="100"/>
      <c r="H448" s="101"/>
      <c r="I448" s="101"/>
      <c r="J448" s="101"/>
      <c r="K448" s="101"/>
      <c r="L448" s="101"/>
      <c r="M448" s="101"/>
      <c r="N448" s="101"/>
      <c r="O448" s="101"/>
    </row>
    <row r="449" spans="2:15">
      <c r="B449" s="100"/>
      <c r="C449" s="100"/>
      <c r="D449" s="100"/>
      <c r="E449" s="100"/>
      <c r="F449" s="100"/>
      <c r="G449" s="100"/>
      <c r="H449" s="101"/>
      <c r="I449" s="101"/>
      <c r="J449" s="101"/>
      <c r="K449" s="101"/>
      <c r="L449" s="101"/>
      <c r="M449" s="101"/>
      <c r="N449" s="101"/>
      <c r="O449" s="101"/>
    </row>
    <row r="450" spans="2:15">
      <c r="B450" s="100"/>
      <c r="C450" s="100"/>
      <c r="D450" s="100"/>
      <c r="E450" s="100"/>
      <c r="F450" s="100"/>
      <c r="G450" s="100"/>
      <c r="H450" s="101"/>
      <c r="I450" s="101"/>
      <c r="J450" s="101"/>
      <c r="K450" s="101"/>
      <c r="L450" s="101"/>
      <c r="M450" s="101"/>
      <c r="N450" s="101"/>
      <c r="O450" s="101"/>
    </row>
    <row r="451" spans="2:15">
      <c r="B451" s="100"/>
      <c r="C451" s="100"/>
      <c r="D451" s="100"/>
      <c r="E451" s="100"/>
      <c r="F451" s="100"/>
      <c r="G451" s="100"/>
      <c r="H451" s="101"/>
      <c r="I451" s="101"/>
      <c r="J451" s="101"/>
      <c r="K451" s="101"/>
      <c r="L451" s="101"/>
      <c r="M451" s="101"/>
      <c r="N451" s="101"/>
      <c r="O451" s="101"/>
    </row>
    <row r="452" spans="2:15">
      <c r="B452" s="100"/>
      <c r="C452" s="100"/>
      <c r="D452" s="100"/>
      <c r="E452" s="100"/>
      <c r="F452" s="100"/>
      <c r="G452" s="100"/>
      <c r="H452" s="101"/>
      <c r="I452" s="101"/>
      <c r="J452" s="101"/>
      <c r="K452" s="101"/>
      <c r="L452" s="101"/>
      <c r="M452" s="101"/>
      <c r="N452" s="101"/>
      <c r="O452" s="101"/>
    </row>
    <row r="453" spans="2:15">
      <c r="B453" s="100"/>
      <c r="C453" s="100"/>
      <c r="D453" s="100"/>
      <c r="E453" s="100"/>
      <c r="F453" s="100"/>
      <c r="G453" s="100"/>
      <c r="H453" s="101"/>
      <c r="I453" s="101"/>
      <c r="J453" s="101"/>
      <c r="K453" s="101"/>
      <c r="L453" s="101"/>
      <c r="M453" s="101"/>
      <c r="N453" s="101"/>
      <c r="O453" s="101"/>
    </row>
    <row r="454" spans="2:15">
      <c r="B454" s="100"/>
      <c r="C454" s="100"/>
      <c r="D454" s="100"/>
      <c r="E454" s="100"/>
      <c r="F454" s="100"/>
      <c r="G454" s="100"/>
      <c r="H454" s="101"/>
      <c r="I454" s="101"/>
      <c r="J454" s="101"/>
      <c r="K454" s="101"/>
      <c r="L454" s="101"/>
      <c r="M454" s="101"/>
      <c r="N454" s="101"/>
      <c r="O454" s="101"/>
    </row>
    <row r="455" spans="2:15">
      <c r="B455" s="100"/>
      <c r="C455" s="100"/>
      <c r="D455" s="100"/>
      <c r="E455" s="100"/>
      <c r="F455" s="100"/>
      <c r="G455" s="100"/>
      <c r="H455" s="101"/>
      <c r="I455" s="101"/>
      <c r="J455" s="101"/>
      <c r="K455" s="101"/>
      <c r="L455" s="101"/>
      <c r="M455" s="101"/>
      <c r="N455" s="101"/>
      <c r="O455" s="101"/>
    </row>
    <row r="456" spans="2:15">
      <c r="B456" s="100"/>
      <c r="C456" s="100"/>
      <c r="D456" s="100"/>
      <c r="E456" s="100"/>
      <c r="F456" s="100"/>
      <c r="G456" s="100"/>
      <c r="H456" s="101"/>
      <c r="I456" s="101"/>
      <c r="J456" s="101"/>
      <c r="K456" s="101"/>
      <c r="L456" s="101"/>
      <c r="M456" s="101"/>
      <c r="N456" s="101"/>
      <c r="O456" s="101"/>
    </row>
    <row r="457" spans="2:15">
      <c r="B457" s="100"/>
      <c r="C457" s="100"/>
      <c r="D457" s="100"/>
      <c r="E457" s="100"/>
      <c r="F457" s="100"/>
      <c r="G457" s="100"/>
      <c r="H457" s="101"/>
      <c r="I457" s="101"/>
      <c r="J457" s="101"/>
      <c r="K457" s="101"/>
      <c r="L457" s="101"/>
      <c r="M457" s="101"/>
      <c r="N457" s="101"/>
      <c r="O457" s="101"/>
    </row>
    <row r="458" spans="2:15">
      <c r="B458" s="100"/>
      <c r="C458" s="100"/>
      <c r="D458" s="100"/>
      <c r="E458" s="100"/>
      <c r="F458" s="100"/>
      <c r="G458" s="100"/>
      <c r="H458" s="101"/>
      <c r="I458" s="101"/>
      <c r="J458" s="101"/>
      <c r="K458" s="101"/>
      <c r="L458" s="101"/>
      <c r="M458" s="101"/>
      <c r="N458" s="101"/>
      <c r="O458" s="101"/>
    </row>
    <row r="459" spans="2:15">
      <c r="B459" s="100"/>
      <c r="C459" s="100"/>
      <c r="D459" s="100"/>
      <c r="E459" s="100"/>
      <c r="F459" s="100"/>
      <c r="G459" s="100"/>
      <c r="H459" s="101"/>
      <c r="I459" s="101"/>
      <c r="J459" s="101"/>
      <c r="K459" s="101"/>
      <c r="L459" s="101"/>
      <c r="M459" s="101"/>
      <c r="N459" s="101"/>
      <c r="O459" s="101"/>
    </row>
    <row r="460" spans="2:15">
      <c r="B460" s="100"/>
      <c r="C460" s="100"/>
      <c r="D460" s="100"/>
      <c r="E460" s="100"/>
      <c r="F460" s="100"/>
      <c r="G460" s="100"/>
      <c r="H460" s="101"/>
      <c r="I460" s="101"/>
      <c r="J460" s="101"/>
      <c r="K460" s="101"/>
      <c r="L460" s="101"/>
      <c r="M460" s="101"/>
      <c r="N460" s="101"/>
      <c r="O460" s="101"/>
    </row>
    <row r="461" spans="2:15">
      <c r="B461" s="100"/>
      <c r="C461" s="100"/>
      <c r="D461" s="100"/>
      <c r="E461" s="100"/>
      <c r="F461" s="100"/>
      <c r="G461" s="100"/>
      <c r="H461" s="101"/>
      <c r="I461" s="101"/>
      <c r="J461" s="101"/>
      <c r="K461" s="101"/>
      <c r="L461" s="101"/>
      <c r="M461" s="101"/>
      <c r="N461" s="101"/>
      <c r="O461" s="101"/>
    </row>
    <row r="462" spans="2:15">
      <c r="B462" s="100"/>
      <c r="C462" s="100"/>
      <c r="D462" s="100"/>
      <c r="E462" s="100"/>
      <c r="F462" s="100"/>
      <c r="G462" s="100"/>
      <c r="H462" s="101"/>
      <c r="I462" s="101"/>
      <c r="J462" s="101"/>
      <c r="K462" s="101"/>
      <c r="L462" s="101"/>
      <c r="M462" s="101"/>
      <c r="N462" s="101"/>
      <c r="O462" s="101"/>
    </row>
    <row r="463" spans="2:15">
      <c r="B463" s="100"/>
      <c r="C463" s="100"/>
      <c r="D463" s="100"/>
      <c r="E463" s="100"/>
      <c r="F463" s="100"/>
      <c r="G463" s="100"/>
      <c r="H463" s="101"/>
      <c r="I463" s="101"/>
      <c r="J463" s="101"/>
      <c r="K463" s="101"/>
      <c r="L463" s="101"/>
      <c r="M463" s="101"/>
      <c r="N463" s="101"/>
      <c r="O463" s="101"/>
    </row>
    <row r="464" spans="2:15">
      <c r="B464" s="100"/>
      <c r="C464" s="100"/>
      <c r="D464" s="100"/>
      <c r="E464" s="100"/>
      <c r="F464" s="100"/>
      <c r="G464" s="100"/>
      <c r="H464" s="101"/>
      <c r="I464" s="101"/>
      <c r="J464" s="101"/>
      <c r="K464" s="101"/>
      <c r="L464" s="101"/>
      <c r="M464" s="101"/>
      <c r="N464" s="101"/>
      <c r="O464" s="101"/>
    </row>
    <row r="465" spans="2:15">
      <c r="B465" s="100"/>
      <c r="C465" s="100"/>
      <c r="D465" s="100"/>
      <c r="E465" s="100"/>
      <c r="F465" s="100"/>
      <c r="G465" s="100"/>
      <c r="H465" s="101"/>
      <c r="I465" s="101"/>
      <c r="J465" s="101"/>
      <c r="K465" s="101"/>
      <c r="L465" s="101"/>
      <c r="M465" s="101"/>
      <c r="N465" s="101"/>
      <c r="O465" s="101"/>
    </row>
    <row r="466" spans="2:15">
      <c r="B466" s="100"/>
      <c r="C466" s="100"/>
      <c r="D466" s="100"/>
      <c r="E466" s="100"/>
      <c r="F466" s="100"/>
      <c r="G466" s="100"/>
      <c r="H466" s="101"/>
      <c r="I466" s="101"/>
      <c r="J466" s="101"/>
      <c r="K466" s="101"/>
      <c r="L466" s="101"/>
      <c r="M466" s="101"/>
      <c r="N466" s="101"/>
      <c r="O466" s="101"/>
    </row>
    <row r="467" spans="2:15">
      <c r="B467" s="100"/>
      <c r="C467" s="100"/>
      <c r="D467" s="100"/>
      <c r="E467" s="100"/>
      <c r="F467" s="100"/>
      <c r="G467" s="100"/>
      <c r="H467" s="101"/>
      <c r="I467" s="101"/>
      <c r="J467" s="101"/>
      <c r="K467" s="101"/>
      <c r="L467" s="101"/>
      <c r="M467" s="101"/>
      <c r="N467" s="101"/>
      <c r="O467" s="101"/>
    </row>
    <row r="468" spans="2:15">
      <c r="B468" s="100"/>
      <c r="C468" s="100"/>
      <c r="D468" s="100"/>
      <c r="E468" s="100"/>
      <c r="F468" s="100"/>
      <c r="G468" s="100"/>
      <c r="H468" s="101"/>
      <c r="I468" s="101"/>
      <c r="J468" s="101"/>
      <c r="K468" s="101"/>
      <c r="L468" s="101"/>
      <c r="M468" s="101"/>
      <c r="N468" s="101"/>
      <c r="O468" s="101"/>
    </row>
    <row r="469" spans="2:15">
      <c r="B469" s="100"/>
      <c r="C469" s="100"/>
      <c r="D469" s="100"/>
      <c r="E469" s="100"/>
      <c r="F469" s="100"/>
      <c r="G469" s="100"/>
      <c r="H469" s="101"/>
      <c r="I469" s="101"/>
      <c r="J469" s="101"/>
      <c r="K469" s="101"/>
      <c r="L469" s="101"/>
      <c r="M469" s="101"/>
      <c r="N469" s="101"/>
      <c r="O469" s="101"/>
    </row>
    <row r="470" spans="2:15">
      <c r="B470" s="100"/>
      <c r="C470" s="100"/>
      <c r="D470" s="100"/>
      <c r="E470" s="100"/>
      <c r="F470" s="100"/>
      <c r="G470" s="100"/>
      <c r="H470" s="101"/>
      <c r="I470" s="101"/>
      <c r="J470" s="101"/>
      <c r="K470" s="101"/>
      <c r="L470" s="101"/>
      <c r="M470" s="101"/>
      <c r="N470" s="101"/>
      <c r="O470" s="101"/>
    </row>
    <row r="471" spans="2:15">
      <c r="B471" s="100"/>
      <c r="C471" s="100"/>
      <c r="D471" s="100"/>
      <c r="E471" s="100"/>
      <c r="F471" s="100"/>
      <c r="G471" s="100"/>
      <c r="H471" s="101"/>
      <c r="I471" s="101"/>
      <c r="J471" s="101"/>
      <c r="K471" s="101"/>
      <c r="L471" s="101"/>
      <c r="M471" s="101"/>
      <c r="N471" s="101"/>
      <c r="O471" s="101"/>
    </row>
    <row r="472" spans="2:15">
      <c r="B472" s="100"/>
      <c r="C472" s="100"/>
      <c r="D472" s="100"/>
      <c r="E472" s="100"/>
      <c r="F472" s="100"/>
      <c r="G472" s="100"/>
      <c r="H472" s="101"/>
      <c r="I472" s="101"/>
      <c r="J472" s="101"/>
      <c r="K472" s="101"/>
      <c r="L472" s="101"/>
      <c r="M472" s="101"/>
      <c r="N472" s="101"/>
      <c r="O472" s="101"/>
    </row>
    <row r="473" spans="2:15">
      <c r="B473" s="100"/>
      <c r="C473" s="100"/>
      <c r="D473" s="100"/>
      <c r="E473" s="100"/>
      <c r="F473" s="100"/>
      <c r="G473" s="100"/>
      <c r="H473" s="101"/>
      <c r="I473" s="101"/>
      <c r="J473" s="101"/>
      <c r="K473" s="101"/>
      <c r="L473" s="101"/>
      <c r="M473" s="101"/>
      <c r="N473" s="101"/>
      <c r="O473" s="101"/>
    </row>
    <row r="474" spans="2:15">
      <c r="B474" s="100"/>
      <c r="C474" s="100"/>
      <c r="D474" s="100"/>
      <c r="E474" s="100"/>
      <c r="F474" s="100"/>
      <c r="G474" s="100"/>
      <c r="H474" s="101"/>
      <c r="I474" s="101"/>
      <c r="J474" s="101"/>
      <c r="K474" s="101"/>
      <c r="L474" s="101"/>
      <c r="M474" s="101"/>
      <c r="N474" s="101"/>
      <c r="O474" s="101"/>
    </row>
    <row r="475" spans="2:15">
      <c r="B475" s="100"/>
      <c r="C475" s="100"/>
      <c r="D475" s="100"/>
      <c r="E475" s="100"/>
      <c r="F475" s="100"/>
      <c r="G475" s="100"/>
      <c r="H475" s="101"/>
      <c r="I475" s="101"/>
      <c r="J475" s="101"/>
      <c r="K475" s="101"/>
      <c r="L475" s="101"/>
      <c r="M475" s="101"/>
      <c r="N475" s="101"/>
      <c r="O475" s="101"/>
    </row>
    <row r="476" spans="2:15">
      <c r="B476" s="100"/>
      <c r="C476" s="100"/>
      <c r="D476" s="100"/>
      <c r="E476" s="100"/>
      <c r="F476" s="100"/>
      <c r="G476" s="100"/>
      <c r="H476" s="101"/>
      <c r="I476" s="101"/>
      <c r="J476" s="101"/>
      <c r="K476" s="101"/>
      <c r="L476" s="101"/>
      <c r="M476" s="101"/>
      <c r="N476" s="101"/>
      <c r="O476" s="101"/>
    </row>
    <row r="477" spans="2:15">
      <c r="B477" s="100"/>
      <c r="C477" s="100"/>
      <c r="D477" s="100"/>
      <c r="E477" s="100"/>
      <c r="F477" s="100"/>
      <c r="G477" s="100"/>
      <c r="H477" s="101"/>
      <c r="I477" s="101"/>
      <c r="J477" s="101"/>
      <c r="K477" s="101"/>
      <c r="L477" s="101"/>
      <c r="M477" s="101"/>
      <c r="N477" s="101"/>
      <c r="O477" s="101"/>
    </row>
    <row r="478" spans="2:15">
      <c r="B478" s="100"/>
      <c r="C478" s="100"/>
      <c r="D478" s="100"/>
      <c r="E478" s="100"/>
      <c r="F478" s="100"/>
      <c r="G478" s="100"/>
      <c r="H478" s="101"/>
      <c r="I478" s="101"/>
      <c r="J478" s="101"/>
      <c r="K478" s="101"/>
      <c r="L478" s="101"/>
      <c r="M478" s="101"/>
      <c r="N478" s="101"/>
      <c r="O478" s="101"/>
    </row>
    <row r="479" spans="2:15">
      <c r="B479" s="100"/>
      <c r="C479" s="100"/>
      <c r="D479" s="100"/>
      <c r="E479" s="100"/>
      <c r="F479" s="100"/>
      <c r="G479" s="100"/>
      <c r="H479" s="101"/>
      <c r="I479" s="101"/>
      <c r="J479" s="101"/>
      <c r="K479" s="101"/>
      <c r="L479" s="101"/>
      <c r="M479" s="101"/>
      <c r="N479" s="101"/>
      <c r="O479" s="101"/>
    </row>
    <row r="480" spans="2:15">
      <c r="B480" s="100"/>
      <c r="C480" s="100"/>
      <c r="D480" s="100"/>
      <c r="E480" s="100"/>
      <c r="F480" s="100"/>
      <c r="G480" s="100"/>
      <c r="H480" s="101"/>
      <c r="I480" s="101"/>
      <c r="J480" s="101"/>
      <c r="K480" s="101"/>
      <c r="L480" s="101"/>
      <c r="M480" s="101"/>
      <c r="N480" s="101"/>
      <c r="O480" s="101"/>
    </row>
    <row r="481" spans="2:15">
      <c r="B481" s="100"/>
      <c r="C481" s="100"/>
      <c r="D481" s="100"/>
      <c r="E481" s="100"/>
      <c r="F481" s="100"/>
      <c r="G481" s="100"/>
      <c r="H481" s="101"/>
      <c r="I481" s="101"/>
      <c r="J481" s="101"/>
      <c r="K481" s="101"/>
      <c r="L481" s="101"/>
      <c r="M481" s="101"/>
      <c r="N481" s="101"/>
      <c r="O481" s="101"/>
    </row>
    <row r="482" spans="2:15">
      <c r="B482" s="100"/>
      <c r="C482" s="100"/>
      <c r="D482" s="100"/>
      <c r="E482" s="100"/>
      <c r="F482" s="100"/>
      <c r="G482" s="100"/>
      <c r="H482" s="101"/>
      <c r="I482" s="101"/>
      <c r="J482" s="101"/>
      <c r="K482" s="101"/>
      <c r="L482" s="101"/>
      <c r="M482" s="101"/>
      <c r="N482" s="101"/>
      <c r="O482" s="101"/>
    </row>
    <row r="483" spans="2:15">
      <c r="B483" s="100"/>
      <c r="C483" s="100"/>
      <c r="D483" s="100"/>
      <c r="E483" s="100"/>
      <c r="F483" s="100"/>
      <c r="G483" s="100"/>
      <c r="H483" s="101"/>
      <c r="I483" s="101"/>
      <c r="J483" s="101"/>
      <c r="K483" s="101"/>
      <c r="L483" s="101"/>
      <c r="M483" s="101"/>
      <c r="N483" s="101"/>
      <c r="O483" s="101"/>
    </row>
    <row r="484" spans="2:15">
      <c r="B484" s="100"/>
      <c r="C484" s="100"/>
      <c r="D484" s="100"/>
      <c r="E484" s="100"/>
      <c r="F484" s="100"/>
      <c r="G484" s="100"/>
      <c r="H484" s="101"/>
      <c r="I484" s="101"/>
      <c r="J484" s="101"/>
      <c r="K484" s="101"/>
      <c r="L484" s="101"/>
      <c r="M484" s="101"/>
      <c r="N484" s="101"/>
      <c r="O484" s="101"/>
    </row>
    <row r="485" spans="2:15">
      <c r="B485" s="100"/>
      <c r="C485" s="100"/>
      <c r="D485" s="100"/>
      <c r="E485" s="100"/>
      <c r="F485" s="100"/>
      <c r="G485" s="100"/>
      <c r="H485" s="101"/>
      <c r="I485" s="101"/>
      <c r="J485" s="101"/>
      <c r="K485" s="101"/>
      <c r="L485" s="101"/>
      <c r="M485" s="101"/>
      <c r="N485" s="101"/>
      <c r="O485" s="101"/>
    </row>
    <row r="486" spans="2:15">
      <c r="B486" s="100"/>
      <c r="C486" s="100"/>
      <c r="D486" s="100"/>
      <c r="E486" s="100"/>
      <c r="F486" s="100"/>
      <c r="G486" s="100"/>
      <c r="H486" s="101"/>
      <c r="I486" s="101"/>
      <c r="J486" s="101"/>
      <c r="K486" s="101"/>
      <c r="L486" s="101"/>
      <c r="M486" s="101"/>
      <c r="N486" s="101"/>
      <c r="O486" s="101"/>
    </row>
    <row r="487" spans="2:15">
      <c r="B487" s="100"/>
      <c r="C487" s="100"/>
      <c r="D487" s="100"/>
      <c r="E487" s="100"/>
      <c r="F487" s="100"/>
      <c r="G487" s="100"/>
      <c r="H487" s="101"/>
      <c r="I487" s="101"/>
      <c r="J487" s="101"/>
      <c r="K487" s="101"/>
      <c r="L487" s="101"/>
      <c r="M487" s="101"/>
      <c r="N487" s="101"/>
      <c r="O487" s="101"/>
    </row>
    <row r="488" spans="2:15">
      <c r="B488" s="100"/>
      <c r="C488" s="100"/>
      <c r="D488" s="100"/>
      <c r="E488" s="100"/>
      <c r="F488" s="100"/>
      <c r="G488" s="100"/>
      <c r="H488" s="101"/>
      <c r="I488" s="101"/>
      <c r="J488" s="101"/>
      <c r="K488" s="101"/>
      <c r="L488" s="101"/>
      <c r="M488" s="101"/>
      <c r="N488" s="101"/>
      <c r="O488" s="101"/>
    </row>
    <row r="489" spans="2:15">
      <c r="B489" s="100"/>
      <c r="C489" s="100"/>
      <c r="D489" s="100"/>
      <c r="E489" s="100"/>
      <c r="F489" s="100"/>
      <c r="G489" s="100"/>
      <c r="H489" s="101"/>
      <c r="I489" s="101"/>
      <c r="J489" s="101"/>
      <c r="K489" s="101"/>
      <c r="L489" s="101"/>
      <c r="M489" s="101"/>
      <c r="N489" s="101"/>
      <c r="O489" s="101"/>
    </row>
    <row r="490" spans="2:15">
      <c r="B490" s="100"/>
      <c r="C490" s="100"/>
      <c r="D490" s="100"/>
      <c r="E490" s="100"/>
      <c r="F490" s="100"/>
      <c r="G490" s="100"/>
      <c r="H490" s="101"/>
      <c r="I490" s="101"/>
      <c r="J490" s="101"/>
      <c r="K490" s="101"/>
      <c r="L490" s="101"/>
      <c r="M490" s="101"/>
      <c r="N490" s="101"/>
      <c r="O490" s="101"/>
    </row>
    <row r="491" spans="2:15">
      <c r="B491" s="100"/>
      <c r="C491" s="100"/>
      <c r="D491" s="100"/>
      <c r="E491" s="100"/>
      <c r="F491" s="100"/>
      <c r="G491" s="100"/>
      <c r="H491" s="101"/>
      <c r="I491" s="101"/>
      <c r="J491" s="101"/>
      <c r="K491" s="101"/>
      <c r="L491" s="101"/>
      <c r="M491" s="101"/>
      <c r="N491" s="101"/>
      <c r="O491" s="101"/>
    </row>
    <row r="492" spans="2:15">
      <c r="B492" s="100"/>
      <c r="C492" s="100"/>
      <c r="D492" s="100"/>
      <c r="E492" s="100"/>
      <c r="F492" s="100"/>
      <c r="G492" s="100"/>
      <c r="H492" s="101"/>
      <c r="I492" s="101"/>
      <c r="J492" s="101"/>
      <c r="K492" s="101"/>
      <c r="L492" s="101"/>
      <c r="M492" s="101"/>
      <c r="N492" s="101"/>
      <c r="O492" s="101"/>
    </row>
    <row r="493" spans="2:15">
      <c r="B493" s="100"/>
      <c r="C493" s="100"/>
      <c r="D493" s="100"/>
      <c r="E493" s="100"/>
      <c r="F493" s="100"/>
      <c r="G493" s="100"/>
      <c r="H493" s="101"/>
      <c r="I493" s="101"/>
      <c r="J493" s="101"/>
      <c r="K493" s="101"/>
      <c r="L493" s="101"/>
      <c r="M493" s="101"/>
      <c r="N493" s="101"/>
      <c r="O493" s="101"/>
    </row>
    <row r="494" spans="2:15">
      <c r="B494" s="100"/>
      <c r="C494" s="100"/>
      <c r="D494" s="100"/>
      <c r="E494" s="100"/>
      <c r="F494" s="100"/>
      <c r="G494" s="100"/>
      <c r="H494" s="101"/>
      <c r="I494" s="101"/>
      <c r="J494" s="101"/>
      <c r="K494" s="101"/>
      <c r="L494" s="101"/>
      <c r="M494" s="101"/>
      <c r="N494" s="101"/>
      <c r="O494" s="101"/>
    </row>
    <row r="495" spans="2:15">
      <c r="B495" s="100"/>
      <c r="C495" s="100"/>
      <c r="D495" s="100"/>
      <c r="E495" s="100"/>
      <c r="F495" s="100"/>
      <c r="G495" s="100"/>
      <c r="H495" s="101"/>
      <c r="I495" s="101"/>
      <c r="J495" s="101"/>
      <c r="K495" s="101"/>
      <c r="L495" s="101"/>
      <c r="M495" s="101"/>
      <c r="N495" s="101"/>
      <c r="O495" s="101"/>
    </row>
    <row r="496" spans="2:15">
      <c r="B496" s="100"/>
      <c r="C496" s="100"/>
      <c r="D496" s="100"/>
      <c r="E496" s="100"/>
      <c r="F496" s="100"/>
      <c r="G496" s="100"/>
      <c r="H496" s="101"/>
      <c r="I496" s="101"/>
      <c r="J496" s="101"/>
      <c r="K496" s="101"/>
      <c r="L496" s="101"/>
      <c r="M496" s="101"/>
      <c r="N496" s="101"/>
      <c r="O496" s="101"/>
    </row>
    <row r="497" spans="2:15">
      <c r="B497" s="100"/>
      <c r="C497" s="100"/>
      <c r="D497" s="100"/>
      <c r="E497" s="100"/>
      <c r="F497" s="100"/>
      <c r="G497" s="100"/>
      <c r="H497" s="101"/>
      <c r="I497" s="101"/>
      <c r="J497" s="101"/>
      <c r="K497" s="101"/>
      <c r="L497" s="101"/>
      <c r="M497" s="101"/>
      <c r="N497" s="101"/>
      <c r="O497" s="101"/>
    </row>
    <row r="498" spans="2:15">
      <c r="B498" s="100"/>
      <c r="C498" s="100"/>
      <c r="D498" s="100"/>
      <c r="E498" s="100"/>
      <c r="F498" s="100"/>
      <c r="G498" s="100"/>
      <c r="H498" s="101"/>
      <c r="I498" s="101"/>
      <c r="J498" s="101"/>
      <c r="K498" s="101"/>
      <c r="L498" s="101"/>
      <c r="M498" s="101"/>
      <c r="N498" s="101"/>
      <c r="O498" s="101"/>
    </row>
    <row r="499" spans="2:15">
      <c r="B499" s="100"/>
      <c r="C499" s="100"/>
      <c r="D499" s="100"/>
      <c r="E499" s="100"/>
      <c r="F499" s="100"/>
      <c r="G499" s="100"/>
      <c r="H499" s="101"/>
      <c r="I499" s="101"/>
      <c r="J499" s="101"/>
      <c r="K499" s="101"/>
      <c r="L499" s="101"/>
      <c r="M499" s="101"/>
      <c r="N499" s="101"/>
      <c r="O499" s="101"/>
    </row>
    <row r="500" spans="2:15">
      <c r="B500" s="100"/>
      <c r="C500" s="100"/>
      <c r="D500" s="100"/>
      <c r="E500" s="100"/>
      <c r="F500" s="100"/>
      <c r="G500" s="100"/>
      <c r="H500" s="101"/>
      <c r="I500" s="101"/>
      <c r="J500" s="101"/>
      <c r="K500" s="101"/>
      <c r="L500" s="101"/>
      <c r="M500" s="101"/>
      <c r="N500" s="101"/>
      <c r="O500" s="101"/>
    </row>
  </sheetData>
  <sheetProtection sheet="1" objects="1" scenarios="1"/>
  <mergeCells count="2">
    <mergeCell ref="B6:O6"/>
    <mergeCell ref="B7:O7"/>
  </mergeCells>
  <phoneticPr fontId="3" type="noConversion"/>
  <dataValidations count="3">
    <dataValidation allowBlank="1" showInputMessage="1" showErrorMessage="1" sqref="A1 B34 K9 B36:I36 B253 B255" xr:uid="{00000000-0002-0000-0500-000000000000}"/>
    <dataValidation type="list" allowBlank="1" showInputMessage="1" showErrorMessage="1" sqref="E12:E35 E37:E356" xr:uid="{00000000-0002-0000-0500-000001000000}">
      <formula1>#REF!</formula1>
    </dataValidation>
    <dataValidation type="list" allowBlank="1" showInputMessage="1" showErrorMessage="1" sqref="H37:H356 G12:H35 G37:G362" xr:uid="{00000000-0002-0000-0500-000002000000}">
      <formula1>#REF!</formula1>
    </dataValidation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N573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54.140625" style="2" bestFit="1" customWidth="1"/>
    <col min="3" max="3" width="41.7109375" style="2" bestFit="1" customWidth="1"/>
    <col min="4" max="4" width="9.7109375" style="2" bestFit="1" customWidth="1"/>
    <col min="5" max="5" width="11.28515625" style="2" bestFit="1" customWidth="1"/>
    <col min="6" max="6" width="6.140625" style="2" bestFit="1" customWidth="1"/>
    <col min="7" max="7" width="12.28515625" style="2" bestFit="1" customWidth="1"/>
    <col min="8" max="8" width="10.140625" style="1" bestFit="1" customWidth="1"/>
    <col min="9" max="9" width="10.7109375" style="1" bestFit="1" customWidth="1"/>
    <col min="10" max="10" width="9.7109375" style="1" bestFit="1" customWidth="1"/>
    <col min="11" max="11" width="10.140625" style="1" bestFit="1" customWidth="1"/>
    <col min="12" max="12" width="11.28515625" style="1" bestFit="1" customWidth="1"/>
    <col min="13" max="13" width="11.85546875" style="1" bestFit="1" customWidth="1"/>
    <col min="14" max="14" width="10.42578125" style="1" bestFit="1" customWidth="1"/>
    <col min="15" max="16384" width="9.140625" style="1"/>
  </cols>
  <sheetData>
    <row r="1" spans="2:14">
      <c r="B1" s="46" t="s">
        <v>140</v>
      </c>
      <c r="C1" s="46" t="s" vm="1">
        <v>218</v>
      </c>
    </row>
    <row r="2" spans="2:14">
      <c r="B2" s="46" t="s">
        <v>139</v>
      </c>
      <c r="C2" s="46" t="s">
        <v>219</v>
      </c>
    </row>
    <row r="3" spans="2:14">
      <c r="B3" s="46" t="s">
        <v>141</v>
      </c>
      <c r="C3" s="46" t="s">
        <v>2690</v>
      </c>
    </row>
    <row r="4" spans="2:14">
      <c r="B4" s="46" t="s">
        <v>142</v>
      </c>
      <c r="C4" s="46" t="s">
        <v>2691</v>
      </c>
    </row>
    <row r="6" spans="2:14" ht="26.25" customHeight="1">
      <c r="B6" s="156" t="s">
        <v>167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8"/>
    </row>
    <row r="7" spans="2:14" ht="26.25" customHeight="1">
      <c r="B7" s="156" t="s">
        <v>216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8"/>
    </row>
    <row r="8" spans="2:14" s="3" customFormat="1" ht="74.25" customHeight="1">
      <c r="B8" s="21" t="s">
        <v>109</v>
      </c>
      <c r="C8" s="29" t="s">
        <v>44</v>
      </c>
      <c r="D8" s="29" t="s">
        <v>113</v>
      </c>
      <c r="E8" s="29" t="s">
        <v>111</v>
      </c>
      <c r="F8" s="29" t="s">
        <v>63</v>
      </c>
      <c r="G8" s="29" t="s">
        <v>97</v>
      </c>
      <c r="H8" s="29" t="s">
        <v>194</v>
      </c>
      <c r="I8" s="29" t="s">
        <v>193</v>
      </c>
      <c r="J8" s="29" t="s">
        <v>208</v>
      </c>
      <c r="K8" s="29" t="s">
        <v>59</v>
      </c>
      <c r="L8" s="29" t="s">
        <v>57</v>
      </c>
      <c r="M8" s="29" t="s">
        <v>143</v>
      </c>
      <c r="N8" s="13" t="s">
        <v>145</v>
      </c>
    </row>
    <row r="9" spans="2:14" s="3" customFormat="1" ht="26.25" customHeight="1">
      <c r="B9" s="14"/>
      <c r="C9" s="15"/>
      <c r="D9" s="15"/>
      <c r="E9" s="15"/>
      <c r="F9" s="15"/>
      <c r="G9" s="15"/>
      <c r="H9" s="31" t="s">
        <v>201</v>
      </c>
      <c r="I9" s="31"/>
      <c r="J9" s="15" t="s">
        <v>197</v>
      </c>
      <c r="K9" s="15" t="s">
        <v>197</v>
      </c>
      <c r="L9" s="15" t="s">
        <v>19</v>
      </c>
      <c r="M9" s="15" t="s">
        <v>19</v>
      </c>
      <c r="N9" s="16" t="s">
        <v>19</v>
      </c>
    </row>
    <row r="10" spans="2:14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9" t="s">
        <v>11</v>
      </c>
    </row>
    <row r="11" spans="2:14" s="4" customFormat="1" ht="18" customHeight="1">
      <c r="B11" s="81" t="s">
        <v>211</v>
      </c>
      <c r="C11" s="81"/>
      <c r="D11" s="82"/>
      <c r="E11" s="81"/>
      <c r="F11" s="82"/>
      <c r="G11" s="82"/>
      <c r="H11" s="84"/>
      <c r="I11" s="105"/>
      <c r="J11" s="84">
        <v>0.14828412900000001</v>
      </c>
      <c r="K11" s="84">
        <v>22276.982032188003</v>
      </c>
      <c r="L11" s="85"/>
      <c r="M11" s="85">
        <f>IFERROR(K11/$K$11,0)</f>
        <v>1</v>
      </c>
      <c r="N11" s="85">
        <f>K11/'סכום נכסי הקרן'!$C$42</f>
        <v>0.1839078689535677</v>
      </c>
    </row>
    <row r="12" spans="2:14">
      <c r="B12" s="86" t="s">
        <v>189</v>
      </c>
      <c r="C12" s="87"/>
      <c r="D12" s="88"/>
      <c r="E12" s="87"/>
      <c r="F12" s="88"/>
      <c r="G12" s="88"/>
      <c r="H12" s="90"/>
      <c r="I12" s="107"/>
      <c r="J12" s="90"/>
      <c r="K12" s="90">
        <v>2375.4787033529997</v>
      </c>
      <c r="L12" s="91"/>
      <c r="M12" s="91">
        <f t="shared" ref="M12:M75" si="0">IFERROR(K12/$K$11,0)</f>
        <v>0.10663377561290265</v>
      </c>
      <c r="N12" s="91">
        <f>K12/'סכום נכסי הקרן'!$C$42</f>
        <v>1.9610790431441844E-2</v>
      </c>
    </row>
    <row r="13" spans="2:14">
      <c r="B13" s="92" t="s">
        <v>212</v>
      </c>
      <c r="C13" s="87"/>
      <c r="D13" s="88"/>
      <c r="E13" s="87"/>
      <c r="F13" s="88"/>
      <c r="G13" s="88"/>
      <c r="H13" s="90"/>
      <c r="I13" s="107"/>
      <c r="J13" s="90"/>
      <c r="K13" s="90">
        <v>2350.310288353</v>
      </c>
      <c r="L13" s="91"/>
      <c r="M13" s="91">
        <f t="shared" si="0"/>
        <v>0.10550398096820465</v>
      </c>
      <c r="N13" s="91">
        <f>K13/'סכום נכסי הקרן'!$C$42</f>
        <v>1.940301230598028E-2</v>
      </c>
    </row>
    <row r="14" spans="2:14">
      <c r="B14" s="93" t="s">
        <v>1777</v>
      </c>
      <c r="C14" s="94" t="s">
        <v>1778</v>
      </c>
      <c r="D14" s="95" t="s">
        <v>114</v>
      </c>
      <c r="E14" s="94" t="s">
        <v>1779</v>
      </c>
      <c r="F14" s="95" t="s">
        <v>1780</v>
      </c>
      <c r="G14" s="95" t="s">
        <v>127</v>
      </c>
      <c r="H14" s="97">
        <v>8254.0047959999993</v>
      </c>
      <c r="I14" s="109">
        <v>1701</v>
      </c>
      <c r="J14" s="97"/>
      <c r="K14" s="97">
        <v>140.40062158000001</v>
      </c>
      <c r="L14" s="98">
        <v>1.7505395611955104E-4</v>
      </c>
      <c r="M14" s="98">
        <f t="shared" si="0"/>
        <v>6.3024974108761766E-3</v>
      </c>
      <c r="N14" s="98">
        <f>K14/'סכום נכסי הקרן'!$C$42</f>
        <v>1.1590788679196158E-3</v>
      </c>
    </row>
    <row r="15" spans="2:14">
      <c r="B15" s="93" t="s">
        <v>1781</v>
      </c>
      <c r="C15" s="94" t="s">
        <v>1782</v>
      </c>
      <c r="D15" s="95" t="s">
        <v>114</v>
      </c>
      <c r="E15" s="94" t="s">
        <v>1779</v>
      </c>
      <c r="F15" s="95" t="s">
        <v>1780</v>
      </c>
      <c r="G15" s="95" t="s">
        <v>127</v>
      </c>
      <c r="H15" s="97">
        <v>13910.066864</v>
      </c>
      <c r="I15" s="109">
        <v>2939</v>
      </c>
      <c r="J15" s="97"/>
      <c r="K15" s="97">
        <v>408.81686513599999</v>
      </c>
      <c r="L15" s="98">
        <v>2.0999964060191133E-4</v>
      </c>
      <c r="M15" s="98">
        <f t="shared" si="0"/>
        <v>1.8351537230011705E-2</v>
      </c>
      <c r="N15" s="98">
        <f>K15/'סכום נכסי הקרן'!$C$42</f>
        <v>3.3749921039935116E-3</v>
      </c>
    </row>
    <row r="16" spans="2:14">
      <c r="B16" s="93" t="s">
        <v>1783</v>
      </c>
      <c r="C16" s="94" t="s">
        <v>1784</v>
      </c>
      <c r="D16" s="95" t="s">
        <v>114</v>
      </c>
      <c r="E16" s="94" t="s">
        <v>1785</v>
      </c>
      <c r="F16" s="95" t="s">
        <v>1780</v>
      </c>
      <c r="G16" s="95" t="s">
        <v>127</v>
      </c>
      <c r="H16" s="97">
        <v>6406.7604729999994</v>
      </c>
      <c r="I16" s="109">
        <v>2914</v>
      </c>
      <c r="J16" s="97"/>
      <c r="K16" s="97">
        <v>186.69300017799998</v>
      </c>
      <c r="L16" s="98">
        <v>7.8168051011934654E-5</v>
      </c>
      <c r="M16" s="98">
        <f t="shared" si="0"/>
        <v>8.3805337683644631E-3</v>
      </c>
      <c r="N16" s="98">
        <f>K16/'סכום נכסי הקרן'!$C$42</f>
        <v>1.5412461060333206E-3</v>
      </c>
    </row>
    <row r="17" spans="2:14">
      <c r="B17" s="93" t="s">
        <v>1786</v>
      </c>
      <c r="C17" s="94" t="s">
        <v>1787</v>
      </c>
      <c r="D17" s="95" t="s">
        <v>114</v>
      </c>
      <c r="E17" s="94" t="s">
        <v>1788</v>
      </c>
      <c r="F17" s="95" t="s">
        <v>1780</v>
      </c>
      <c r="G17" s="95" t="s">
        <v>127</v>
      </c>
      <c r="H17" s="97">
        <v>720.98626300000001</v>
      </c>
      <c r="I17" s="109">
        <v>17100</v>
      </c>
      <c r="J17" s="97"/>
      <c r="K17" s="97">
        <v>123.288650905</v>
      </c>
      <c r="L17" s="98">
        <v>9.1765974106737953E-5</v>
      </c>
      <c r="M17" s="98">
        <f t="shared" si="0"/>
        <v>5.534351588866942E-3</v>
      </c>
      <c r="N17" s="98">
        <f>K17/'סכום נכסי הקרן'!$C$42</f>
        <v>1.0178108067483108E-3</v>
      </c>
    </row>
    <row r="18" spans="2:14">
      <c r="B18" s="93" t="s">
        <v>1789</v>
      </c>
      <c r="C18" s="94" t="s">
        <v>1790</v>
      </c>
      <c r="D18" s="95" t="s">
        <v>114</v>
      </c>
      <c r="E18" s="94" t="s">
        <v>1788</v>
      </c>
      <c r="F18" s="95" t="s">
        <v>1780</v>
      </c>
      <c r="G18" s="95" t="s">
        <v>127</v>
      </c>
      <c r="H18" s="97">
        <v>937.96469300000001</v>
      </c>
      <c r="I18" s="109">
        <v>28460</v>
      </c>
      <c r="J18" s="97"/>
      <c r="K18" s="97">
        <v>266.94475175899998</v>
      </c>
      <c r="L18" s="98">
        <v>1.2263236661920693E-4</v>
      </c>
      <c r="M18" s="98">
        <f t="shared" si="0"/>
        <v>1.1982985458860253E-2</v>
      </c>
      <c r="N18" s="98">
        <f>K18/'סכום נכסי הקרן'!$C$42</f>
        <v>2.2037653194405789E-3</v>
      </c>
    </row>
    <row r="19" spans="2:14">
      <c r="B19" s="93" t="s">
        <v>1791</v>
      </c>
      <c r="C19" s="94" t="s">
        <v>1792</v>
      </c>
      <c r="D19" s="95" t="s">
        <v>114</v>
      </c>
      <c r="E19" s="94" t="s">
        <v>1788</v>
      </c>
      <c r="F19" s="95" t="s">
        <v>1780</v>
      </c>
      <c r="G19" s="95" t="s">
        <v>127</v>
      </c>
      <c r="H19" s="97">
        <v>941.3530770000001</v>
      </c>
      <c r="I19" s="109">
        <v>16970</v>
      </c>
      <c r="J19" s="97"/>
      <c r="K19" s="97">
        <v>159.74761716699999</v>
      </c>
      <c r="L19" s="98">
        <v>3.8333077006618144E-5</v>
      </c>
      <c r="M19" s="98">
        <f t="shared" si="0"/>
        <v>7.1709721243290812E-3</v>
      </c>
      <c r="N19" s="98">
        <f>K19/'סכום נכסי הקרן'!$C$42</f>
        <v>1.3187982017107997E-3</v>
      </c>
    </row>
    <row r="20" spans="2:14">
      <c r="B20" s="93" t="s">
        <v>1793</v>
      </c>
      <c r="C20" s="94" t="s">
        <v>1794</v>
      </c>
      <c r="D20" s="95" t="s">
        <v>114</v>
      </c>
      <c r="E20" s="94" t="s">
        <v>1795</v>
      </c>
      <c r="F20" s="95" t="s">
        <v>1780</v>
      </c>
      <c r="G20" s="95" t="s">
        <v>127</v>
      </c>
      <c r="H20" s="97">
        <v>8287.3198379999994</v>
      </c>
      <c r="I20" s="109">
        <v>1700</v>
      </c>
      <c r="J20" s="97"/>
      <c r="K20" s="97">
        <v>140.88443724599998</v>
      </c>
      <c r="L20" s="98">
        <v>5.5956984169862235E-5</v>
      </c>
      <c r="M20" s="98">
        <f t="shared" si="0"/>
        <v>6.3242155980750038E-3</v>
      </c>
      <c r="N20" s="98">
        <f>K20/'סכום נכסי הקרן'!$C$42</f>
        <v>1.1630730134448866E-3</v>
      </c>
    </row>
    <row r="21" spans="2:14">
      <c r="B21" s="93" t="s">
        <v>1796</v>
      </c>
      <c r="C21" s="94" t="s">
        <v>1797</v>
      </c>
      <c r="D21" s="95" t="s">
        <v>114</v>
      </c>
      <c r="E21" s="94" t="s">
        <v>1795</v>
      </c>
      <c r="F21" s="95" t="s">
        <v>1780</v>
      </c>
      <c r="G21" s="95" t="s">
        <v>127</v>
      </c>
      <c r="H21" s="97">
        <v>6717.8582530000003</v>
      </c>
      <c r="I21" s="109">
        <v>1717</v>
      </c>
      <c r="J21" s="97"/>
      <c r="K21" s="97">
        <v>115.34562619699999</v>
      </c>
      <c r="L21" s="98">
        <v>7.0041450472898718E-5</v>
      </c>
      <c r="M21" s="98">
        <f t="shared" si="0"/>
        <v>5.1777941029147092E-3</v>
      </c>
      <c r="N21" s="98">
        <f>K21/'סכום נכסי הקרן'!$C$42</f>
        <v>9.5223707934739409E-4</v>
      </c>
    </row>
    <row r="22" spans="2:14">
      <c r="B22" s="93" t="s">
        <v>1798</v>
      </c>
      <c r="C22" s="94" t="s">
        <v>1799</v>
      </c>
      <c r="D22" s="95" t="s">
        <v>114</v>
      </c>
      <c r="E22" s="94" t="s">
        <v>1795</v>
      </c>
      <c r="F22" s="95" t="s">
        <v>1780</v>
      </c>
      <c r="G22" s="95" t="s">
        <v>127</v>
      </c>
      <c r="H22" s="97">
        <v>27878.189657999999</v>
      </c>
      <c r="I22" s="109">
        <v>2899</v>
      </c>
      <c r="J22" s="97"/>
      <c r="K22" s="97">
        <v>808.18871818499997</v>
      </c>
      <c r="L22" s="98">
        <v>1.9008066624136196E-4</v>
      </c>
      <c r="M22" s="98">
        <f t="shared" si="0"/>
        <v>3.6279093685906302E-2</v>
      </c>
      <c r="N22" s="98">
        <f>K22/'סכום נכסי הקרן'!$C$42</f>
        <v>6.6720108073418617E-3</v>
      </c>
    </row>
    <row r="23" spans="2:14">
      <c r="B23" s="99"/>
      <c r="C23" s="94"/>
      <c r="D23" s="94"/>
      <c r="E23" s="94"/>
      <c r="F23" s="94"/>
      <c r="G23" s="94"/>
      <c r="H23" s="97"/>
      <c r="I23" s="109"/>
      <c r="J23" s="94"/>
      <c r="K23" s="94"/>
      <c r="L23" s="94"/>
      <c r="M23" s="98"/>
      <c r="N23" s="94"/>
    </row>
    <row r="24" spans="2:14">
      <c r="B24" s="92" t="s">
        <v>213</v>
      </c>
      <c r="C24" s="87"/>
      <c r="D24" s="88"/>
      <c r="E24" s="87"/>
      <c r="F24" s="88"/>
      <c r="G24" s="88"/>
      <c r="H24" s="90"/>
      <c r="I24" s="107"/>
      <c r="J24" s="90"/>
      <c r="K24" s="90">
        <v>25.168415</v>
      </c>
      <c r="L24" s="91"/>
      <c r="M24" s="91">
        <f t="shared" si="0"/>
        <v>1.1297946446980191E-3</v>
      </c>
      <c r="N24" s="91">
        <f>K24/'סכום נכסי הקרן'!$C$42</f>
        <v>2.0777812546156588E-4</v>
      </c>
    </row>
    <row r="25" spans="2:14">
      <c r="B25" s="93" t="s">
        <v>1800</v>
      </c>
      <c r="C25" s="94" t="s">
        <v>1801</v>
      </c>
      <c r="D25" s="95" t="s">
        <v>114</v>
      </c>
      <c r="E25" s="94" t="s">
        <v>1779</v>
      </c>
      <c r="F25" s="95" t="s">
        <v>1802</v>
      </c>
      <c r="G25" s="95" t="s">
        <v>127</v>
      </c>
      <c r="H25" s="97">
        <v>1521.5354</v>
      </c>
      <c r="I25" s="109">
        <v>340.49</v>
      </c>
      <c r="J25" s="97"/>
      <c r="K25" s="97">
        <v>5.1806758830000001</v>
      </c>
      <c r="L25" s="98">
        <v>2.692840359801825E-5</v>
      </c>
      <c r="M25" s="98">
        <f t="shared" si="0"/>
        <v>2.3255734890455284E-4</v>
      </c>
      <c r="N25" s="98">
        <f>K25/'סכום נכסי הקרן'!$C$42</f>
        <v>4.2769126446527623E-5</v>
      </c>
    </row>
    <row r="26" spans="2:14">
      <c r="B26" s="93" t="s">
        <v>1803</v>
      </c>
      <c r="C26" s="94" t="s">
        <v>1804</v>
      </c>
      <c r="D26" s="95" t="s">
        <v>114</v>
      </c>
      <c r="E26" s="94" t="s">
        <v>1779</v>
      </c>
      <c r="F26" s="95" t="s">
        <v>1802</v>
      </c>
      <c r="G26" s="95" t="s">
        <v>127</v>
      </c>
      <c r="H26" s="97">
        <v>20.409323000000001</v>
      </c>
      <c r="I26" s="109">
        <v>336.91</v>
      </c>
      <c r="J26" s="97"/>
      <c r="K26" s="97">
        <v>6.8761048000000005E-2</v>
      </c>
      <c r="L26" s="98">
        <v>1.1780232762494688E-7</v>
      </c>
      <c r="M26" s="98">
        <f t="shared" si="0"/>
        <v>3.086641085432811E-6</v>
      </c>
      <c r="N26" s="98">
        <f>K26/'סכום נכסי הקרן'!$C$42</f>
        <v>5.6765758424647532E-7</v>
      </c>
    </row>
    <row r="27" spans="2:14">
      <c r="B27" s="93" t="s">
        <v>1805</v>
      </c>
      <c r="C27" s="94" t="s">
        <v>1806</v>
      </c>
      <c r="D27" s="95" t="s">
        <v>114</v>
      </c>
      <c r="E27" s="94" t="s">
        <v>1785</v>
      </c>
      <c r="F27" s="95" t="s">
        <v>1802</v>
      </c>
      <c r="G27" s="95" t="s">
        <v>127</v>
      </c>
      <c r="H27" s="97">
        <v>2.4899999999999998E-4</v>
      </c>
      <c r="I27" s="109">
        <v>338.17</v>
      </c>
      <c r="J27" s="97"/>
      <c r="K27" s="97">
        <v>8.5099999999999998E-7</v>
      </c>
      <c r="L27" s="98">
        <v>7.7827491520554136E-13</v>
      </c>
      <c r="M27" s="98">
        <f t="shared" si="0"/>
        <v>3.8200865753286975E-11</v>
      </c>
      <c r="N27" s="98">
        <f>K27/'סכום נכסי הקרן'!$C$42</f>
        <v>7.0254398128683332E-12</v>
      </c>
    </row>
    <row r="28" spans="2:14">
      <c r="B28" s="93" t="s">
        <v>1807</v>
      </c>
      <c r="C28" s="94" t="s">
        <v>1808</v>
      </c>
      <c r="D28" s="95" t="s">
        <v>114</v>
      </c>
      <c r="E28" s="94" t="s">
        <v>1785</v>
      </c>
      <c r="F28" s="95" t="s">
        <v>1802</v>
      </c>
      <c r="G28" s="95" t="s">
        <v>127</v>
      </c>
      <c r="H28" s="97">
        <v>6.3599999999999985E-4</v>
      </c>
      <c r="I28" s="109">
        <v>357.78</v>
      </c>
      <c r="J28" s="97"/>
      <c r="K28" s="97">
        <v>2.2750000000000002E-6</v>
      </c>
      <c r="L28" s="98">
        <v>3.4240811568393853E-12</v>
      </c>
      <c r="M28" s="98">
        <f t="shared" si="0"/>
        <v>1.021233485178941E-10</v>
      </c>
      <c r="N28" s="98">
        <f>K28/'סכום נכסי הקרן'!$C$42</f>
        <v>1.878128739632839E-11</v>
      </c>
    </row>
    <row r="29" spans="2:14">
      <c r="B29" s="93" t="s">
        <v>1809</v>
      </c>
      <c r="C29" s="94" t="s">
        <v>1810</v>
      </c>
      <c r="D29" s="95" t="s">
        <v>114</v>
      </c>
      <c r="E29" s="94" t="s">
        <v>1795</v>
      </c>
      <c r="F29" s="95" t="s">
        <v>1802</v>
      </c>
      <c r="G29" s="95" t="s">
        <v>127</v>
      </c>
      <c r="H29" s="97">
        <v>580.94988000000001</v>
      </c>
      <c r="I29" s="109">
        <v>3428.69</v>
      </c>
      <c r="J29" s="97"/>
      <c r="K29" s="97">
        <v>19.918970441000003</v>
      </c>
      <c r="L29" s="98">
        <v>6.6359241904187944E-5</v>
      </c>
      <c r="M29" s="98">
        <f t="shared" si="0"/>
        <v>8.9415031229181266E-4</v>
      </c>
      <c r="N29" s="98">
        <f>K29/'סכום נכסי הקרן'!$C$42</f>
        <v>1.6444127845775431E-4</v>
      </c>
    </row>
    <row r="30" spans="2:14">
      <c r="B30" s="93" t="s">
        <v>1811</v>
      </c>
      <c r="C30" s="94" t="s">
        <v>1812</v>
      </c>
      <c r="D30" s="95" t="s">
        <v>114</v>
      </c>
      <c r="E30" s="94" t="s">
        <v>1795</v>
      </c>
      <c r="F30" s="95" t="s">
        <v>1802</v>
      </c>
      <c r="G30" s="95" t="s">
        <v>127</v>
      </c>
      <c r="H30" s="97">
        <v>3.1799999999999992E-4</v>
      </c>
      <c r="I30" s="109">
        <v>337.56</v>
      </c>
      <c r="J30" s="97"/>
      <c r="K30" s="97">
        <v>1.0720000000000001E-6</v>
      </c>
      <c r="L30" s="98">
        <v>7.0178776173022837E-13</v>
      </c>
      <c r="M30" s="98">
        <f t="shared" si="0"/>
        <v>4.8121419609310974E-11</v>
      </c>
      <c r="N30" s="98">
        <f>K30/'סכום נכסי הקרן'!$C$42</f>
        <v>8.8499077313688057E-12</v>
      </c>
    </row>
    <row r="31" spans="2:14">
      <c r="B31" s="93" t="s">
        <v>1813</v>
      </c>
      <c r="C31" s="94" t="s">
        <v>1814</v>
      </c>
      <c r="D31" s="95" t="s">
        <v>114</v>
      </c>
      <c r="E31" s="94" t="s">
        <v>1795</v>
      </c>
      <c r="F31" s="95" t="s">
        <v>1802</v>
      </c>
      <c r="G31" s="95" t="s">
        <v>127</v>
      </c>
      <c r="H31" s="97">
        <v>9.4799999999999995E-4</v>
      </c>
      <c r="I31" s="109">
        <v>361.37</v>
      </c>
      <c r="J31" s="97"/>
      <c r="K31" s="97">
        <v>3.4299999999999998E-6</v>
      </c>
      <c r="L31" s="98">
        <v>4.2093342413062658E-12</v>
      </c>
      <c r="M31" s="98">
        <f t="shared" si="0"/>
        <v>1.5397058699620954E-10</v>
      </c>
      <c r="N31" s="98">
        <f>K31/'סכום נכסי הקרן'!$C$42</f>
        <v>2.83164025360028E-11</v>
      </c>
    </row>
    <row r="32" spans="2:14">
      <c r="B32" s="99"/>
      <c r="C32" s="94"/>
      <c r="D32" s="94"/>
      <c r="E32" s="94"/>
      <c r="F32" s="94"/>
      <c r="G32" s="94"/>
      <c r="H32" s="97"/>
      <c r="I32" s="109"/>
      <c r="J32" s="94"/>
      <c r="K32" s="94"/>
      <c r="L32" s="94"/>
      <c r="M32" s="98"/>
      <c r="N32" s="94"/>
    </row>
    <row r="33" spans="2:14">
      <c r="B33" s="86" t="s">
        <v>188</v>
      </c>
      <c r="C33" s="87"/>
      <c r="D33" s="88"/>
      <c r="E33" s="87"/>
      <c r="F33" s="88"/>
      <c r="G33" s="88"/>
      <c r="H33" s="90"/>
      <c r="I33" s="107"/>
      <c r="J33" s="90">
        <v>0.14828412900000001</v>
      </c>
      <c r="K33" s="90">
        <v>19901.503328835002</v>
      </c>
      <c r="L33" s="91"/>
      <c r="M33" s="91">
        <f t="shared" si="0"/>
        <v>0.89336622438709734</v>
      </c>
      <c r="N33" s="91">
        <f>K33/'סכום נכסי הקרן'!$C$42</f>
        <v>0.16429707852212586</v>
      </c>
    </row>
    <row r="34" spans="2:14">
      <c r="B34" s="92" t="s">
        <v>214</v>
      </c>
      <c r="C34" s="87"/>
      <c r="D34" s="88"/>
      <c r="E34" s="87"/>
      <c r="F34" s="88"/>
      <c r="G34" s="88"/>
      <c r="H34" s="90"/>
      <c r="I34" s="107"/>
      <c r="J34" s="90">
        <v>0.14828412900000001</v>
      </c>
      <c r="K34" s="90">
        <v>19625.650434476003</v>
      </c>
      <c r="L34" s="91"/>
      <c r="M34" s="91">
        <f t="shared" si="0"/>
        <v>0.88098335789466042</v>
      </c>
      <c r="N34" s="91">
        <f>K34/'סכום נכסי הקרן'!$C$42</f>
        <v>0.16201977193396525</v>
      </c>
    </row>
    <row r="35" spans="2:14">
      <c r="B35" s="93" t="s">
        <v>1815</v>
      </c>
      <c r="C35" s="94" t="s">
        <v>1816</v>
      </c>
      <c r="D35" s="95" t="s">
        <v>27</v>
      </c>
      <c r="E35" s="94"/>
      <c r="F35" s="95" t="s">
        <v>1780</v>
      </c>
      <c r="G35" s="95" t="s">
        <v>126</v>
      </c>
      <c r="H35" s="97">
        <v>5209.797324000001</v>
      </c>
      <c r="I35" s="109">
        <v>6292.2</v>
      </c>
      <c r="J35" s="97"/>
      <c r="K35" s="97">
        <v>1185.0362851289999</v>
      </c>
      <c r="L35" s="98">
        <v>1.1708707409998792E-4</v>
      </c>
      <c r="M35" s="98">
        <f t="shared" si="0"/>
        <v>5.3195548814320599E-2</v>
      </c>
      <c r="N35" s="98">
        <f>K35/'סכום נכסי הקרן'!$C$42</f>
        <v>9.7830800202571878E-3</v>
      </c>
    </row>
    <row r="36" spans="2:14">
      <c r="B36" s="93" t="s">
        <v>1817</v>
      </c>
      <c r="C36" s="94" t="s">
        <v>1818</v>
      </c>
      <c r="D36" s="95" t="s">
        <v>1651</v>
      </c>
      <c r="E36" s="94"/>
      <c r="F36" s="95" t="s">
        <v>1780</v>
      </c>
      <c r="G36" s="95" t="s">
        <v>126</v>
      </c>
      <c r="H36" s="97">
        <v>3204.2078580000002</v>
      </c>
      <c r="I36" s="109">
        <v>5797</v>
      </c>
      <c r="J36" s="97"/>
      <c r="K36" s="97">
        <v>671.47876527599999</v>
      </c>
      <c r="L36" s="98">
        <v>1.8954202058562558E-5</v>
      </c>
      <c r="M36" s="98">
        <f t="shared" si="0"/>
        <v>3.0142268118086218E-2</v>
      </c>
      <c r="N36" s="98">
        <f>K36/'סכום נכסי הקרן'!$C$42</f>
        <v>5.5434002950243023E-3</v>
      </c>
    </row>
    <row r="37" spans="2:14">
      <c r="B37" s="93" t="s">
        <v>1819</v>
      </c>
      <c r="C37" s="94" t="s">
        <v>1820</v>
      </c>
      <c r="D37" s="95" t="s">
        <v>1651</v>
      </c>
      <c r="E37" s="94"/>
      <c r="F37" s="95" t="s">
        <v>1780</v>
      </c>
      <c r="G37" s="95" t="s">
        <v>126</v>
      </c>
      <c r="H37" s="97">
        <v>650.40688699999998</v>
      </c>
      <c r="I37" s="109">
        <v>14954</v>
      </c>
      <c r="J37" s="97"/>
      <c r="K37" s="97">
        <v>351.60157311699999</v>
      </c>
      <c r="L37" s="98">
        <v>6.7854441391305113E-6</v>
      </c>
      <c r="M37" s="98">
        <f t="shared" si="0"/>
        <v>1.5783178017963608E-2</v>
      </c>
      <c r="N37" s="98">
        <f>K37/'סכום נכסי הקרן'!$C$42</f>
        <v>2.9026506345984819E-3</v>
      </c>
    </row>
    <row r="38" spans="2:14">
      <c r="B38" s="93" t="s">
        <v>1821</v>
      </c>
      <c r="C38" s="94" t="s">
        <v>1822</v>
      </c>
      <c r="D38" s="95" t="s">
        <v>1651</v>
      </c>
      <c r="E38" s="94"/>
      <c r="F38" s="95" t="s">
        <v>1780</v>
      </c>
      <c r="G38" s="95" t="s">
        <v>126</v>
      </c>
      <c r="H38" s="97">
        <v>2398.7611849999998</v>
      </c>
      <c r="I38" s="109">
        <v>7471</v>
      </c>
      <c r="J38" s="97"/>
      <c r="K38" s="97">
        <v>647.849385063</v>
      </c>
      <c r="L38" s="98">
        <v>1.0566214741950188E-5</v>
      </c>
      <c r="M38" s="98">
        <f t="shared" si="0"/>
        <v>2.9081559796875656E-2</v>
      </c>
      <c r="N38" s="98">
        <f>K38/'סכום נכסי הקרן'!$C$42</f>
        <v>5.3483276880891516E-3</v>
      </c>
    </row>
    <row r="39" spans="2:14">
      <c r="B39" s="93" t="s">
        <v>1823</v>
      </c>
      <c r="C39" s="94" t="s">
        <v>1824</v>
      </c>
      <c r="D39" s="95" t="s">
        <v>1651</v>
      </c>
      <c r="E39" s="94"/>
      <c r="F39" s="95" t="s">
        <v>1780</v>
      </c>
      <c r="G39" s="95" t="s">
        <v>126</v>
      </c>
      <c r="H39" s="97">
        <v>586.46159499999999</v>
      </c>
      <c r="I39" s="109">
        <v>8283</v>
      </c>
      <c r="J39" s="97"/>
      <c r="K39" s="97">
        <v>175.60445921599998</v>
      </c>
      <c r="L39" s="98">
        <v>1.2765143738618907E-6</v>
      </c>
      <c r="M39" s="98">
        <f t="shared" si="0"/>
        <v>7.8827759955217083E-3</v>
      </c>
      <c r="N39" s="98">
        <f>K39/'סכום נכסי הקרן'!$C$42</f>
        <v>1.4497045347747354E-3</v>
      </c>
    </row>
    <row r="40" spans="2:14">
      <c r="B40" s="93" t="s">
        <v>1825</v>
      </c>
      <c r="C40" s="94" t="s">
        <v>1826</v>
      </c>
      <c r="D40" s="95" t="s">
        <v>1651</v>
      </c>
      <c r="E40" s="94"/>
      <c r="F40" s="95" t="s">
        <v>1780</v>
      </c>
      <c r="G40" s="95" t="s">
        <v>126</v>
      </c>
      <c r="H40" s="97">
        <v>4252.9848890000003</v>
      </c>
      <c r="I40" s="109">
        <v>3215</v>
      </c>
      <c r="J40" s="97"/>
      <c r="K40" s="97">
        <v>494.29147303499997</v>
      </c>
      <c r="L40" s="98">
        <v>4.6203215836291173E-6</v>
      </c>
      <c r="M40" s="98">
        <f t="shared" si="0"/>
        <v>2.2188439723154527E-2</v>
      </c>
      <c r="N40" s="98">
        <f>K40/'סכום נכסי הקרן'!$C$42</f>
        <v>4.0806286648900391E-3</v>
      </c>
    </row>
    <row r="41" spans="2:14">
      <c r="B41" s="93" t="s">
        <v>1827</v>
      </c>
      <c r="C41" s="94" t="s">
        <v>1828</v>
      </c>
      <c r="D41" s="95" t="s">
        <v>1651</v>
      </c>
      <c r="E41" s="94"/>
      <c r="F41" s="95" t="s">
        <v>1780</v>
      </c>
      <c r="G41" s="95" t="s">
        <v>126</v>
      </c>
      <c r="H41" s="97">
        <v>386.45731000000001</v>
      </c>
      <c r="I41" s="109">
        <v>12946</v>
      </c>
      <c r="J41" s="97"/>
      <c r="K41" s="97">
        <v>180.86120952000002</v>
      </c>
      <c r="L41" s="98">
        <v>1.2976407822453086E-6</v>
      </c>
      <c r="M41" s="98">
        <f t="shared" si="0"/>
        <v>8.1187482783203636E-3</v>
      </c>
      <c r="N41" s="98">
        <f>K41/'סכום נכסי הקרן'!$C$42</f>
        <v>1.4931016944363447E-3</v>
      </c>
    </row>
    <row r="42" spans="2:14">
      <c r="B42" s="93" t="s">
        <v>1829</v>
      </c>
      <c r="C42" s="94" t="s">
        <v>1830</v>
      </c>
      <c r="D42" s="95" t="s">
        <v>27</v>
      </c>
      <c r="E42" s="94"/>
      <c r="F42" s="95" t="s">
        <v>1780</v>
      </c>
      <c r="G42" s="95" t="s">
        <v>134</v>
      </c>
      <c r="H42" s="97">
        <v>4831.4778109999997</v>
      </c>
      <c r="I42" s="109">
        <v>4961</v>
      </c>
      <c r="J42" s="97"/>
      <c r="K42" s="97">
        <v>639.18029415600006</v>
      </c>
      <c r="L42" s="98">
        <v>6.5606230438383621E-5</v>
      </c>
      <c r="M42" s="98">
        <f t="shared" si="0"/>
        <v>2.8692409646533301E-2</v>
      </c>
      <c r="N42" s="98">
        <f>K42/'סכום נכסי הקרן'!$C$42</f>
        <v>5.2767599132367282E-3</v>
      </c>
    </row>
    <row r="43" spans="2:14">
      <c r="B43" s="93" t="s">
        <v>1831</v>
      </c>
      <c r="C43" s="94" t="s">
        <v>1832</v>
      </c>
      <c r="D43" s="95" t="s">
        <v>115</v>
      </c>
      <c r="E43" s="94"/>
      <c r="F43" s="95" t="s">
        <v>1780</v>
      </c>
      <c r="G43" s="95" t="s">
        <v>126</v>
      </c>
      <c r="H43" s="97">
        <v>7155.2211660000021</v>
      </c>
      <c r="I43" s="109">
        <v>1002.5</v>
      </c>
      <c r="J43" s="97"/>
      <c r="K43" s="97">
        <v>259.30789824999999</v>
      </c>
      <c r="L43" s="98">
        <v>3.333927861231032E-5</v>
      </c>
      <c r="M43" s="98">
        <f t="shared" si="0"/>
        <v>1.1640171809418624E-2</v>
      </c>
      <c r="N43" s="98">
        <f>K43/'סכום נכסי הקרן'!$C$42</f>
        <v>2.1407191917235733E-3</v>
      </c>
    </row>
    <row r="44" spans="2:14">
      <c r="B44" s="93" t="s">
        <v>1833</v>
      </c>
      <c r="C44" s="94" t="s">
        <v>1834</v>
      </c>
      <c r="D44" s="95" t="s">
        <v>115</v>
      </c>
      <c r="E44" s="94"/>
      <c r="F44" s="95" t="s">
        <v>1780</v>
      </c>
      <c r="G44" s="95" t="s">
        <v>126</v>
      </c>
      <c r="H44" s="97">
        <v>5356.8339999999998</v>
      </c>
      <c r="I44" s="109">
        <v>498.4</v>
      </c>
      <c r="J44" s="97"/>
      <c r="K44" s="97">
        <v>96.514935270999985</v>
      </c>
      <c r="L44" s="98">
        <v>8.6929717337958792E-6</v>
      </c>
      <c r="M44" s="98">
        <f t="shared" si="0"/>
        <v>4.3324959876317893E-3</v>
      </c>
      <c r="N44" s="98">
        <f>K44/'סכום נכסי הקרן'!$C$42</f>
        <v>7.9678010433524495E-4</v>
      </c>
    </row>
    <row r="45" spans="2:14">
      <c r="B45" s="93" t="s">
        <v>1835</v>
      </c>
      <c r="C45" s="94" t="s">
        <v>1836</v>
      </c>
      <c r="D45" s="95" t="s">
        <v>1651</v>
      </c>
      <c r="E45" s="94"/>
      <c r="F45" s="95" t="s">
        <v>1780</v>
      </c>
      <c r="G45" s="95" t="s">
        <v>126</v>
      </c>
      <c r="H45" s="97">
        <v>1186.1560999999999</v>
      </c>
      <c r="I45" s="109">
        <v>10118</v>
      </c>
      <c r="J45" s="97"/>
      <c r="K45" s="97">
        <v>433.85521622599998</v>
      </c>
      <c r="L45" s="98">
        <v>8.6785982908484286E-6</v>
      </c>
      <c r="M45" s="98">
        <f t="shared" si="0"/>
        <v>1.9475493385913888E-2</v>
      </c>
      <c r="N45" s="98">
        <f>K45/'סכום נכסי הקרן'!$C$42</f>
        <v>3.581696485422726E-3</v>
      </c>
    </row>
    <row r="46" spans="2:14">
      <c r="B46" s="93" t="s">
        <v>1837</v>
      </c>
      <c r="C46" s="94" t="s">
        <v>1838</v>
      </c>
      <c r="D46" s="95" t="s">
        <v>27</v>
      </c>
      <c r="E46" s="94"/>
      <c r="F46" s="95" t="s">
        <v>1780</v>
      </c>
      <c r="G46" s="95" t="s">
        <v>126</v>
      </c>
      <c r="H46" s="97">
        <v>1013.9721489999997</v>
      </c>
      <c r="I46" s="109">
        <v>4594</v>
      </c>
      <c r="J46" s="97"/>
      <c r="K46" s="97">
        <v>168.39349827400002</v>
      </c>
      <c r="L46" s="98">
        <v>1.0402788239273571E-4</v>
      </c>
      <c r="M46" s="98">
        <f t="shared" si="0"/>
        <v>7.5590804010475174E-3</v>
      </c>
      <c r="N46" s="98">
        <f>K46/'סכום נכסי הקרן'!$C$42</f>
        <v>1.3901743678053288E-3</v>
      </c>
    </row>
    <row r="47" spans="2:14">
      <c r="B47" s="93" t="s">
        <v>1839</v>
      </c>
      <c r="C47" s="94" t="s">
        <v>1840</v>
      </c>
      <c r="D47" s="95" t="s">
        <v>1651</v>
      </c>
      <c r="E47" s="94"/>
      <c r="F47" s="95" t="s">
        <v>1780</v>
      </c>
      <c r="G47" s="95" t="s">
        <v>126</v>
      </c>
      <c r="H47" s="97">
        <v>2865.1409279999998</v>
      </c>
      <c r="I47" s="109">
        <v>5463</v>
      </c>
      <c r="J47" s="97"/>
      <c r="K47" s="97">
        <v>565.82937576099994</v>
      </c>
      <c r="L47" s="98">
        <v>7.9010922577985528E-5</v>
      </c>
      <c r="M47" s="98">
        <f t="shared" si="0"/>
        <v>2.5399732106594748E-2</v>
      </c>
      <c r="N47" s="98">
        <f>K47/'סכום נכסי הקרן'!$C$42</f>
        <v>4.6712106037153532E-3</v>
      </c>
    </row>
    <row r="48" spans="2:14">
      <c r="B48" s="93" t="s">
        <v>1841</v>
      </c>
      <c r="C48" s="94" t="s">
        <v>1842</v>
      </c>
      <c r="D48" s="95" t="s">
        <v>115</v>
      </c>
      <c r="E48" s="94"/>
      <c r="F48" s="95" t="s">
        <v>1780</v>
      </c>
      <c r="G48" s="95" t="s">
        <v>126</v>
      </c>
      <c r="H48" s="97">
        <v>39208.849043000002</v>
      </c>
      <c r="I48" s="109">
        <v>731.7</v>
      </c>
      <c r="J48" s="97"/>
      <c r="K48" s="97">
        <v>1037.111501633</v>
      </c>
      <c r="L48" s="98">
        <v>4.9473621732763464E-5</v>
      </c>
      <c r="M48" s="98">
        <f t="shared" si="0"/>
        <v>4.6555296410190482E-2</v>
      </c>
      <c r="N48" s="98">
        <f>K48/'סכום נכסי הקרן'!$C$42</f>
        <v>8.5618853512998121E-3</v>
      </c>
    </row>
    <row r="49" spans="2:14">
      <c r="B49" s="93" t="s">
        <v>1843</v>
      </c>
      <c r="C49" s="94" t="s">
        <v>1844</v>
      </c>
      <c r="D49" s="95" t="s">
        <v>1845</v>
      </c>
      <c r="E49" s="94"/>
      <c r="F49" s="95" t="s">
        <v>1780</v>
      </c>
      <c r="G49" s="95" t="s">
        <v>131</v>
      </c>
      <c r="H49" s="97">
        <v>47387.515498000001</v>
      </c>
      <c r="I49" s="109">
        <v>2140</v>
      </c>
      <c r="J49" s="97"/>
      <c r="K49" s="97">
        <v>467.01003084399997</v>
      </c>
      <c r="L49" s="98">
        <v>1.5410639346477367E-4</v>
      </c>
      <c r="M49" s="98">
        <f t="shared" si="0"/>
        <v>2.0963792589553529E-2</v>
      </c>
      <c r="N49" s="98">
        <f>K49/'סכום נכסי הקרן'!$C$42</f>
        <v>3.8554064203293842E-3</v>
      </c>
    </row>
    <row r="50" spans="2:14">
      <c r="B50" s="93" t="s">
        <v>1846</v>
      </c>
      <c r="C50" s="94" t="s">
        <v>1847</v>
      </c>
      <c r="D50" s="95" t="s">
        <v>27</v>
      </c>
      <c r="E50" s="94"/>
      <c r="F50" s="95" t="s">
        <v>1780</v>
      </c>
      <c r="G50" s="95" t="s">
        <v>128</v>
      </c>
      <c r="H50" s="97">
        <v>15864.982471000001</v>
      </c>
      <c r="I50" s="109">
        <v>2868.5</v>
      </c>
      <c r="J50" s="97"/>
      <c r="K50" s="97">
        <v>1789.4931887489997</v>
      </c>
      <c r="L50" s="98">
        <v>6.8449192039341116E-5</v>
      </c>
      <c r="M50" s="98">
        <f t="shared" si="0"/>
        <v>8.0329246850554606E-2</v>
      </c>
      <c r="N50" s="98">
        <f>K50/'סכום נכסי הקרן'!$C$42</f>
        <v>1.4773180602930588E-2</v>
      </c>
    </row>
    <row r="51" spans="2:14">
      <c r="B51" s="93" t="s">
        <v>1848</v>
      </c>
      <c r="C51" s="94" t="s">
        <v>1849</v>
      </c>
      <c r="D51" s="95" t="s">
        <v>1651</v>
      </c>
      <c r="E51" s="94"/>
      <c r="F51" s="95" t="s">
        <v>1780</v>
      </c>
      <c r="G51" s="95" t="s">
        <v>126</v>
      </c>
      <c r="H51" s="97">
        <v>788.78232800000001</v>
      </c>
      <c r="I51" s="109">
        <v>7029</v>
      </c>
      <c r="J51" s="97"/>
      <c r="K51" s="97">
        <v>200.428287947</v>
      </c>
      <c r="L51" s="98">
        <v>3.4294883826086957E-5</v>
      </c>
      <c r="M51" s="98">
        <f t="shared" si="0"/>
        <v>8.9971023748818962E-3</v>
      </c>
      <c r="N51" s="98">
        <f>K51/'סכום נכסי הקרן'!$C$42</f>
        <v>1.6546379245216123E-3</v>
      </c>
    </row>
    <row r="52" spans="2:14">
      <c r="B52" s="93" t="s">
        <v>1850</v>
      </c>
      <c r="C52" s="94" t="s">
        <v>1851</v>
      </c>
      <c r="D52" s="95" t="s">
        <v>27</v>
      </c>
      <c r="E52" s="94"/>
      <c r="F52" s="95" t="s">
        <v>1780</v>
      </c>
      <c r="G52" s="95" t="s">
        <v>126</v>
      </c>
      <c r="H52" s="97">
        <v>1309.960186</v>
      </c>
      <c r="I52" s="109">
        <v>3158</v>
      </c>
      <c r="J52" s="97"/>
      <c r="K52" s="97">
        <v>149.54728180999999</v>
      </c>
      <c r="L52" s="98">
        <v>2.5095022720306515E-5</v>
      </c>
      <c r="M52" s="98">
        <f t="shared" si="0"/>
        <v>6.7130853539280671E-3</v>
      </c>
      <c r="N52" s="98">
        <f>K52/'סכום נכסי הקרן'!$C$42</f>
        <v>1.2345892215443175E-3</v>
      </c>
    </row>
    <row r="53" spans="2:14">
      <c r="B53" s="93" t="s">
        <v>1852</v>
      </c>
      <c r="C53" s="94" t="s">
        <v>1853</v>
      </c>
      <c r="D53" s="95" t="s">
        <v>1635</v>
      </c>
      <c r="E53" s="94"/>
      <c r="F53" s="95" t="s">
        <v>1780</v>
      </c>
      <c r="G53" s="95" t="s">
        <v>126</v>
      </c>
      <c r="H53" s="97">
        <v>883.87761</v>
      </c>
      <c r="I53" s="109">
        <v>4989</v>
      </c>
      <c r="J53" s="97"/>
      <c r="K53" s="97">
        <v>159.40940407600002</v>
      </c>
      <c r="L53" s="98">
        <v>5.0914608870967739E-6</v>
      </c>
      <c r="M53" s="98">
        <f t="shared" si="0"/>
        <v>7.1557899470255631E-3</v>
      </c>
      <c r="N53" s="98">
        <f>K53/'סכום נכסי הקרן'!$C$42</f>
        <v>1.3160060798368344E-3</v>
      </c>
    </row>
    <row r="54" spans="2:14">
      <c r="B54" s="93" t="s">
        <v>1854</v>
      </c>
      <c r="C54" s="94" t="s">
        <v>1855</v>
      </c>
      <c r="D54" s="95" t="s">
        <v>115</v>
      </c>
      <c r="E54" s="94"/>
      <c r="F54" s="95" t="s">
        <v>1780</v>
      </c>
      <c r="G54" s="95" t="s">
        <v>126</v>
      </c>
      <c r="H54" s="97">
        <v>12485.467631</v>
      </c>
      <c r="I54" s="109">
        <v>483.9</v>
      </c>
      <c r="J54" s="97"/>
      <c r="K54" s="97">
        <v>218.40809797999995</v>
      </c>
      <c r="L54" s="98">
        <v>1.3121313216967915E-4</v>
      </c>
      <c r="M54" s="98">
        <f t="shared" si="0"/>
        <v>9.8042049710513821E-3</v>
      </c>
      <c r="N54" s="98">
        <f>K54/'סכום נכסי הקרן'!$C$42</f>
        <v>1.8030704430100346E-3</v>
      </c>
    </row>
    <row r="55" spans="2:14">
      <c r="B55" s="93" t="s">
        <v>1856</v>
      </c>
      <c r="C55" s="94" t="s">
        <v>1857</v>
      </c>
      <c r="D55" s="95" t="s">
        <v>115</v>
      </c>
      <c r="E55" s="94"/>
      <c r="F55" s="95" t="s">
        <v>1780</v>
      </c>
      <c r="G55" s="95" t="s">
        <v>126</v>
      </c>
      <c r="H55" s="97">
        <v>1657.5574929999996</v>
      </c>
      <c r="I55" s="109">
        <v>3861.5</v>
      </c>
      <c r="J55" s="97"/>
      <c r="K55" s="97">
        <v>231.38379592999993</v>
      </c>
      <c r="L55" s="98">
        <v>1.6774361514045576E-5</v>
      </c>
      <c r="M55" s="98">
        <f t="shared" si="0"/>
        <v>1.0386676058528645E-2</v>
      </c>
      <c r="N55" s="98">
        <f>K55/'סכום נכסי הקרן'!$C$42</f>
        <v>1.910191459435045E-3</v>
      </c>
    </row>
    <row r="56" spans="2:14">
      <c r="B56" s="93" t="s">
        <v>1858</v>
      </c>
      <c r="C56" s="94" t="s">
        <v>1859</v>
      </c>
      <c r="D56" s="95" t="s">
        <v>27</v>
      </c>
      <c r="E56" s="94"/>
      <c r="F56" s="95" t="s">
        <v>1780</v>
      </c>
      <c r="G56" s="95" t="s">
        <v>128</v>
      </c>
      <c r="H56" s="97">
        <v>11096.298999000002</v>
      </c>
      <c r="I56" s="109">
        <v>644.1</v>
      </c>
      <c r="J56" s="97"/>
      <c r="K56" s="97">
        <v>281.03929587900001</v>
      </c>
      <c r="L56" s="98">
        <v>6.2247268225799063E-5</v>
      </c>
      <c r="M56" s="98">
        <f t="shared" si="0"/>
        <v>1.2615680861659198E-2</v>
      </c>
      <c r="N56" s="98">
        <f>K56/'סכום נכסי הקרן'!$C$42</f>
        <v>2.3201229826660518E-3</v>
      </c>
    </row>
    <row r="57" spans="2:14">
      <c r="B57" s="93" t="s">
        <v>1860</v>
      </c>
      <c r="C57" s="94" t="s">
        <v>1861</v>
      </c>
      <c r="D57" s="95" t="s">
        <v>115</v>
      </c>
      <c r="E57" s="94"/>
      <c r="F57" s="95" t="s">
        <v>1780</v>
      </c>
      <c r="G57" s="95" t="s">
        <v>126</v>
      </c>
      <c r="H57" s="97">
        <v>18540.00477</v>
      </c>
      <c r="I57" s="109">
        <v>994.25</v>
      </c>
      <c r="J57" s="97"/>
      <c r="K57" s="97">
        <v>666.36740068699999</v>
      </c>
      <c r="L57" s="98">
        <v>7.9013122307606707E-5</v>
      </c>
      <c r="M57" s="98">
        <f t="shared" si="0"/>
        <v>2.9912822110471068E-2</v>
      </c>
      <c r="N57" s="98">
        <f>K57/'סכום נכסי הקרן'!$C$42</f>
        <v>5.5012033687238957E-3</v>
      </c>
    </row>
    <row r="58" spans="2:14">
      <c r="B58" s="93" t="s">
        <v>1862</v>
      </c>
      <c r="C58" s="94" t="s">
        <v>1863</v>
      </c>
      <c r="D58" s="95" t="s">
        <v>1651</v>
      </c>
      <c r="E58" s="94"/>
      <c r="F58" s="95" t="s">
        <v>1780</v>
      </c>
      <c r="G58" s="95" t="s">
        <v>126</v>
      </c>
      <c r="H58" s="97">
        <v>726.83743000000004</v>
      </c>
      <c r="I58" s="109">
        <v>30470</v>
      </c>
      <c r="J58" s="97"/>
      <c r="K58" s="97">
        <v>800.60452388300007</v>
      </c>
      <c r="L58" s="98">
        <v>4.1297581250000003E-5</v>
      </c>
      <c r="M58" s="98">
        <f t="shared" si="0"/>
        <v>3.5938643875826938E-2</v>
      </c>
      <c r="N58" s="98">
        <f>K58/'סכום נכסי הקרן'!$C$42</f>
        <v>6.6093994082845183E-3</v>
      </c>
    </row>
    <row r="59" spans="2:14">
      <c r="B59" s="93" t="s">
        <v>1864</v>
      </c>
      <c r="C59" s="94" t="s">
        <v>1865</v>
      </c>
      <c r="D59" s="95" t="s">
        <v>27</v>
      </c>
      <c r="E59" s="94"/>
      <c r="F59" s="95" t="s">
        <v>1780</v>
      </c>
      <c r="G59" s="95" t="s">
        <v>126</v>
      </c>
      <c r="H59" s="97">
        <v>7340.9991920000002</v>
      </c>
      <c r="I59" s="109">
        <v>653.42999999999995</v>
      </c>
      <c r="J59" s="97"/>
      <c r="K59" s="97">
        <v>173.40537203599996</v>
      </c>
      <c r="L59" s="98">
        <v>2.050634627770443E-5</v>
      </c>
      <c r="M59" s="98">
        <f t="shared" si="0"/>
        <v>7.7840603267285754E-3</v>
      </c>
      <c r="N59" s="98">
        <f>K59/'סכום נכסי הקרן'!$C$42</f>
        <v>1.4315499464946644E-3</v>
      </c>
    </row>
    <row r="60" spans="2:14">
      <c r="B60" s="93" t="s">
        <v>1866</v>
      </c>
      <c r="C60" s="94" t="s">
        <v>1867</v>
      </c>
      <c r="D60" s="95" t="s">
        <v>1651</v>
      </c>
      <c r="E60" s="94"/>
      <c r="F60" s="95" t="s">
        <v>1780</v>
      </c>
      <c r="G60" s="95" t="s">
        <v>126</v>
      </c>
      <c r="H60" s="97">
        <v>462.98351000000002</v>
      </c>
      <c r="I60" s="109">
        <v>11508</v>
      </c>
      <c r="J60" s="97"/>
      <c r="K60" s="97">
        <v>192.607714526</v>
      </c>
      <c r="L60" s="98">
        <v>9.1408392892398818E-6</v>
      </c>
      <c r="M60" s="98">
        <f t="shared" si="0"/>
        <v>8.6460416517686808E-3</v>
      </c>
      <c r="N60" s="98">
        <f>K60/'סכום נכסי הקרן'!$C$42</f>
        <v>1.5900750950605625E-3</v>
      </c>
    </row>
    <row r="61" spans="2:14">
      <c r="B61" s="93" t="s">
        <v>1868</v>
      </c>
      <c r="C61" s="94" t="s">
        <v>1869</v>
      </c>
      <c r="D61" s="95" t="s">
        <v>27</v>
      </c>
      <c r="E61" s="94"/>
      <c r="F61" s="95" t="s">
        <v>1780</v>
      </c>
      <c r="G61" s="95" t="s">
        <v>128</v>
      </c>
      <c r="H61" s="97">
        <v>3525.117416</v>
      </c>
      <c r="I61" s="109">
        <v>20348</v>
      </c>
      <c r="J61" s="97"/>
      <c r="K61" s="97">
        <v>2820.5312453850006</v>
      </c>
      <c r="L61" s="98">
        <v>1.2990827955463251E-4</v>
      </c>
      <c r="M61" s="98">
        <f t="shared" si="0"/>
        <v>0.1266119100562911</v>
      </c>
      <c r="N61" s="98">
        <f>K61/'סכום נכסי הקרן'!$C$42</f>
        <v>2.3284926562593285E-2</v>
      </c>
    </row>
    <row r="62" spans="2:14">
      <c r="B62" s="93" t="s">
        <v>1870</v>
      </c>
      <c r="C62" s="94" t="s">
        <v>1871</v>
      </c>
      <c r="D62" s="95" t="s">
        <v>27</v>
      </c>
      <c r="E62" s="94"/>
      <c r="F62" s="95" t="s">
        <v>1780</v>
      </c>
      <c r="G62" s="95" t="s">
        <v>128</v>
      </c>
      <c r="H62" s="97">
        <v>956.85146400000008</v>
      </c>
      <c r="I62" s="109">
        <v>5431.8</v>
      </c>
      <c r="J62" s="97"/>
      <c r="K62" s="97">
        <v>204.37317654899999</v>
      </c>
      <c r="L62" s="98">
        <v>1.4945638538680069E-4</v>
      </c>
      <c r="M62" s="98">
        <f t="shared" si="0"/>
        <v>9.1741859940319241E-3</v>
      </c>
      <c r="N62" s="98">
        <f>K62/'סכום נכסי הקרן'!$C$42</f>
        <v>1.6872049955460793E-3</v>
      </c>
    </row>
    <row r="63" spans="2:14">
      <c r="B63" s="93" t="s">
        <v>1872</v>
      </c>
      <c r="C63" s="94" t="s">
        <v>1873</v>
      </c>
      <c r="D63" s="95" t="s">
        <v>27</v>
      </c>
      <c r="E63" s="94"/>
      <c r="F63" s="95" t="s">
        <v>1780</v>
      </c>
      <c r="G63" s="95" t="s">
        <v>128</v>
      </c>
      <c r="H63" s="97">
        <v>1228.2455109999996</v>
      </c>
      <c r="I63" s="109">
        <v>8980</v>
      </c>
      <c r="J63" s="97"/>
      <c r="K63" s="97">
        <v>433.70768809999998</v>
      </c>
      <c r="L63" s="98">
        <v>2.1899410349646552E-4</v>
      </c>
      <c r="M63" s="98">
        <f t="shared" si="0"/>
        <v>1.9468870939220399E-2</v>
      </c>
      <c r="N63" s="98">
        <f>K63/'סכום נכסי הקרן'!$C$42</f>
        <v>3.5804785653640674E-3</v>
      </c>
    </row>
    <row r="64" spans="2:14">
      <c r="B64" s="93" t="s">
        <v>1874</v>
      </c>
      <c r="C64" s="94" t="s">
        <v>1875</v>
      </c>
      <c r="D64" s="95" t="s">
        <v>27</v>
      </c>
      <c r="E64" s="94"/>
      <c r="F64" s="95" t="s">
        <v>1780</v>
      </c>
      <c r="G64" s="95" t="s">
        <v>128</v>
      </c>
      <c r="H64" s="97">
        <v>1313.6479850000001</v>
      </c>
      <c r="I64" s="109">
        <v>2119.9</v>
      </c>
      <c r="J64" s="97"/>
      <c r="K64" s="97">
        <v>109.50399843700002</v>
      </c>
      <c r="L64" s="98">
        <v>3.666311794082489E-5</v>
      </c>
      <c r="M64" s="98">
        <f t="shared" si="0"/>
        <v>4.9155670314218382E-3</v>
      </c>
      <c r="N64" s="98">
        <f>K64/'סכום נכסי הקרן'!$C$42</f>
        <v>9.0401145744720525E-4</v>
      </c>
    </row>
    <row r="65" spans="2:14">
      <c r="B65" s="93" t="s">
        <v>1876</v>
      </c>
      <c r="C65" s="94" t="s">
        <v>1877</v>
      </c>
      <c r="D65" s="95" t="s">
        <v>116</v>
      </c>
      <c r="E65" s="94"/>
      <c r="F65" s="95" t="s">
        <v>1780</v>
      </c>
      <c r="G65" s="95" t="s">
        <v>135</v>
      </c>
      <c r="H65" s="97">
        <v>5376.62291</v>
      </c>
      <c r="I65" s="109">
        <v>211900</v>
      </c>
      <c r="J65" s="97"/>
      <c r="K65" s="97">
        <v>308.387454908</v>
      </c>
      <c r="L65" s="98">
        <v>6.7087292155831555E-7</v>
      </c>
      <c r="M65" s="98">
        <f t="shared" si="0"/>
        <v>1.3843322873018036E-2</v>
      </c>
      <c r="N65" s="98">
        <f>K65/'סכום נכסי הקרן'!$C$42</f>
        <v>2.5458960088129271E-3</v>
      </c>
    </row>
    <row r="66" spans="2:14">
      <c r="B66" s="93" t="s">
        <v>1878</v>
      </c>
      <c r="C66" s="94" t="s">
        <v>1879</v>
      </c>
      <c r="D66" s="95" t="s">
        <v>116</v>
      </c>
      <c r="E66" s="94"/>
      <c r="F66" s="95" t="s">
        <v>1780</v>
      </c>
      <c r="G66" s="95" t="s">
        <v>135</v>
      </c>
      <c r="H66" s="97">
        <v>35202.052000000003</v>
      </c>
      <c r="I66" s="109">
        <v>20000</v>
      </c>
      <c r="J66" s="97"/>
      <c r="K66" s="97">
        <v>190.569828707</v>
      </c>
      <c r="L66" s="98">
        <v>9.3536467463761717E-5</v>
      </c>
      <c r="M66" s="98">
        <f t="shared" si="0"/>
        <v>8.5545622127649844E-3</v>
      </c>
      <c r="N66" s="98">
        <f>K66/'סכום נכסי הקרן'!$C$42</f>
        <v>1.5732513063803249E-3</v>
      </c>
    </row>
    <row r="67" spans="2:14">
      <c r="B67" s="93" t="s">
        <v>1880</v>
      </c>
      <c r="C67" s="94" t="s">
        <v>1881</v>
      </c>
      <c r="D67" s="95" t="s">
        <v>1635</v>
      </c>
      <c r="E67" s="94"/>
      <c r="F67" s="95" t="s">
        <v>1780</v>
      </c>
      <c r="G67" s="95" t="s">
        <v>126</v>
      </c>
      <c r="H67" s="97">
        <v>86.862594000000001</v>
      </c>
      <c r="I67" s="109">
        <v>32093</v>
      </c>
      <c r="J67" s="97">
        <v>0.14828412900000001</v>
      </c>
      <c r="K67" s="97">
        <v>100.92296037499999</v>
      </c>
      <c r="L67" s="98">
        <v>1.6155973960755138E-7</v>
      </c>
      <c r="M67" s="98">
        <f t="shared" si="0"/>
        <v>4.5303695190477972E-3</v>
      </c>
      <c r="N67" s="98">
        <f>K67/'סכום נכסי הקרן'!$C$42</f>
        <v>8.3317060382027985E-4</v>
      </c>
    </row>
    <row r="68" spans="2:14">
      <c r="B68" s="93" t="s">
        <v>1882</v>
      </c>
      <c r="C68" s="94" t="s">
        <v>1883</v>
      </c>
      <c r="D68" s="95" t="s">
        <v>115</v>
      </c>
      <c r="E68" s="94"/>
      <c r="F68" s="95" t="s">
        <v>1780</v>
      </c>
      <c r="G68" s="95" t="s">
        <v>126</v>
      </c>
      <c r="H68" s="97">
        <v>44.894095</v>
      </c>
      <c r="I68" s="109">
        <v>78531</v>
      </c>
      <c r="J68" s="97"/>
      <c r="K68" s="97">
        <v>127.44965166099999</v>
      </c>
      <c r="L68" s="98">
        <v>2.8887995967245842E-6</v>
      </c>
      <c r="M68" s="98">
        <f t="shared" si="0"/>
        <v>5.7211363494771433E-3</v>
      </c>
      <c r="N68" s="98">
        <f>K68/'סכום נכסי הקרן'!$C$42</f>
        <v>1.0521619940251352E-3</v>
      </c>
    </row>
    <row r="69" spans="2:14">
      <c r="B69" s="93" t="s">
        <v>1884</v>
      </c>
      <c r="C69" s="94" t="s">
        <v>1885</v>
      </c>
      <c r="D69" s="95" t="s">
        <v>1651</v>
      </c>
      <c r="E69" s="94"/>
      <c r="F69" s="95" t="s">
        <v>1780</v>
      </c>
      <c r="G69" s="95" t="s">
        <v>126</v>
      </c>
      <c r="H69" s="97">
        <v>1293.29278</v>
      </c>
      <c r="I69" s="109">
        <v>5316</v>
      </c>
      <c r="J69" s="97"/>
      <c r="K69" s="97">
        <v>248.53647072799998</v>
      </c>
      <c r="L69" s="98">
        <v>3.0792516612409026E-5</v>
      </c>
      <c r="M69" s="98">
        <f t="shared" si="0"/>
        <v>1.1156649063544143E-2</v>
      </c>
      <c r="N69" s="98">
        <f>K69/'סכום נכסי הקרן'!$C$42</f>
        <v>2.0517955539392199E-3</v>
      </c>
    </row>
    <row r="70" spans="2:14">
      <c r="B70" s="93" t="s">
        <v>1886</v>
      </c>
      <c r="C70" s="94" t="s">
        <v>1887</v>
      </c>
      <c r="D70" s="95" t="s">
        <v>27</v>
      </c>
      <c r="E70" s="94"/>
      <c r="F70" s="95" t="s">
        <v>1780</v>
      </c>
      <c r="G70" s="95" t="s">
        <v>128</v>
      </c>
      <c r="H70" s="97">
        <v>238.82296400000004</v>
      </c>
      <c r="I70" s="109">
        <v>22870</v>
      </c>
      <c r="J70" s="97"/>
      <c r="K70" s="97">
        <v>214.77209288500006</v>
      </c>
      <c r="L70" s="98">
        <v>1.4152471940740742E-4</v>
      </c>
      <c r="M70" s="98">
        <f t="shared" si="0"/>
        <v>9.6409869422472011E-3</v>
      </c>
      <c r="N70" s="98">
        <f>K70/'סכום נכסי הקרן'!$C$42</f>
        <v>1.7730533631578557E-3</v>
      </c>
    </row>
    <row r="71" spans="2:14">
      <c r="B71" s="93" t="s">
        <v>1888</v>
      </c>
      <c r="C71" s="94" t="s">
        <v>1889</v>
      </c>
      <c r="D71" s="95" t="s">
        <v>27</v>
      </c>
      <c r="E71" s="94"/>
      <c r="F71" s="95" t="s">
        <v>1780</v>
      </c>
      <c r="G71" s="95" t="s">
        <v>128</v>
      </c>
      <c r="H71" s="97">
        <v>804.29036200000007</v>
      </c>
      <c r="I71" s="109">
        <v>19450</v>
      </c>
      <c r="J71" s="97"/>
      <c r="K71" s="97">
        <v>615.13164420299995</v>
      </c>
      <c r="L71" s="98">
        <v>2.4091369237681594E-4</v>
      </c>
      <c r="M71" s="98">
        <f t="shared" si="0"/>
        <v>2.7612880564979424E-2</v>
      </c>
      <c r="N71" s="98">
        <f>K71/'סכום נכסי הקרן'!$C$42</f>
        <v>5.0782260203747522E-3</v>
      </c>
    </row>
    <row r="72" spans="2:14">
      <c r="B72" s="93" t="s">
        <v>1890</v>
      </c>
      <c r="C72" s="94" t="s">
        <v>1891</v>
      </c>
      <c r="D72" s="95" t="s">
        <v>1651</v>
      </c>
      <c r="E72" s="94"/>
      <c r="F72" s="95" t="s">
        <v>1780</v>
      </c>
      <c r="G72" s="95" t="s">
        <v>126</v>
      </c>
      <c r="H72" s="97">
        <v>884.329115</v>
      </c>
      <c r="I72" s="109">
        <v>7621</v>
      </c>
      <c r="J72" s="97"/>
      <c r="K72" s="97">
        <v>243.631919388</v>
      </c>
      <c r="L72" s="98">
        <v>1.0409995467922308E-5</v>
      </c>
      <c r="M72" s="98">
        <f t="shared" si="0"/>
        <v>1.0936486775272177E-2</v>
      </c>
      <c r="N72" s="98">
        <f>K72/'סכום נכסי הקרן'!$C$42</f>
        <v>2.0113059766791817E-3</v>
      </c>
    </row>
    <row r="73" spans="2:14">
      <c r="B73" s="93" t="s">
        <v>1892</v>
      </c>
      <c r="C73" s="94" t="s">
        <v>1893</v>
      </c>
      <c r="D73" s="95" t="s">
        <v>115</v>
      </c>
      <c r="E73" s="94"/>
      <c r="F73" s="95" t="s">
        <v>1780</v>
      </c>
      <c r="G73" s="95" t="s">
        <v>126</v>
      </c>
      <c r="H73" s="97">
        <v>2142.7336</v>
      </c>
      <c r="I73" s="109">
        <v>3037.125</v>
      </c>
      <c r="J73" s="97"/>
      <c r="K73" s="97">
        <v>235.25515472399999</v>
      </c>
      <c r="L73" s="98">
        <v>1.1277545263157895E-4</v>
      </c>
      <c r="M73" s="98">
        <f t="shared" si="0"/>
        <v>1.0560458969894571E-2</v>
      </c>
      <c r="N73" s="98">
        <f>K73/'סכום נכסי הקרן'!$C$42</f>
        <v>1.9421515043248994E-3</v>
      </c>
    </row>
    <row r="74" spans="2:14">
      <c r="B74" s="93" t="s">
        <v>1894</v>
      </c>
      <c r="C74" s="94" t="s">
        <v>1895</v>
      </c>
      <c r="D74" s="95" t="s">
        <v>1651</v>
      </c>
      <c r="E74" s="94"/>
      <c r="F74" s="95" t="s">
        <v>1780</v>
      </c>
      <c r="G74" s="95" t="s">
        <v>126</v>
      </c>
      <c r="H74" s="97">
        <v>1196.067773</v>
      </c>
      <c r="I74" s="109">
        <v>15101</v>
      </c>
      <c r="J74" s="97"/>
      <c r="K74" s="97">
        <v>652.9347729860001</v>
      </c>
      <c r="L74" s="98">
        <v>4.1392744893522628E-6</v>
      </c>
      <c r="M74" s="98">
        <f t="shared" si="0"/>
        <v>2.9309839727956637E-2</v>
      </c>
      <c r="N74" s="98">
        <f>K74/'סכום נכסי הקרן'!$C$42</f>
        <v>5.3903101637391218E-3</v>
      </c>
    </row>
    <row r="75" spans="2:14">
      <c r="B75" s="93" t="s">
        <v>1896</v>
      </c>
      <c r="C75" s="94" t="s">
        <v>1897</v>
      </c>
      <c r="D75" s="95" t="s">
        <v>1651</v>
      </c>
      <c r="E75" s="94"/>
      <c r="F75" s="95" t="s">
        <v>1780</v>
      </c>
      <c r="G75" s="95" t="s">
        <v>126</v>
      </c>
      <c r="H75" s="97">
        <v>489.76767999999998</v>
      </c>
      <c r="I75" s="109">
        <v>6769</v>
      </c>
      <c r="J75" s="97"/>
      <c r="K75" s="97">
        <v>119.84583294700001</v>
      </c>
      <c r="L75" s="98">
        <v>2.1403669962122881E-6</v>
      </c>
      <c r="M75" s="98">
        <f t="shared" si="0"/>
        <v>5.3798056116324379E-3</v>
      </c>
      <c r="N75" s="98">
        <f>K75/'סכום נכסי הקרן'!$C$42</f>
        <v>9.8938858541976638E-4</v>
      </c>
    </row>
    <row r="76" spans="2:14">
      <c r="B76" s="93" t="s">
        <v>1898</v>
      </c>
      <c r="C76" s="94" t="s">
        <v>1899</v>
      </c>
      <c r="D76" s="95" t="s">
        <v>117</v>
      </c>
      <c r="E76" s="94"/>
      <c r="F76" s="95" t="s">
        <v>1780</v>
      </c>
      <c r="G76" s="95" t="s">
        <v>130</v>
      </c>
      <c r="H76" s="97">
        <v>2787.36582</v>
      </c>
      <c r="I76" s="109">
        <v>8978</v>
      </c>
      <c r="J76" s="97"/>
      <c r="K76" s="97">
        <v>604.57825833900006</v>
      </c>
      <c r="L76" s="98">
        <v>2.0719806920608903E-5</v>
      </c>
      <c r="M76" s="98">
        <f t="shared" ref="M76:M80" si="1">IFERROR(K76/$K$11,0)</f>
        <v>2.7139145574811039E-2</v>
      </c>
      <c r="N76" s="98">
        <f>K76/'סכום נכסי הקרן'!$C$42</f>
        <v>4.9911024278841455E-3</v>
      </c>
    </row>
    <row r="77" spans="2:14">
      <c r="B77" s="93" t="s">
        <v>1900</v>
      </c>
      <c r="C77" s="94" t="s">
        <v>1901</v>
      </c>
      <c r="D77" s="95" t="s">
        <v>1651</v>
      </c>
      <c r="E77" s="94"/>
      <c r="F77" s="95" t="s">
        <v>1780</v>
      </c>
      <c r="G77" s="95" t="s">
        <v>126</v>
      </c>
      <c r="H77" s="97">
        <v>1578.850297</v>
      </c>
      <c r="I77" s="109">
        <v>2784</v>
      </c>
      <c r="J77" s="97"/>
      <c r="K77" s="97">
        <v>158.89801988000008</v>
      </c>
      <c r="L77" s="98">
        <v>2.0215752842509604E-5</v>
      </c>
      <c r="M77" s="98">
        <f t="shared" si="1"/>
        <v>7.132834225498247E-3</v>
      </c>
      <c r="N77" s="98">
        <f>K77/'סכום נכסי הקרן'!$C$42</f>
        <v>1.3117843420104541E-3</v>
      </c>
    </row>
    <row r="78" spans="2:14">
      <c r="B78" s="99"/>
      <c r="C78" s="94"/>
      <c r="D78" s="94"/>
      <c r="E78" s="94"/>
      <c r="F78" s="94"/>
      <c r="G78" s="94"/>
      <c r="H78" s="97"/>
      <c r="I78" s="109"/>
      <c r="J78" s="94"/>
      <c r="K78" s="94"/>
      <c r="L78" s="94"/>
      <c r="M78" s="98"/>
      <c r="N78" s="94"/>
    </row>
    <row r="79" spans="2:14">
      <c r="B79" s="92" t="s">
        <v>215</v>
      </c>
      <c r="C79" s="87"/>
      <c r="D79" s="88"/>
      <c r="E79" s="87"/>
      <c r="F79" s="88"/>
      <c r="G79" s="88"/>
      <c r="H79" s="90"/>
      <c r="I79" s="107"/>
      <c r="J79" s="90"/>
      <c r="K79" s="90">
        <v>275.852894359</v>
      </c>
      <c r="L79" s="91"/>
      <c r="M79" s="91">
        <f t="shared" si="1"/>
        <v>1.2382866492436913E-2</v>
      </c>
      <c r="N79" s="91">
        <f>K79/'סכום נכסי הקרן'!$C$42</f>
        <v>2.2773065881606124E-3</v>
      </c>
    </row>
    <row r="80" spans="2:14">
      <c r="B80" s="93" t="s">
        <v>1902</v>
      </c>
      <c r="C80" s="94" t="s">
        <v>1903</v>
      </c>
      <c r="D80" s="95" t="s">
        <v>115</v>
      </c>
      <c r="E80" s="94"/>
      <c r="F80" s="95" t="s">
        <v>1802</v>
      </c>
      <c r="G80" s="95" t="s">
        <v>126</v>
      </c>
      <c r="H80" s="97">
        <v>830.78774699999997</v>
      </c>
      <c r="I80" s="109">
        <v>9185</v>
      </c>
      <c r="J80" s="97"/>
      <c r="K80" s="97">
        <v>275.852894359</v>
      </c>
      <c r="L80" s="98">
        <v>2.6142752073121236E-5</v>
      </c>
      <c r="M80" s="98">
        <f t="shared" si="1"/>
        <v>1.2382866492436913E-2</v>
      </c>
      <c r="N80" s="98">
        <f>K80/'סכום נכסי הקרן'!$C$42</f>
        <v>2.2773065881606124E-3</v>
      </c>
    </row>
    <row r="81" spans="2:14">
      <c r="B81" s="100"/>
      <c r="C81" s="100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</row>
    <row r="82" spans="2:14">
      <c r="B82" s="100"/>
      <c r="C82" s="100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</row>
    <row r="83" spans="2:14">
      <c r="B83" s="100"/>
      <c r="C83" s="100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</row>
    <row r="84" spans="2:14">
      <c r="B84" s="116" t="s">
        <v>209</v>
      </c>
      <c r="C84" s="100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</row>
    <row r="85" spans="2:14">
      <c r="B85" s="116" t="s">
        <v>106</v>
      </c>
      <c r="C85" s="100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</row>
    <row r="86" spans="2:14">
      <c r="B86" s="116" t="s">
        <v>192</v>
      </c>
      <c r="C86" s="100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</row>
    <row r="87" spans="2:14">
      <c r="B87" s="116" t="s">
        <v>200</v>
      </c>
      <c r="C87" s="100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</row>
    <row r="88" spans="2:14">
      <c r="B88" s="116" t="s">
        <v>207</v>
      </c>
      <c r="C88" s="100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</row>
    <row r="89" spans="2:14">
      <c r="B89" s="100"/>
      <c r="C89" s="100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</row>
    <row r="90" spans="2:14">
      <c r="B90" s="100"/>
      <c r="C90" s="100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</row>
    <row r="91" spans="2:14">
      <c r="B91" s="100"/>
      <c r="C91" s="100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</row>
    <row r="92" spans="2:14">
      <c r="B92" s="100"/>
      <c r="C92" s="100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</row>
    <row r="93" spans="2:14">
      <c r="B93" s="100"/>
      <c r="C93" s="100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</row>
    <row r="94" spans="2:14">
      <c r="B94" s="100"/>
      <c r="C94" s="100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</row>
    <row r="95" spans="2:14">
      <c r="B95" s="100"/>
      <c r="C95" s="100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</row>
    <row r="96" spans="2:14">
      <c r="B96" s="100"/>
      <c r="C96" s="100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</row>
    <row r="97" spans="2:14">
      <c r="B97" s="100"/>
      <c r="C97" s="100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</row>
    <row r="98" spans="2:14">
      <c r="B98" s="100"/>
      <c r="C98" s="100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</row>
    <row r="99" spans="2:14">
      <c r="B99" s="100"/>
      <c r="C99" s="100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</row>
    <row r="100" spans="2:14">
      <c r="B100" s="100"/>
      <c r="C100" s="100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</row>
    <row r="101" spans="2:14">
      <c r="B101" s="100"/>
      <c r="C101" s="100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</row>
    <row r="102" spans="2:14">
      <c r="B102" s="100"/>
      <c r="C102" s="100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</row>
    <row r="103" spans="2:14">
      <c r="B103" s="100"/>
      <c r="C103" s="100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</row>
    <row r="104" spans="2:14">
      <c r="B104" s="100"/>
      <c r="C104" s="100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</row>
    <row r="105" spans="2:14">
      <c r="B105" s="100"/>
      <c r="C105" s="100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</row>
    <row r="106" spans="2:14">
      <c r="B106" s="100"/>
      <c r="C106" s="100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</row>
    <row r="107" spans="2:14">
      <c r="B107" s="100"/>
      <c r="C107" s="100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</row>
    <row r="108" spans="2:14">
      <c r="B108" s="100"/>
      <c r="C108" s="100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</row>
    <row r="109" spans="2:14">
      <c r="B109" s="100"/>
      <c r="C109" s="100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</row>
    <row r="110" spans="2:14">
      <c r="B110" s="100"/>
      <c r="C110" s="100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</row>
    <row r="111" spans="2:14">
      <c r="B111" s="100"/>
      <c r="C111" s="100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</row>
    <row r="112" spans="2:14">
      <c r="B112" s="100"/>
      <c r="C112" s="100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</row>
    <row r="113" spans="2:14">
      <c r="B113" s="100"/>
      <c r="C113" s="100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</row>
    <row r="114" spans="2:14">
      <c r="B114" s="100"/>
      <c r="C114" s="100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</row>
    <row r="115" spans="2:14">
      <c r="B115" s="100"/>
      <c r="C115" s="100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</row>
    <row r="116" spans="2:14">
      <c r="B116" s="100"/>
      <c r="C116" s="100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</row>
    <row r="117" spans="2:14">
      <c r="B117" s="100"/>
      <c r="C117" s="100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</row>
    <row r="118" spans="2:14">
      <c r="B118" s="100"/>
      <c r="C118" s="100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</row>
    <row r="119" spans="2:14">
      <c r="B119" s="100"/>
      <c r="C119" s="100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</row>
    <row r="120" spans="2:14">
      <c r="B120" s="100"/>
      <c r="C120" s="100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</row>
    <row r="121" spans="2:14">
      <c r="B121" s="100"/>
      <c r="C121" s="100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</row>
    <row r="122" spans="2:14">
      <c r="B122" s="100"/>
      <c r="C122" s="100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</row>
    <row r="123" spans="2:14">
      <c r="B123" s="100"/>
      <c r="C123" s="100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</row>
    <row r="124" spans="2:14">
      <c r="B124" s="100"/>
      <c r="C124" s="100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</row>
    <row r="125" spans="2:14">
      <c r="B125" s="100"/>
      <c r="C125" s="100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</row>
    <row r="126" spans="2:14">
      <c r="B126" s="100"/>
      <c r="C126" s="100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</row>
    <row r="127" spans="2:14">
      <c r="B127" s="100"/>
      <c r="C127" s="100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28" spans="2:14">
      <c r="B128" s="100"/>
      <c r="C128" s="100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</row>
    <row r="129" spans="2:14">
      <c r="B129" s="100"/>
      <c r="C129" s="100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</row>
    <row r="130" spans="2:14">
      <c r="B130" s="100"/>
      <c r="C130" s="100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</row>
    <row r="131" spans="2:14">
      <c r="B131" s="100"/>
      <c r="C131" s="100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</row>
    <row r="132" spans="2:14">
      <c r="B132" s="100"/>
      <c r="C132" s="100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</row>
    <row r="133" spans="2:14">
      <c r="B133" s="100"/>
      <c r="C133" s="100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</row>
    <row r="134" spans="2:14">
      <c r="B134" s="100"/>
      <c r="C134" s="100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</row>
    <row r="135" spans="2:14">
      <c r="B135" s="100"/>
      <c r="C135" s="100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</row>
    <row r="136" spans="2:14">
      <c r="B136" s="100"/>
      <c r="C136" s="100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</row>
    <row r="137" spans="2:14">
      <c r="B137" s="100"/>
      <c r="C137" s="100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</row>
    <row r="138" spans="2:14">
      <c r="B138" s="100"/>
      <c r="C138" s="100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</row>
    <row r="139" spans="2:14">
      <c r="B139" s="100"/>
      <c r="C139" s="100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</row>
    <row r="140" spans="2:14">
      <c r="B140" s="100"/>
      <c r="C140" s="100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</row>
    <row r="141" spans="2:14">
      <c r="B141" s="100"/>
      <c r="C141" s="100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</row>
    <row r="142" spans="2:14">
      <c r="B142" s="100"/>
      <c r="C142" s="100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</row>
    <row r="143" spans="2:14">
      <c r="B143" s="100"/>
      <c r="C143" s="100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</row>
    <row r="144" spans="2:14">
      <c r="B144" s="100"/>
      <c r="C144" s="100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</row>
    <row r="145" spans="2:14">
      <c r="B145" s="100"/>
      <c r="C145" s="100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</row>
    <row r="146" spans="2:14">
      <c r="B146" s="100"/>
      <c r="C146" s="100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</row>
    <row r="147" spans="2:14">
      <c r="B147" s="100"/>
      <c r="C147" s="100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</row>
    <row r="148" spans="2:14">
      <c r="B148" s="100"/>
      <c r="C148" s="100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</row>
    <row r="149" spans="2:14">
      <c r="B149" s="100"/>
      <c r="C149" s="100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</row>
    <row r="150" spans="2:14">
      <c r="B150" s="100"/>
      <c r="C150" s="100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</row>
    <row r="151" spans="2:14">
      <c r="B151" s="100"/>
      <c r="C151" s="100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</row>
    <row r="152" spans="2:14">
      <c r="B152" s="100"/>
      <c r="C152" s="100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</row>
    <row r="153" spans="2:14">
      <c r="B153" s="100"/>
      <c r="C153" s="100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</row>
    <row r="154" spans="2:14">
      <c r="B154" s="100"/>
      <c r="C154" s="100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</row>
    <row r="155" spans="2:14">
      <c r="B155" s="100"/>
      <c r="C155" s="100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</row>
    <row r="156" spans="2:14">
      <c r="B156" s="100"/>
      <c r="C156" s="100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</row>
    <row r="157" spans="2:14">
      <c r="B157" s="100"/>
      <c r="C157" s="100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</row>
    <row r="158" spans="2:14">
      <c r="B158" s="100"/>
      <c r="C158" s="100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</row>
    <row r="159" spans="2:14">
      <c r="B159" s="100"/>
      <c r="C159" s="100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</row>
    <row r="160" spans="2:14">
      <c r="B160" s="100"/>
      <c r="C160" s="100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</row>
    <row r="161" spans="2:14">
      <c r="B161" s="100"/>
      <c r="C161" s="100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</row>
    <row r="162" spans="2:14">
      <c r="B162" s="100"/>
      <c r="C162" s="100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</row>
    <row r="163" spans="2:14">
      <c r="B163" s="100"/>
      <c r="C163" s="100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</row>
    <row r="164" spans="2:14">
      <c r="B164" s="100"/>
      <c r="C164" s="100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</row>
    <row r="165" spans="2:14">
      <c r="B165" s="100"/>
      <c r="C165" s="100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</row>
    <row r="166" spans="2:14">
      <c r="B166" s="100"/>
      <c r="C166" s="100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</row>
    <row r="167" spans="2:14">
      <c r="B167" s="100"/>
      <c r="C167" s="100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</row>
    <row r="168" spans="2:14">
      <c r="B168" s="100"/>
      <c r="C168" s="100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</row>
    <row r="169" spans="2:14">
      <c r="B169" s="100"/>
      <c r="C169" s="100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</row>
    <row r="170" spans="2:14">
      <c r="B170" s="100"/>
      <c r="C170" s="100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</row>
    <row r="171" spans="2:14">
      <c r="B171" s="100"/>
      <c r="C171" s="100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</row>
    <row r="172" spans="2:14">
      <c r="B172" s="100"/>
      <c r="C172" s="100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</row>
    <row r="173" spans="2:14">
      <c r="B173" s="100"/>
      <c r="C173" s="100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</row>
    <row r="174" spans="2:14">
      <c r="B174" s="100"/>
      <c r="C174" s="100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</row>
    <row r="175" spans="2:14">
      <c r="B175" s="100"/>
      <c r="C175" s="100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</row>
    <row r="176" spans="2:14">
      <c r="B176" s="100"/>
      <c r="C176" s="100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</row>
    <row r="177" spans="2:14">
      <c r="B177" s="100"/>
      <c r="C177" s="100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</row>
    <row r="178" spans="2:14">
      <c r="B178" s="100"/>
      <c r="C178" s="100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</row>
    <row r="179" spans="2:14">
      <c r="B179" s="100"/>
      <c r="C179" s="100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</row>
    <row r="180" spans="2:14">
      <c r="B180" s="100"/>
      <c r="C180" s="100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</row>
    <row r="181" spans="2:14">
      <c r="B181" s="100"/>
      <c r="C181" s="100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</row>
    <row r="182" spans="2:14">
      <c r="B182" s="100"/>
      <c r="C182" s="100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</row>
    <row r="183" spans="2:14">
      <c r="B183" s="100"/>
      <c r="C183" s="100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</row>
    <row r="184" spans="2:14">
      <c r="B184" s="100"/>
      <c r="C184" s="100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</row>
    <row r="185" spans="2:14">
      <c r="B185" s="100"/>
      <c r="C185" s="100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</row>
    <row r="186" spans="2:14">
      <c r="B186" s="100"/>
      <c r="C186" s="100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</row>
    <row r="187" spans="2:14">
      <c r="B187" s="100"/>
      <c r="C187" s="100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</row>
    <row r="188" spans="2:14">
      <c r="B188" s="100"/>
      <c r="C188" s="100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</row>
    <row r="189" spans="2:14">
      <c r="B189" s="100"/>
      <c r="C189" s="100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</row>
    <row r="190" spans="2:14">
      <c r="B190" s="100"/>
      <c r="C190" s="100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</row>
    <row r="191" spans="2:14">
      <c r="B191" s="100"/>
      <c r="C191" s="100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</row>
    <row r="192" spans="2:14">
      <c r="B192" s="100"/>
      <c r="C192" s="100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</row>
    <row r="193" spans="2:14">
      <c r="B193" s="100"/>
      <c r="C193" s="100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</row>
    <row r="194" spans="2:14">
      <c r="B194" s="100"/>
      <c r="C194" s="100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</row>
    <row r="195" spans="2:14">
      <c r="B195" s="100"/>
      <c r="C195" s="100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</row>
    <row r="196" spans="2:14">
      <c r="B196" s="100"/>
      <c r="C196" s="100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</row>
    <row r="197" spans="2:14">
      <c r="B197" s="100"/>
      <c r="C197" s="100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</row>
    <row r="198" spans="2:14">
      <c r="B198" s="100"/>
      <c r="C198" s="100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</row>
    <row r="199" spans="2:14">
      <c r="B199" s="100"/>
      <c r="C199" s="100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</row>
    <row r="200" spans="2:14">
      <c r="B200" s="100"/>
      <c r="C200" s="100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</row>
    <row r="201" spans="2:14">
      <c r="B201" s="100"/>
      <c r="C201" s="100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</row>
    <row r="202" spans="2:14">
      <c r="B202" s="100"/>
      <c r="C202" s="100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</row>
    <row r="203" spans="2:14">
      <c r="B203" s="100"/>
      <c r="C203" s="100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</row>
    <row r="204" spans="2:14">
      <c r="B204" s="100"/>
      <c r="C204" s="100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</row>
    <row r="205" spans="2:14">
      <c r="B205" s="100"/>
      <c r="C205" s="100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</row>
    <row r="206" spans="2:14">
      <c r="B206" s="100"/>
      <c r="C206" s="100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</row>
    <row r="207" spans="2:14">
      <c r="B207" s="100"/>
      <c r="C207" s="100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</row>
    <row r="208" spans="2:14">
      <c r="B208" s="100"/>
      <c r="C208" s="100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</row>
    <row r="209" spans="2:14">
      <c r="B209" s="100"/>
      <c r="C209" s="100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</row>
    <row r="210" spans="2:14">
      <c r="B210" s="100"/>
      <c r="C210" s="100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</row>
    <row r="211" spans="2:14">
      <c r="B211" s="100"/>
      <c r="C211" s="100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</row>
    <row r="212" spans="2:14">
      <c r="B212" s="100"/>
      <c r="C212" s="100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</row>
    <row r="213" spans="2:14">
      <c r="B213" s="100"/>
      <c r="C213" s="100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</row>
    <row r="214" spans="2:14">
      <c r="B214" s="100"/>
      <c r="C214" s="100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</row>
    <row r="215" spans="2:14">
      <c r="B215" s="100"/>
      <c r="C215" s="100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</row>
    <row r="216" spans="2:14">
      <c r="B216" s="100"/>
      <c r="C216" s="100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</row>
    <row r="217" spans="2:14">
      <c r="B217" s="100"/>
      <c r="C217" s="100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</row>
    <row r="218" spans="2:14">
      <c r="B218" s="100"/>
      <c r="C218" s="100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</row>
    <row r="219" spans="2:14">
      <c r="B219" s="100"/>
      <c r="C219" s="100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</row>
    <row r="220" spans="2:14">
      <c r="B220" s="100"/>
      <c r="C220" s="100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</row>
    <row r="221" spans="2:14">
      <c r="B221" s="100"/>
      <c r="C221" s="100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</row>
    <row r="222" spans="2:14">
      <c r="B222" s="100"/>
      <c r="C222" s="100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</row>
    <row r="223" spans="2:14">
      <c r="B223" s="100"/>
      <c r="C223" s="100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</row>
    <row r="224" spans="2:14">
      <c r="B224" s="100"/>
      <c r="C224" s="100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</row>
    <row r="225" spans="2:14">
      <c r="B225" s="100"/>
      <c r="C225" s="100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</row>
    <row r="226" spans="2:14">
      <c r="B226" s="100"/>
      <c r="C226" s="100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</row>
    <row r="227" spans="2:14">
      <c r="B227" s="100"/>
      <c r="C227" s="100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</row>
    <row r="228" spans="2:14">
      <c r="B228" s="100"/>
      <c r="C228" s="100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</row>
    <row r="229" spans="2:14">
      <c r="B229" s="100"/>
      <c r="C229" s="100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</row>
    <row r="230" spans="2:14">
      <c r="B230" s="100"/>
      <c r="C230" s="100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</row>
    <row r="231" spans="2:14">
      <c r="B231" s="100"/>
      <c r="C231" s="100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</row>
    <row r="232" spans="2:14">
      <c r="B232" s="100"/>
      <c r="C232" s="100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</row>
    <row r="233" spans="2:14">
      <c r="B233" s="100"/>
      <c r="C233" s="100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</row>
    <row r="234" spans="2:14">
      <c r="B234" s="100"/>
      <c r="C234" s="100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</row>
    <row r="235" spans="2:14">
      <c r="B235" s="100"/>
      <c r="C235" s="100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</row>
    <row r="236" spans="2:14">
      <c r="B236" s="100"/>
      <c r="C236" s="100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</row>
    <row r="237" spans="2:14">
      <c r="B237" s="100"/>
      <c r="C237" s="100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</row>
    <row r="238" spans="2:14">
      <c r="B238" s="100"/>
      <c r="C238" s="100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</row>
    <row r="239" spans="2:14">
      <c r="B239" s="100"/>
      <c r="C239" s="100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</row>
    <row r="240" spans="2:14">
      <c r="B240" s="100"/>
      <c r="C240" s="100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</row>
    <row r="241" spans="2:14">
      <c r="B241" s="100"/>
      <c r="C241" s="100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</row>
    <row r="242" spans="2:14">
      <c r="B242" s="100"/>
      <c r="C242" s="100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</row>
    <row r="243" spans="2:14">
      <c r="B243" s="100"/>
      <c r="C243" s="100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</row>
    <row r="244" spans="2:14">
      <c r="B244" s="100"/>
      <c r="C244" s="100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</row>
    <row r="245" spans="2:14">
      <c r="B245" s="100"/>
      <c r="C245" s="100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</row>
    <row r="246" spans="2:14">
      <c r="B246" s="100"/>
      <c r="C246" s="100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</row>
    <row r="247" spans="2:14">
      <c r="B247" s="100"/>
      <c r="C247" s="100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</row>
    <row r="248" spans="2:14">
      <c r="B248" s="100"/>
      <c r="C248" s="100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</row>
    <row r="249" spans="2:14">
      <c r="B249" s="100"/>
      <c r="C249" s="100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</row>
    <row r="250" spans="2:14">
      <c r="B250" s="117"/>
      <c r="C250" s="100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</row>
    <row r="251" spans="2:14">
      <c r="B251" s="117"/>
      <c r="C251" s="100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</row>
    <row r="252" spans="2:14">
      <c r="B252" s="118"/>
      <c r="C252" s="100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</row>
    <row r="253" spans="2:14">
      <c r="B253" s="100"/>
      <c r="C253" s="100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</row>
    <row r="254" spans="2:14">
      <c r="B254" s="100"/>
      <c r="C254" s="100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</row>
    <row r="255" spans="2:14">
      <c r="B255" s="100"/>
      <c r="C255" s="100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</row>
    <row r="256" spans="2:14">
      <c r="B256" s="100"/>
      <c r="C256" s="100"/>
      <c r="D256" s="100"/>
      <c r="E256" s="100"/>
      <c r="F256" s="100"/>
      <c r="G256" s="100"/>
      <c r="H256" s="101"/>
      <c r="I256" s="101"/>
      <c r="J256" s="101"/>
      <c r="K256" s="101"/>
      <c r="L256" s="101"/>
      <c r="M256" s="101"/>
      <c r="N256" s="101"/>
    </row>
    <row r="257" spans="2:14">
      <c r="B257" s="100"/>
      <c r="C257" s="100"/>
      <c r="D257" s="100"/>
      <c r="E257" s="100"/>
      <c r="F257" s="100"/>
      <c r="G257" s="100"/>
      <c r="H257" s="101"/>
      <c r="I257" s="101"/>
      <c r="J257" s="101"/>
      <c r="K257" s="101"/>
      <c r="L257" s="101"/>
      <c r="M257" s="101"/>
      <c r="N257" s="101"/>
    </row>
    <row r="258" spans="2:14">
      <c r="B258" s="100"/>
      <c r="C258" s="100"/>
      <c r="D258" s="100"/>
      <c r="E258" s="100"/>
      <c r="F258" s="100"/>
      <c r="G258" s="100"/>
      <c r="H258" s="101"/>
      <c r="I258" s="101"/>
      <c r="J258" s="101"/>
      <c r="K258" s="101"/>
      <c r="L258" s="101"/>
      <c r="M258" s="101"/>
      <c r="N258" s="101"/>
    </row>
    <row r="259" spans="2:14">
      <c r="B259" s="100"/>
      <c r="C259" s="100"/>
      <c r="D259" s="100"/>
      <c r="E259" s="100"/>
      <c r="F259" s="100"/>
      <c r="G259" s="100"/>
      <c r="H259" s="101"/>
      <c r="I259" s="101"/>
      <c r="J259" s="101"/>
      <c r="K259" s="101"/>
      <c r="L259" s="101"/>
      <c r="M259" s="101"/>
      <c r="N259" s="101"/>
    </row>
    <row r="260" spans="2:14">
      <c r="B260" s="100"/>
      <c r="C260" s="100"/>
      <c r="D260" s="100"/>
      <c r="E260" s="100"/>
      <c r="F260" s="100"/>
      <c r="G260" s="100"/>
      <c r="H260" s="101"/>
      <c r="I260" s="101"/>
      <c r="J260" s="101"/>
      <c r="K260" s="101"/>
      <c r="L260" s="101"/>
      <c r="M260" s="101"/>
      <c r="N260" s="101"/>
    </row>
    <row r="261" spans="2:14">
      <c r="B261" s="100"/>
      <c r="C261" s="100"/>
      <c r="D261" s="100"/>
      <c r="E261" s="100"/>
      <c r="F261" s="100"/>
      <c r="G261" s="100"/>
      <c r="H261" s="101"/>
      <c r="I261" s="101"/>
      <c r="J261" s="101"/>
      <c r="K261" s="101"/>
      <c r="L261" s="101"/>
      <c r="M261" s="101"/>
      <c r="N261" s="101"/>
    </row>
    <row r="262" spans="2:14">
      <c r="B262" s="100"/>
      <c r="C262" s="100"/>
      <c r="D262" s="100"/>
      <c r="E262" s="100"/>
      <c r="F262" s="100"/>
      <c r="G262" s="100"/>
      <c r="H262" s="101"/>
      <c r="I262" s="101"/>
      <c r="J262" s="101"/>
      <c r="K262" s="101"/>
      <c r="L262" s="101"/>
      <c r="M262" s="101"/>
      <c r="N262" s="101"/>
    </row>
    <row r="263" spans="2:14">
      <c r="B263" s="100"/>
      <c r="C263" s="100"/>
      <c r="D263" s="100"/>
      <c r="E263" s="100"/>
      <c r="F263" s="100"/>
      <c r="G263" s="100"/>
      <c r="H263" s="101"/>
      <c r="I263" s="101"/>
      <c r="J263" s="101"/>
      <c r="K263" s="101"/>
      <c r="L263" s="101"/>
      <c r="M263" s="101"/>
      <c r="N263" s="101"/>
    </row>
    <row r="264" spans="2:14">
      <c r="B264" s="100"/>
      <c r="C264" s="100"/>
      <c r="D264" s="100"/>
      <c r="E264" s="100"/>
      <c r="F264" s="100"/>
      <c r="G264" s="100"/>
      <c r="H264" s="101"/>
      <c r="I264" s="101"/>
      <c r="J264" s="101"/>
      <c r="K264" s="101"/>
      <c r="L264" s="101"/>
      <c r="M264" s="101"/>
      <c r="N264" s="101"/>
    </row>
    <row r="265" spans="2:14">
      <c r="B265" s="100"/>
      <c r="C265" s="100"/>
      <c r="D265" s="100"/>
      <c r="E265" s="100"/>
      <c r="F265" s="100"/>
      <c r="G265" s="100"/>
      <c r="H265" s="101"/>
      <c r="I265" s="101"/>
      <c r="J265" s="101"/>
      <c r="K265" s="101"/>
      <c r="L265" s="101"/>
      <c r="M265" s="101"/>
      <c r="N265" s="101"/>
    </row>
    <row r="266" spans="2:14">
      <c r="B266" s="100"/>
      <c r="C266" s="100"/>
      <c r="D266" s="100"/>
      <c r="E266" s="100"/>
      <c r="F266" s="100"/>
      <c r="G266" s="100"/>
      <c r="H266" s="101"/>
      <c r="I266" s="101"/>
      <c r="J266" s="101"/>
      <c r="K266" s="101"/>
      <c r="L266" s="101"/>
      <c r="M266" s="101"/>
      <c r="N266" s="101"/>
    </row>
    <row r="267" spans="2:14">
      <c r="B267" s="100"/>
      <c r="C267" s="100"/>
      <c r="D267" s="100"/>
      <c r="E267" s="100"/>
      <c r="F267" s="100"/>
      <c r="G267" s="100"/>
      <c r="H267" s="101"/>
      <c r="I267" s="101"/>
      <c r="J267" s="101"/>
      <c r="K267" s="101"/>
      <c r="L267" s="101"/>
      <c r="M267" s="101"/>
      <c r="N267" s="101"/>
    </row>
    <row r="268" spans="2:14">
      <c r="B268" s="100"/>
      <c r="C268" s="100"/>
      <c r="D268" s="100"/>
      <c r="E268" s="100"/>
      <c r="F268" s="100"/>
      <c r="G268" s="100"/>
      <c r="H268" s="101"/>
      <c r="I268" s="101"/>
      <c r="J268" s="101"/>
      <c r="K268" s="101"/>
      <c r="L268" s="101"/>
      <c r="M268" s="101"/>
      <c r="N268" s="101"/>
    </row>
    <row r="269" spans="2:14">
      <c r="B269" s="100"/>
      <c r="C269" s="100"/>
      <c r="D269" s="100"/>
      <c r="E269" s="100"/>
      <c r="F269" s="100"/>
      <c r="G269" s="100"/>
      <c r="H269" s="101"/>
      <c r="I269" s="101"/>
      <c r="J269" s="101"/>
      <c r="K269" s="101"/>
      <c r="L269" s="101"/>
      <c r="M269" s="101"/>
      <c r="N269" s="101"/>
    </row>
    <row r="270" spans="2:14">
      <c r="B270" s="100"/>
      <c r="C270" s="100"/>
      <c r="D270" s="100"/>
      <c r="E270" s="100"/>
      <c r="F270" s="100"/>
      <c r="G270" s="100"/>
      <c r="H270" s="101"/>
      <c r="I270" s="101"/>
      <c r="J270" s="101"/>
      <c r="K270" s="101"/>
      <c r="L270" s="101"/>
      <c r="M270" s="101"/>
      <c r="N270" s="101"/>
    </row>
    <row r="271" spans="2:14">
      <c r="B271" s="100"/>
      <c r="C271" s="100"/>
      <c r="D271" s="100"/>
      <c r="E271" s="100"/>
      <c r="F271" s="100"/>
      <c r="G271" s="100"/>
      <c r="H271" s="101"/>
      <c r="I271" s="101"/>
      <c r="J271" s="101"/>
      <c r="K271" s="101"/>
      <c r="L271" s="101"/>
      <c r="M271" s="101"/>
      <c r="N271" s="101"/>
    </row>
    <row r="272" spans="2:14">
      <c r="B272" s="100"/>
      <c r="C272" s="100"/>
      <c r="D272" s="100"/>
      <c r="E272" s="100"/>
      <c r="F272" s="100"/>
      <c r="G272" s="100"/>
      <c r="H272" s="101"/>
      <c r="I272" s="101"/>
      <c r="J272" s="101"/>
      <c r="K272" s="101"/>
      <c r="L272" s="101"/>
      <c r="M272" s="101"/>
      <c r="N272" s="101"/>
    </row>
    <row r="273" spans="2:14">
      <c r="B273" s="100"/>
      <c r="C273" s="100"/>
      <c r="D273" s="100"/>
      <c r="E273" s="100"/>
      <c r="F273" s="100"/>
      <c r="G273" s="100"/>
      <c r="H273" s="101"/>
      <c r="I273" s="101"/>
      <c r="J273" s="101"/>
      <c r="K273" s="101"/>
      <c r="L273" s="101"/>
      <c r="M273" s="101"/>
      <c r="N273" s="101"/>
    </row>
    <row r="274" spans="2:14">
      <c r="B274" s="100"/>
      <c r="C274" s="100"/>
      <c r="D274" s="100"/>
      <c r="E274" s="100"/>
      <c r="F274" s="100"/>
      <c r="G274" s="100"/>
      <c r="H274" s="101"/>
      <c r="I274" s="101"/>
      <c r="J274" s="101"/>
      <c r="K274" s="101"/>
      <c r="L274" s="101"/>
      <c r="M274" s="101"/>
      <c r="N274" s="101"/>
    </row>
    <row r="275" spans="2:14">
      <c r="B275" s="100"/>
      <c r="C275" s="100"/>
      <c r="D275" s="100"/>
      <c r="E275" s="100"/>
      <c r="F275" s="100"/>
      <c r="G275" s="100"/>
      <c r="H275" s="101"/>
      <c r="I275" s="101"/>
      <c r="J275" s="101"/>
      <c r="K275" s="101"/>
      <c r="L275" s="101"/>
      <c r="M275" s="101"/>
      <c r="N275" s="101"/>
    </row>
    <row r="276" spans="2:14">
      <c r="B276" s="100"/>
      <c r="C276" s="100"/>
      <c r="D276" s="100"/>
      <c r="E276" s="100"/>
      <c r="F276" s="100"/>
      <c r="G276" s="100"/>
      <c r="H276" s="101"/>
      <c r="I276" s="101"/>
      <c r="J276" s="101"/>
      <c r="K276" s="101"/>
      <c r="L276" s="101"/>
      <c r="M276" s="101"/>
      <c r="N276" s="101"/>
    </row>
    <row r="277" spans="2:14">
      <c r="B277" s="100"/>
      <c r="C277" s="100"/>
      <c r="D277" s="100"/>
      <c r="E277" s="100"/>
      <c r="F277" s="100"/>
      <c r="G277" s="100"/>
      <c r="H277" s="101"/>
      <c r="I277" s="101"/>
      <c r="J277" s="101"/>
      <c r="K277" s="101"/>
      <c r="L277" s="101"/>
      <c r="M277" s="101"/>
      <c r="N277" s="101"/>
    </row>
    <row r="278" spans="2:14">
      <c r="B278" s="100"/>
      <c r="C278" s="100"/>
      <c r="D278" s="100"/>
      <c r="E278" s="100"/>
      <c r="F278" s="100"/>
      <c r="G278" s="100"/>
      <c r="H278" s="101"/>
      <c r="I278" s="101"/>
      <c r="J278" s="101"/>
      <c r="K278" s="101"/>
      <c r="L278" s="101"/>
      <c r="M278" s="101"/>
      <c r="N278" s="101"/>
    </row>
    <row r="279" spans="2:14">
      <c r="B279" s="100"/>
      <c r="C279" s="100"/>
      <c r="D279" s="100"/>
      <c r="E279" s="100"/>
      <c r="F279" s="100"/>
      <c r="G279" s="100"/>
      <c r="H279" s="101"/>
      <c r="I279" s="101"/>
      <c r="J279" s="101"/>
      <c r="K279" s="101"/>
      <c r="L279" s="101"/>
      <c r="M279" s="101"/>
      <c r="N279" s="101"/>
    </row>
    <row r="280" spans="2:14">
      <c r="B280" s="100"/>
      <c r="C280" s="100"/>
      <c r="D280" s="100"/>
      <c r="E280" s="100"/>
      <c r="F280" s="100"/>
      <c r="G280" s="100"/>
      <c r="H280" s="101"/>
      <c r="I280" s="101"/>
      <c r="J280" s="101"/>
      <c r="K280" s="101"/>
      <c r="L280" s="101"/>
      <c r="M280" s="101"/>
      <c r="N280" s="101"/>
    </row>
    <row r="281" spans="2:14">
      <c r="B281" s="100"/>
      <c r="C281" s="100"/>
      <c r="D281" s="100"/>
      <c r="E281" s="100"/>
      <c r="F281" s="100"/>
      <c r="G281" s="100"/>
      <c r="H281" s="101"/>
      <c r="I281" s="101"/>
      <c r="J281" s="101"/>
      <c r="K281" s="101"/>
      <c r="L281" s="101"/>
      <c r="M281" s="101"/>
      <c r="N281" s="101"/>
    </row>
    <row r="282" spans="2:14">
      <c r="B282" s="100"/>
      <c r="C282" s="100"/>
      <c r="D282" s="100"/>
      <c r="E282" s="100"/>
      <c r="F282" s="100"/>
      <c r="G282" s="100"/>
      <c r="H282" s="101"/>
      <c r="I282" s="101"/>
      <c r="J282" s="101"/>
      <c r="K282" s="101"/>
      <c r="L282" s="101"/>
      <c r="M282" s="101"/>
      <c r="N282" s="101"/>
    </row>
    <row r="283" spans="2:14">
      <c r="B283" s="100"/>
      <c r="C283" s="100"/>
      <c r="D283" s="100"/>
      <c r="E283" s="100"/>
      <c r="F283" s="100"/>
      <c r="G283" s="100"/>
      <c r="H283" s="101"/>
      <c r="I283" s="101"/>
      <c r="J283" s="101"/>
      <c r="K283" s="101"/>
      <c r="L283" s="101"/>
      <c r="M283" s="101"/>
      <c r="N283" s="101"/>
    </row>
    <row r="284" spans="2:14">
      <c r="B284" s="100"/>
      <c r="C284" s="100"/>
      <c r="D284" s="100"/>
      <c r="E284" s="100"/>
      <c r="F284" s="100"/>
      <c r="G284" s="100"/>
      <c r="H284" s="101"/>
      <c r="I284" s="101"/>
      <c r="J284" s="101"/>
      <c r="K284" s="101"/>
      <c r="L284" s="101"/>
      <c r="M284" s="101"/>
      <c r="N284" s="101"/>
    </row>
    <row r="285" spans="2:14">
      <c r="B285" s="100"/>
      <c r="C285" s="100"/>
      <c r="D285" s="100"/>
      <c r="E285" s="100"/>
      <c r="F285" s="100"/>
      <c r="G285" s="100"/>
      <c r="H285" s="101"/>
      <c r="I285" s="101"/>
      <c r="J285" s="101"/>
      <c r="K285" s="101"/>
      <c r="L285" s="101"/>
      <c r="M285" s="101"/>
      <c r="N285" s="101"/>
    </row>
    <row r="286" spans="2:14">
      <c r="B286" s="100"/>
      <c r="C286" s="100"/>
      <c r="D286" s="100"/>
      <c r="E286" s="100"/>
      <c r="F286" s="100"/>
      <c r="G286" s="100"/>
      <c r="H286" s="101"/>
      <c r="I286" s="101"/>
      <c r="J286" s="101"/>
      <c r="K286" s="101"/>
      <c r="L286" s="101"/>
      <c r="M286" s="101"/>
      <c r="N286" s="101"/>
    </row>
    <row r="287" spans="2:14">
      <c r="B287" s="100"/>
      <c r="C287" s="100"/>
      <c r="D287" s="100"/>
      <c r="E287" s="100"/>
      <c r="F287" s="100"/>
      <c r="G287" s="100"/>
      <c r="H287" s="101"/>
      <c r="I287" s="101"/>
      <c r="J287" s="101"/>
      <c r="K287" s="101"/>
      <c r="L287" s="101"/>
      <c r="M287" s="101"/>
      <c r="N287" s="101"/>
    </row>
    <row r="288" spans="2:14">
      <c r="B288" s="100"/>
      <c r="C288" s="100"/>
      <c r="D288" s="100"/>
      <c r="E288" s="100"/>
      <c r="F288" s="100"/>
      <c r="G288" s="100"/>
      <c r="H288" s="101"/>
      <c r="I288" s="101"/>
      <c r="J288" s="101"/>
      <c r="K288" s="101"/>
      <c r="L288" s="101"/>
      <c r="M288" s="101"/>
      <c r="N288" s="101"/>
    </row>
    <row r="289" spans="2:14">
      <c r="B289" s="100"/>
      <c r="C289" s="100"/>
      <c r="D289" s="100"/>
      <c r="E289" s="100"/>
      <c r="F289" s="100"/>
      <c r="G289" s="100"/>
      <c r="H289" s="101"/>
      <c r="I289" s="101"/>
      <c r="J289" s="101"/>
      <c r="K289" s="101"/>
      <c r="L289" s="101"/>
      <c r="M289" s="101"/>
      <c r="N289" s="101"/>
    </row>
    <row r="290" spans="2:14">
      <c r="B290" s="100"/>
      <c r="C290" s="100"/>
      <c r="D290" s="100"/>
      <c r="E290" s="100"/>
      <c r="F290" s="100"/>
      <c r="G290" s="100"/>
      <c r="H290" s="101"/>
      <c r="I290" s="101"/>
      <c r="J290" s="101"/>
      <c r="K290" s="101"/>
      <c r="L290" s="101"/>
      <c r="M290" s="101"/>
      <c r="N290" s="101"/>
    </row>
    <row r="291" spans="2:14">
      <c r="B291" s="100"/>
      <c r="C291" s="100"/>
      <c r="D291" s="100"/>
      <c r="E291" s="100"/>
      <c r="F291" s="100"/>
      <c r="G291" s="100"/>
      <c r="H291" s="101"/>
      <c r="I291" s="101"/>
      <c r="J291" s="101"/>
      <c r="K291" s="101"/>
      <c r="L291" s="101"/>
      <c r="M291" s="101"/>
      <c r="N291" s="101"/>
    </row>
    <row r="292" spans="2:14">
      <c r="B292" s="100"/>
      <c r="C292" s="100"/>
      <c r="D292" s="100"/>
      <c r="E292" s="100"/>
      <c r="F292" s="100"/>
      <c r="G292" s="100"/>
      <c r="H292" s="101"/>
      <c r="I292" s="101"/>
      <c r="J292" s="101"/>
      <c r="K292" s="101"/>
      <c r="L292" s="101"/>
      <c r="M292" s="101"/>
      <c r="N292" s="101"/>
    </row>
    <row r="293" spans="2:14">
      <c r="B293" s="100"/>
      <c r="C293" s="100"/>
      <c r="D293" s="100"/>
      <c r="E293" s="100"/>
      <c r="F293" s="100"/>
      <c r="G293" s="100"/>
      <c r="H293" s="101"/>
      <c r="I293" s="101"/>
      <c r="J293" s="101"/>
      <c r="K293" s="101"/>
      <c r="L293" s="101"/>
      <c r="M293" s="101"/>
      <c r="N293" s="101"/>
    </row>
    <row r="294" spans="2:14">
      <c r="B294" s="100"/>
      <c r="C294" s="100"/>
      <c r="D294" s="100"/>
      <c r="E294" s="100"/>
      <c r="F294" s="100"/>
      <c r="G294" s="100"/>
      <c r="H294" s="101"/>
      <c r="I294" s="101"/>
      <c r="J294" s="101"/>
      <c r="K294" s="101"/>
      <c r="L294" s="101"/>
      <c r="M294" s="101"/>
      <c r="N294" s="101"/>
    </row>
    <row r="295" spans="2:14">
      <c r="B295" s="100"/>
      <c r="C295" s="100"/>
      <c r="D295" s="100"/>
      <c r="E295" s="100"/>
      <c r="F295" s="100"/>
      <c r="G295" s="100"/>
      <c r="H295" s="101"/>
      <c r="I295" s="101"/>
      <c r="J295" s="101"/>
      <c r="K295" s="101"/>
      <c r="L295" s="101"/>
      <c r="M295" s="101"/>
      <c r="N295" s="101"/>
    </row>
    <row r="296" spans="2:14">
      <c r="B296" s="100"/>
      <c r="C296" s="100"/>
      <c r="D296" s="100"/>
      <c r="E296" s="100"/>
      <c r="F296" s="100"/>
      <c r="G296" s="100"/>
      <c r="H296" s="101"/>
      <c r="I296" s="101"/>
      <c r="J296" s="101"/>
      <c r="K296" s="101"/>
      <c r="L296" s="101"/>
      <c r="M296" s="101"/>
      <c r="N296" s="101"/>
    </row>
    <row r="297" spans="2:14">
      <c r="B297" s="100"/>
      <c r="C297" s="100"/>
      <c r="D297" s="100"/>
      <c r="E297" s="100"/>
      <c r="F297" s="100"/>
      <c r="G297" s="100"/>
      <c r="H297" s="101"/>
      <c r="I297" s="101"/>
      <c r="J297" s="101"/>
      <c r="K297" s="101"/>
      <c r="L297" s="101"/>
      <c r="M297" s="101"/>
      <c r="N297" s="101"/>
    </row>
    <row r="298" spans="2:14">
      <c r="B298" s="100"/>
      <c r="C298" s="100"/>
      <c r="D298" s="100"/>
      <c r="E298" s="100"/>
      <c r="F298" s="100"/>
      <c r="G298" s="100"/>
      <c r="H298" s="101"/>
      <c r="I298" s="101"/>
      <c r="J298" s="101"/>
      <c r="K298" s="101"/>
      <c r="L298" s="101"/>
      <c r="M298" s="101"/>
      <c r="N298" s="101"/>
    </row>
    <row r="299" spans="2:14">
      <c r="B299" s="100"/>
      <c r="C299" s="100"/>
      <c r="D299" s="100"/>
      <c r="E299" s="100"/>
      <c r="F299" s="100"/>
      <c r="G299" s="100"/>
      <c r="H299" s="101"/>
      <c r="I299" s="101"/>
      <c r="J299" s="101"/>
      <c r="K299" s="101"/>
      <c r="L299" s="101"/>
      <c r="M299" s="101"/>
      <c r="N299" s="101"/>
    </row>
    <row r="300" spans="2:14">
      <c r="B300" s="100"/>
      <c r="C300" s="100"/>
      <c r="D300" s="100"/>
      <c r="E300" s="100"/>
      <c r="F300" s="100"/>
      <c r="G300" s="100"/>
      <c r="H300" s="101"/>
      <c r="I300" s="101"/>
      <c r="J300" s="101"/>
      <c r="K300" s="101"/>
      <c r="L300" s="101"/>
      <c r="M300" s="101"/>
      <c r="N300" s="101"/>
    </row>
    <row r="301" spans="2:14">
      <c r="B301" s="100"/>
      <c r="C301" s="100"/>
      <c r="D301" s="100"/>
      <c r="E301" s="100"/>
      <c r="F301" s="100"/>
      <c r="G301" s="100"/>
      <c r="H301" s="101"/>
      <c r="I301" s="101"/>
      <c r="J301" s="101"/>
      <c r="K301" s="101"/>
      <c r="L301" s="101"/>
      <c r="M301" s="101"/>
      <c r="N301" s="101"/>
    </row>
    <row r="302" spans="2:14">
      <c r="B302" s="100"/>
      <c r="C302" s="100"/>
      <c r="D302" s="100"/>
      <c r="E302" s="100"/>
      <c r="F302" s="100"/>
      <c r="G302" s="100"/>
      <c r="H302" s="101"/>
      <c r="I302" s="101"/>
      <c r="J302" s="101"/>
      <c r="K302" s="101"/>
      <c r="L302" s="101"/>
      <c r="M302" s="101"/>
      <c r="N302" s="101"/>
    </row>
    <row r="303" spans="2:14">
      <c r="B303" s="100"/>
      <c r="C303" s="100"/>
      <c r="D303" s="100"/>
      <c r="E303" s="100"/>
      <c r="F303" s="100"/>
      <c r="G303" s="100"/>
      <c r="H303" s="101"/>
      <c r="I303" s="101"/>
      <c r="J303" s="101"/>
      <c r="K303" s="101"/>
      <c r="L303" s="101"/>
      <c r="M303" s="101"/>
      <c r="N303" s="101"/>
    </row>
    <row r="304" spans="2:14">
      <c r="B304" s="100"/>
      <c r="C304" s="100"/>
      <c r="D304" s="100"/>
      <c r="E304" s="100"/>
      <c r="F304" s="100"/>
      <c r="G304" s="100"/>
      <c r="H304" s="101"/>
      <c r="I304" s="101"/>
      <c r="J304" s="101"/>
      <c r="K304" s="101"/>
      <c r="L304" s="101"/>
      <c r="M304" s="101"/>
      <c r="N304" s="101"/>
    </row>
    <row r="305" spans="2:14">
      <c r="B305" s="100"/>
      <c r="C305" s="100"/>
      <c r="D305" s="100"/>
      <c r="E305" s="100"/>
      <c r="F305" s="100"/>
      <c r="G305" s="100"/>
      <c r="H305" s="101"/>
      <c r="I305" s="101"/>
      <c r="J305" s="101"/>
      <c r="K305" s="101"/>
      <c r="L305" s="101"/>
      <c r="M305" s="101"/>
      <c r="N305" s="101"/>
    </row>
    <row r="306" spans="2:14">
      <c r="B306" s="100"/>
      <c r="C306" s="100"/>
      <c r="D306" s="100"/>
      <c r="E306" s="100"/>
      <c r="F306" s="100"/>
      <c r="G306" s="100"/>
      <c r="H306" s="101"/>
      <c r="I306" s="101"/>
      <c r="J306" s="101"/>
      <c r="K306" s="101"/>
      <c r="L306" s="101"/>
      <c r="M306" s="101"/>
      <c r="N306" s="101"/>
    </row>
    <row r="307" spans="2:14">
      <c r="B307" s="100"/>
      <c r="C307" s="100"/>
      <c r="D307" s="100"/>
      <c r="E307" s="100"/>
      <c r="F307" s="100"/>
      <c r="G307" s="100"/>
      <c r="H307" s="101"/>
      <c r="I307" s="101"/>
      <c r="J307" s="101"/>
      <c r="K307" s="101"/>
      <c r="L307" s="101"/>
      <c r="M307" s="101"/>
      <c r="N307" s="101"/>
    </row>
    <row r="308" spans="2:14">
      <c r="B308" s="100"/>
      <c r="C308" s="100"/>
      <c r="D308" s="100"/>
      <c r="E308" s="100"/>
      <c r="F308" s="100"/>
      <c r="G308" s="100"/>
      <c r="H308" s="101"/>
      <c r="I308" s="101"/>
      <c r="J308" s="101"/>
      <c r="K308" s="101"/>
      <c r="L308" s="101"/>
      <c r="M308" s="101"/>
      <c r="N308" s="101"/>
    </row>
    <row r="309" spans="2:14">
      <c r="B309" s="100"/>
      <c r="C309" s="100"/>
      <c r="D309" s="100"/>
      <c r="E309" s="100"/>
      <c r="F309" s="100"/>
      <c r="G309" s="100"/>
      <c r="H309" s="101"/>
      <c r="I309" s="101"/>
      <c r="J309" s="101"/>
      <c r="K309" s="101"/>
      <c r="L309" s="101"/>
      <c r="M309" s="101"/>
      <c r="N309" s="101"/>
    </row>
    <row r="310" spans="2:14">
      <c r="B310" s="100"/>
      <c r="C310" s="100"/>
      <c r="D310" s="100"/>
      <c r="E310" s="100"/>
      <c r="F310" s="100"/>
      <c r="G310" s="100"/>
      <c r="H310" s="101"/>
      <c r="I310" s="101"/>
      <c r="J310" s="101"/>
      <c r="K310" s="101"/>
      <c r="L310" s="101"/>
      <c r="M310" s="101"/>
      <c r="N310" s="101"/>
    </row>
    <row r="311" spans="2:14">
      <c r="B311" s="100"/>
      <c r="C311" s="100"/>
      <c r="D311" s="100"/>
      <c r="E311" s="100"/>
      <c r="F311" s="100"/>
      <c r="G311" s="100"/>
      <c r="H311" s="101"/>
      <c r="I311" s="101"/>
      <c r="J311" s="101"/>
      <c r="K311" s="101"/>
      <c r="L311" s="101"/>
      <c r="M311" s="101"/>
      <c r="N311" s="101"/>
    </row>
    <row r="312" spans="2:14">
      <c r="B312" s="100"/>
      <c r="C312" s="100"/>
      <c r="D312" s="100"/>
      <c r="E312" s="100"/>
      <c r="F312" s="100"/>
      <c r="G312" s="100"/>
      <c r="H312" s="101"/>
      <c r="I312" s="101"/>
      <c r="J312" s="101"/>
      <c r="K312" s="101"/>
      <c r="L312" s="101"/>
      <c r="M312" s="101"/>
      <c r="N312" s="101"/>
    </row>
    <row r="313" spans="2:14">
      <c r="B313" s="100"/>
      <c r="C313" s="100"/>
      <c r="D313" s="100"/>
      <c r="E313" s="100"/>
      <c r="F313" s="100"/>
      <c r="G313" s="100"/>
      <c r="H313" s="101"/>
      <c r="I313" s="101"/>
      <c r="J313" s="101"/>
      <c r="K313" s="101"/>
      <c r="L313" s="101"/>
      <c r="M313" s="101"/>
      <c r="N313" s="101"/>
    </row>
    <row r="314" spans="2:14">
      <c r="B314" s="100"/>
      <c r="C314" s="100"/>
      <c r="D314" s="100"/>
      <c r="E314" s="100"/>
      <c r="F314" s="100"/>
      <c r="G314" s="100"/>
      <c r="H314" s="101"/>
      <c r="I314" s="101"/>
      <c r="J314" s="101"/>
      <c r="K314" s="101"/>
      <c r="L314" s="101"/>
      <c r="M314" s="101"/>
      <c r="N314" s="101"/>
    </row>
    <row r="315" spans="2:14">
      <c r="B315" s="100"/>
      <c r="C315" s="100"/>
      <c r="D315" s="100"/>
      <c r="E315" s="100"/>
      <c r="F315" s="100"/>
      <c r="G315" s="100"/>
      <c r="H315" s="101"/>
      <c r="I315" s="101"/>
      <c r="J315" s="101"/>
      <c r="K315" s="101"/>
      <c r="L315" s="101"/>
      <c r="M315" s="101"/>
      <c r="N315" s="101"/>
    </row>
    <row r="316" spans="2:14">
      <c r="B316" s="100"/>
      <c r="C316" s="100"/>
      <c r="D316" s="100"/>
      <c r="E316" s="100"/>
      <c r="F316" s="100"/>
      <c r="G316" s="100"/>
      <c r="H316" s="101"/>
      <c r="I316" s="101"/>
      <c r="J316" s="101"/>
      <c r="K316" s="101"/>
      <c r="L316" s="101"/>
      <c r="M316" s="101"/>
      <c r="N316" s="101"/>
    </row>
    <row r="317" spans="2:14">
      <c r="B317" s="100"/>
      <c r="C317" s="100"/>
      <c r="D317" s="100"/>
      <c r="E317" s="100"/>
      <c r="F317" s="100"/>
      <c r="G317" s="100"/>
      <c r="H317" s="101"/>
      <c r="I317" s="101"/>
      <c r="J317" s="101"/>
      <c r="K317" s="101"/>
      <c r="L317" s="101"/>
      <c r="M317" s="101"/>
      <c r="N317" s="101"/>
    </row>
    <row r="318" spans="2:14">
      <c r="B318" s="100"/>
      <c r="C318" s="100"/>
      <c r="D318" s="100"/>
      <c r="E318" s="100"/>
      <c r="F318" s="100"/>
      <c r="G318" s="100"/>
      <c r="H318" s="101"/>
      <c r="I318" s="101"/>
      <c r="J318" s="101"/>
      <c r="K318" s="101"/>
      <c r="L318" s="101"/>
      <c r="M318" s="101"/>
      <c r="N318" s="101"/>
    </row>
    <row r="319" spans="2:14">
      <c r="B319" s="100"/>
      <c r="C319" s="100"/>
      <c r="D319" s="100"/>
      <c r="E319" s="100"/>
      <c r="F319" s="100"/>
      <c r="G319" s="100"/>
      <c r="H319" s="101"/>
      <c r="I319" s="101"/>
      <c r="J319" s="101"/>
      <c r="K319" s="101"/>
      <c r="L319" s="101"/>
      <c r="M319" s="101"/>
      <c r="N319" s="101"/>
    </row>
    <row r="320" spans="2:14">
      <c r="B320" s="100"/>
      <c r="C320" s="100"/>
      <c r="D320" s="100"/>
      <c r="E320" s="100"/>
      <c r="F320" s="100"/>
      <c r="G320" s="100"/>
      <c r="H320" s="101"/>
      <c r="I320" s="101"/>
      <c r="J320" s="101"/>
      <c r="K320" s="101"/>
      <c r="L320" s="101"/>
      <c r="M320" s="101"/>
      <c r="N320" s="101"/>
    </row>
    <row r="321" spans="2:14">
      <c r="B321" s="100"/>
      <c r="C321" s="100"/>
      <c r="D321" s="100"/>
      <c r="E321" s="100"/>
      <c r="F321" s="100"/>
      <c r="G321" s="100"/>
      <c r="H321" s="101"/>
      <c r="I321" s="101"/>
      <c r="J321" s="101"/>
      <c r="K321" s="101"/>
      <c r="L321" s="101"/>
      <c r="M321" s="101"/>
      <c r="N321" s="101"/>
    </row>
    <row r="322" spans="2:14">
      <c r="B322" s="100"/>
      <c r="C322" s="100"/>
      <c r="D322" s="100"/>
      <c r="E322" s="100"/>
      <c r="F322" s="100"/>
      <c r="G322" s="100"/>
      <c r="H322" s="101"/>
      <c r="I322" s="101"/>
      <c r="J322" s="101"/>
      <c r="K322" s="101"/>
      <c r="L322" s="101"/>
      <c r="M322" s="101"/>
      <c r="N322" s="101"/>
    </row>
    <row r="323" spans="2:14">
      <c r="B323" s="100"/>
      <c r="C323" s="100"/>
      <c r="D323" s="100"/>
      <c r="E323" s="100"/>
      <c r="F323" s="100"/>
      <c r="G323" s="100"/>
      <c r="H323" s="101"/>
      <c r="I323" s="101"/>
      <c r="J323" s="101"/>
      <c r="K323" s="101"/>
      <c r="L323" s="101"/>
      <c r="M323" s="101"/>
      <c r="N323" s="101"/>
    </row>
    <row r="324" spans="2:14">
      <c r="B324" s="100"/>
      <c r="C324" s="100"/>
      <c r="D324" s="100"/>
      <c r="E324" s="100"/>
      <c r="F324" s="100"/>
      <c r="G324" s="100"/>
      <c r="H324" s="101"/>
      <c r="I324" s="101"/>
      <c r="J324" s="101"/>
      <c r="K324" s="101"/>
      <c r="L324" s="101"/>
      <c r="M324" s="101"/>
      <c r="N324" s="101"/>
    </row>
    <row r="325" spans="2:14">
      <c r="B325" s="100"/>
      <c r="C325" s="100"/>
      <c r="D325" s="100"/>
      <c r="E325" s="100"/>
      <c r="F325" s="100"/>
      <c r="G325" s="100"/>
      <c r="H325" s="101"/>
      <c r="I325" s="101"/>
      <c r="J325" s="101"/>
      <c r="K325" s="101"/>
      <c r="L325" s="101"/>
      <c r="M325" s="101"/>
      <c r="N325" s="101"/>
    </row>
    <row r="326" spans="2:14">
      <c r="B326" s="100"/>
      <c r="C326" s="100"/>
      <c r="D326" s="100"/>
      <c r="E326" s="100"/>
      <c r="F326" s="100"/>
      <c r="G326" s="100"/>
      <c r="H326" s="101"/>
      <c r="I326" s="101"/>
      <c r="J326" s="101"/>
      <c r="K326" s="101"/>
      <c r="L326" s="101"/>
      <c r="M326" s="101"/>
      <c r="N326" s="101"/>
    </row>
    <row r="327" spans="2:14">
      <c r="B327" s="100"/>
      <c r="C327" s="100"/>
      <c r="D327" s="100"/>
      <c r="E327" s="100"/>
      <c r="F327" s="100"/>
      <c r="G327" s="100"/>
      <c r="H327" s="101"/>
      <c r="I327" s="101"/>
      <c r="J327" s="101"/>
      <c r="K327" s="101"/>
      <c r="L327" s="101"/>
      <c r="M327" s="101"/>
      <c r="N327" s="101"/>
    </row>
    <row r="328" spans="2:14">
      <c r="B328" s="100"/>
      <c r="C328" s="100"/>
      <c r="D328" s="100"/>
      <c r="E328" s="100"/>
      <c r="F328" s="100"/>
      <c r="G328" s="100"/>
      <c r="H328" s="101"/>
      <c r="I328" s="101"/>
      <c r="J328" s="101"/>
      <c r="K328" s="101"/>
      <c r="L328" s="101"/>
      <c r="M328" s="101"/>
      <c r="N328" s="101"/>
    </row>
    <row r="329" spans="2:14">
      <c r="B329" s="100"/>
      <c r="C329" s="100"/>
      <c r="D329" s="100"/>
      <c r="E329" s="100"/>
      <c r="F329" s="100"/>
      <c r="G329" s="100"/>
      <c r="H329" s="101"/>
      <c r="I329" s="101"/>
      <c r="J329" s="101"/>
      <c r="K329" s="101"/>
      <c r="L329" s="101"/>
      <c r="M329" s="101"/>
      <c r="N329" s="101"/>
    </row>
    <row r="330" spans="2:14">
      <c r="B330" s="100"/>
      <c r="C330" s="100"/>
      <c r="D330" s="100"/>
      <c r="E330" s="100"/>
      <c r="F330" s="100"/>
      <c r="G330" s="100"/>
      <c r="H330" s="101"/>
      <c r="I330" s="101"/>
      <c r="J330" s="101"/>
      <c r="K330" s="101"/>
      <c r="L330" s="101"/>
      <c r="M330" s="101"/>
      <c r="N330" s="101"/>
    </row>
    <row r="331" spans="2:14">
      <c r="B331" s="100"/>
      <c r="C331" s="100"/>
      <c r="D331" s="100"/>
      <c r="E331" s="100"/>
      <c r="F331" s="100"/>
      <c r="G331" s="100"/>
      <c r="H331" s="101"/>
      <c r="I331" s="101"/>
      <c r="J331" s="101"/>
      <c r="K331" s="101"/>
      <c r="L331" s="101"/>
      <c r="M331" s="101"/>
      <c r="N331" s="101"/>
    </row>
    <row r="332" spans="2:14">
      <c r="B332" s="100"/>
      <c r="C332" s="100"/>
      <c r="D332" s="100"/>
      <c r="E332" s="100"/>
      <c r="F332" s="100"/>
      <c r="G332" s="100"/>
      <c r="H332" s="101"/>
      <c r="I332" s="101"/>
      <c r="J332" s="101"/>
      <c r="K332" s="101"/>
      <c r="L332" s="101"/>
      <c r="M332" s="101"/>
      <c r="N332" s="101"/>
    </row>
    <row r="333" spans="2:14">
      <c r="B333" s="100"/>
      <c r="C333" s="100"/>
      <c r="D333" s="100"/>
      <c r="E333" s="100"/>
      <c r="F333" s="100"/>
      <c r="G333" s="100"/>
      <c r="H333" s="101"/>
      <c r="I333" s="101"/>
      <c r="J333" s="101"/>
      <c r="K333" s="101"/>
      <c r="L333" s="101"/>
      <c r="M333" s="101"/>
      <c r="N333" s="101"/>
    </row>
    <row r="334" spans="2:14">
      <c r="B334" s="100"/>
      <c r="C334" s="100"/>
      <c r="D334" s="100"/>
      <c r="E334" s="100"/>
      <c r="F334" s="100"/>
      <c r="G334" s="100"/>
      <c r="H334" s="101"/>
      <c r="I334" s="101"/>
      <c r="J334" s="101"/>
      <c r="K334" s="101"/>
      <c r="L334" s="101"/>
      <c r="M334" s="101"/>
      <c r="N334" s="101"/>
    </row>
    <row r="335" spans="2:14">
      <c r="B335" s="100"/>
      <c r="C335" s="100"/>
      <c r="D335" s="100"/>
      <c r="E335" s="100"/>
      <c r="F335" s="100"/>
      <c r="G335" s="100"/>
      <c r="H335" s="101"/>
      <c r="I335" s="101"/>
      <c r="J335" s="101"/>
      <c r="K335" s="101"/>
      <c r="L335" s="101"/>
      <c r="M335" s="101"/>
      <c r="N335" s="101"/>
    </row>
    <row r="336" spans="2:14">
      <c r="B336" s="100"/>
      <c r="C336" s="100"/>
      <c r="D336" s="100"/>
      <c r="E336" s="100"/>
      <c r="F336" s="100"/>
      <c r="G336" s="100"/>
      <c r="H336" s="101"/>
      <c r="I336" s="101"/>
      <c r="J336" s="101"/>
      <c r="K336" s="101"/>
      <c r="L336" s="101"/>
      <c r="M336" s="101"/>
      <c r="N336" s="101"/>
    </row>
    <row r="337" spans="2:14">
      <c r="B337" s="100"/>
      <c r="C337" s="100"/>
      <c r="D337" s="100"/>
      <c r="E337" s="100"/>
      <c r="F337" s="100"/>
      <c r="G337" s="100"/>
      <c r="H337" s="101"/>
      <c r="I337" s="101"/>
      <c r="J337" s="101"/>
      <c r="K337" s="101"/>
      <c r="L337" s="101"/>
      <c r="M337" s="101"/>
      <c r="N337" s="101"/>
    </row>
    <row r="338" spans="2:14">
      <c r="B338" s="100"/>
      <c r="C338" s="100"/>
      <c r="D338" s="100"/>
      <c r="E338" s="100"/>
      <c r="F338" s="100"/>
      <c r="G338" s="100"/>
      <c r="H338" s="101"/>
      <c r="I338" s="101"/>
      <c r="J338" s="101"/>
      <c r="K338" s="101"/>
      <c r="L338" s="101"/>
      <c r="M338" s="101"/>
      <c r="N338" s="101"/>
    </row>
    <row r="339" spans="2:14">
      <c r="B339" s="100"/>
      <c r="C339" s="100"/>
      <c r="D339" s="100"/>
      <c r="E339" s="100"/>
      <c r="F339" s="100"/>
      <c r="G339" s="100"/>
      <c r="H339" s="101"/>
      <c r="I339" s="101"/>
      <c r="J339" s="101"/>
      <c r="K339" s="101"/>
      <c r="L339" s="101"/>
      <c r="M339" s="101"/>
      <c r="N339" s="101"/>
    </row>
    <row r="340" spans="2:14">
      <c r="B340" s="100"/>
      <c r="C340" s="100"/>
      <c r="D340" s="100"/>
      <c r="E340" s="100"/>
      <c r="F340" s="100"/>
      <c r="G340" s="100"/>
      <c r="H340" s="101"/>
      <c r="I340" s="101"/>
      <c r="J340" s="101"/>
      <c r="K340" s="101"/>
      <c r="L340" s="101"/>
      <c r="M340" s="101"/>
      <c r="N340" s="101"/>
    </row>
    <row r="341" spans="2:14">
      <c r="B341" s="100"/>
      <c r="C341" s="100"/>
      <c r="D341" s="100"/>
      <c r="E341" s="100"/>
      <c r="F341" s="100"/>
      <c r="G341" s="100"/>
      <c r="H341" s="101"/>
      <c r="I341" s="101"/>
      <c r="J341" s="101"/>
      <c r="K341" s="101"/>
      <c r="L341" s="101"/>
      <c r="M341" s="101"/>
      <c r="N341" s="101"/>
    </row>
    <row r="342" spans="2:14">
      <c r="B342" s="100"/>
      <c r="C342" s="100"/>
      <c r="D342" s="100"/>
      <c r="E342" s="100"/>
      <c r="F342" s="100"/>
      <c r="G342" s="100"/>
      <c r="H342" s="101"/>
      <c r="I342" s="101"/>
      <c r="J342" s="101"/>
      <c r="K342" s="101"/>
      <c r="L342" s="101"/>
      <c r="M342" s="101"/>
      <c r="N342" s="101"/>
    </row>
    <row r="343" spans="2:14">
      <c r="B343" s="100"/>
      <c r="C343" s="100"/>
      <c r="D343" s="100"/>
      <c r="E343" s="100"/>
      <c r="F343" s="100"/>
      <c r="G343" s="100"/>
      <c r="H343" s="101"/>
      <c r="I343" s="101"/>
      <c r="J343" s="101"/>
      <c r="K343" s="101"/>
      <c r="L343" s="101"/>
      <c r="M343" s="101"/>
      <c r="N343" s="101"/>
    </row>
    <row r="344" spans="2:14">
      <c r="B344" s="100"/>
      <c r="C344" s="100"/>
      <c r="D344" s="100"/>
      <c r="E344" s="100"/>
      <c r="F344" s="100"/>
      <c r="G344" s="100"/>
      <c r="H344" s="101"/>
      <c r="I344" s="101"/>
      <c r="J344" s="101"/>
      <c r="K344" s="101"/>
      <c r="L344" s="101"/>
      <c r="M344" s="101"/>
      <c r="N344" s="101"/>
    </row>
    <row r="345" spans="2:14">
      <c r="B345" s="100"/>
      <c r="C345" s="100"/>
      <c r="D345" s="100"/>
      <c r="E345" s="100"/>
      <c r="F345" s="100"/>
      <c r="G345" s="100"/>
      <c r="H345" s="101"/>
      <c r="I345" s="101"/>
      <c r="J345" s="101"/>
      <c r="K345" s="101"/>
      <c r="L345" s="101"/>
      <c r="M345" s="101"/>
      <c r="N345" s="101"/>
    </row>
    <row r="346" spans="2:14">
      <c r="B346" s="100"/>
      <c r="C346" s="100"/>
      <c r="D346" s="100"/>
      <c r="E346" s="100"/>
      <c r="F346" s="100"/>
      <c r="G346" s="100"/>
      <c r="H346" s="101"/>
      <c r="I346" s="101"/>
      <c r="J346" s="101"/>
      <c r="K346" s="101"/>
      <c r="L346" s="101"/>
      <c r="M346" s="101"/>
      <c r="N346" s="101"/>
    </row>
    <row r="347" spans="2:14">
      <c r="B347" s="100"/>
      <c r="C347" s="100"/>
      <c r="D347" s="100"/>
      <c r="E347" s="100"/>
      <c r="F347" s="100"/>
      <c r="G347" s="100"/>
      <c r="H347" s="101"/>
      <c r="I347" s="101"/>
      <c r="J347" s="101"/>
      <c r="K347" s="101"/>
      <c r="L347" s="101"/>
      <c r="M347" s="101"/>
      <c r="N347" s="101"/>
    </row>
    <row r="348" spans="2:14">
      <c r="B348" s="100"/>
      <c r="C348" s="100"/>
      <c r="D348" s="100"/>
      <c r="E348" s="100"/>
      <c r="F348" s="100"/>
      <c r="G348" s="100"/>
      <c r="H348" s="101"/>
      <c r="I348" s="101"/>
      <c r="J348" s="101"/>
      <c r="K348" s="101"/>
      <c r="L348" s="101"/>
      <c r="M348" s="101"/>
      <c r="N348" s="101"/>
    </row>
    <row r="349" spans="2:14">
      <c r="B349" s="100"/>
      <c r="C349" s="100"/>
      <c r="D349" s="100"/>
      <c r="E349" s="100"/>
      <c r="F349" s="100"/>
      <c r="G349" s="100"/>
      <c r="H349" s="101"/>
      <c r="I349" s="101"/>
      <c r="J349" s="101"/>
      <c r="K349" s="101"/>
      <c r="L349" s="101"/>
      <c r="M349" s="101"/>
      <c r="N349" s="101"/>
    </row>
    <row r="350" spans="2:14">
      <c r="B350" s="100"/>
      <c r="C350" s="100"/>
      <c r="D350" s="100"/>
      <c r="E350" s="100"/>
      <c r="F350" s="100"/>
      <c r="G350" s="100"/>
      <c r="H350" s="101"/>
      <c r="I350" s="101"/>
      <c r="J350" s="101"/>
      <c r="K350" s="101"/>
      <c r="L350" s="101"/>
      <c r="M350" s="101"/>
      <c r="N350" s="101"/>
    </row>
    <row r="351" spans="2:14">
      <c r="B351" s="100"/>
      <c r="C351" s="100"/>
      <c r="D351" s="100"/>
      <c r="E351" s="100"/>
      <c r="F351" s="100"/>
      <c r="G351" s="100"/>
      <c r="H351" s="101"/>
      <c r="I351" s="101"/>
      <c r="J351" s="101"/>
      <c r="K351" s="101"/>
      <c r="L351" s="101"/>
      <c r="M351" s="101"/>
      <c r="N351" s="101"/>
    </row>
    <row r="352" spans="2:14">
      <c r="B352" s="100"/>
      <c r="C352" s="100"/>
      <c r="D352" s="100"/>
      <c r="E352" s="100"/>
      <c r="F352" s="100"/>
      <c r="G352" s="100"/>
      <c r="H352" s="101"/>
      <c r="I352" s="101"/>
      <c r="J352" s="101"/>
      <c r="K352" s="101"/>
      <c r="L352" s="101"/>
      <c r="M352" s="101"/>
      <c r="N352" s="101"/>
    </row>
    <row r="353" spans="2:14">
      <c r="B353" s="100"/>
      <c r="C353" s="100"/>
      <c r="D353" s="100"/>
      <c r="E353" s="100"/>
      <c r="F353" s="100"/>
      <c r="G353" s="100"/>
      <c r="H353" s="101"/>
      <c r="I353" s="101"/>
      <c r="J353" s="101"/>
      <c r="K353" s="101"/>
      <c r="L353" s="101"/>
      <c r="M353" s="101"/>
      <c r="N353" s="101"/>
    </row>
    <row r="354" spans="2:14">
      <c r="B354" s="100"/>
      <c r="C354" s="100"/>
      <c r="D354" s="100"/>
      <c r="E354" s="100"/>
      <c r="F354" s="100"/>
      <c r="G354" s="100"/>
      <c r="H354" s="101"/>
      <c r="I354" s="101"/>
      <c r="J354" s="101"/>
      <c r="K354" s="101"/>
      <c r="L354" s="101"/>
      <c r="M354" s="101"/>
      <c r="N354" s="101"/>
    </row>
    <row r="355" spans="2:14">
      <c r="B355" s="100"/>
      <c r="C355" s="100"/>
      <c r="D355" s="100"/>
      <c r="E355" s="100"/>
      <c r="F355" s="100"/>
      <c r="G355" s="100"/>
      <c r="H355" s="101"/>
      <c r="I355" s="101"/>
      <c r="J355" s="101"/>
      <c r="K355" s="101"/>
      <c r="L355" s="101"/>
      <c r="M355" s="101"/>
      <c r="N355" s="101"/>
    </row>
    <row r="356" spans="2:14">
      <c r="B356" s="100"/>
      <c r="C356" s="100"/>
      <c r="D356" s="100"/>
      <c r="E356" s="100"/>
      <c r="F356" s="100"/>
      <c r="G356" s="100"/>
      <c r="H356" s="101"/>
      <c r="I356" s="101"/>
      <c r="J356" s="101"/>
      <c r="K356" s="101"/>
      <c r="L356" s="101"/>
      <c r="M356" s="101"/>
      <c r="N356" s="101"/>
    </row>
    <row r="357" spans="2:14">
      <c r="B357" s="100"/>
      <c r="C357" s="100"/>
      <c r="D357" s="100"/>
      <c r="E357" s="100"/>
      <c r="F357" s="100"/>
      <c r="G357" s="100"/>
      <c r="H357" s="101"/>
      <c r="I357" s="101"/>
      <c r="J357" s="101"/>
      <c r="K357" s="101"/>
      <c r="L357" s="101"/>
      <c r="M357" s="101"/>
      <c r="N357" s="101"/>
    </row>
    <row r="358" spans="2:14">
      <c r="B358" s="100"/>
      <c r="C358" s="100"/>
      <c r="D358" s="100"/>
      <c r="E358" s="100"/>
      <c r="F358" s="100"/>
      <c r="G358" s="100"/>
      <c r="H358" s="101"/>
      <c r="I358" s="101"/>
      <c r="J358" s="101"/>
      <c r="K358" s="101"/>
      <c r="L358" s="101"/>
      <c r="M358" s="101"/>
      <c r="N358" s="101"/>
    </row>
    <row r="359" spans="2:14">
      <c r="B359" s="100"/>
      <c r="C359" s="100"/>
      <c r="D359" s="100"/>
      <c r="E359" s="100"/>
      <c r="F359" s="100"/>
      <c r="G359" s="100"/>
      <c r="H359" s="101"/>
      <c r="I359" s="101"/>
      <c r="J359" s="101"/>
      <c r="K359" s="101"/>
      <c r="L359" s="101"/>
      <c r="M359" s="101"/>
      <c r="N359" s="101"/>
    </row>
    <row r="360" spans="2:14">
      <c r="B360" s="100"/>
      <c r="C360" s="100"/>
      <c r="D360" s="100"/>
      <c r="E360" s="100"/>
      <c r="F360" s="100"/>
      <c r="G360" s="100"/>
      <c r="H360" s="101"/>
      <c r="I360" s="101"/>
      <c r="J360" s="101"/>
      <c r="K360" s="101"/>
      <c r="L360" s="101"/>
      <c r="M360" s="101"/>
      <c r="N360" s="101"/>
    </row>
    <row r="361" spans="2:14">
      <c r="B361" s="100"/>
      <c r="C361" s="100"/>
      <c r="D361" s="100"/>
      <c r="E361" s="100"/>
      <c r="F361" s="100"/>
      <c r="G361" s="100"/>
      <c r="H361" s="101"/>
      <c r="I361" s="101"/>
      <c r="J361" s="101"/>
      <c r="K361" s="101"/>
      <c r="L361" s="101"/>
      <c r="M361" s="101"/>
      <c r="N361" s="101"/>
    </row>
    <row r="362" spans="2:14">
      <c r="B362" s="100"/>
      <c r="C362" s="100"/>
      <c r="D362" s="100"/>
      <c r="E362" s="100"/>
      <c r="F362" s="100"/>
      <c r="G362" s="100"/>
      <c r="H362" s="101"/>
      <c r="I362" s="101"/>
      <c r="J362" s="101"/>
      <c r="K362" s="101"/>
      <c r="L362" s="101"/>
      <c r="M362" s="101"/>
      <c r="N362" s="101"/>
    </row>
    <row r="363" spans="2:14">
      <c r="B363" s="100"/>
      <c r="C363" s="100"/>
      <c r="D363" s="100"/>
      <c r="E363" s="100"/>
      <c r="F363" s="100"/>
      <c r="G363" s="100"/>
      <c r="H363" s="101"/>
      <c r="I363" s="101"/>
      <c r="J363" s="101"/>
      <c r="K363" s="101"/>
      <c r="L363" s="101"/>
      <c r="M363" s="101"/>
      <c r="N363" s="101"/>
    </row>
    <row r="364" spans="2:14">
      <c r="B364" s="100"/>
      <c r="C364" s="100"/>
      <c r="D364" s="100"/>
      <c r="E364" s="100"/>
      <c r="F364" s="100"/>
      <c r="G364" s="100"/>
      <c r="H364" s="101"/>
      <c r="I364" s="101"/>
      <c r="J364" s="101"/>
      <c r="K364" s="101"/>
      <c r="L364" s="101"/>
      <c r="M364" s="101"/>
      <c r="N364" s="101"/>
    </row>
    <row r="365" spans="2:14">
      <c r="B365" s="100"/>
      <c r="C365" s="100"/>
      <c r="D365" s="100"/>
      <c r="E365" s="100"/>
      <c r="F365" s="100"/>
      <c r="G365" s="100"/>
      <c r="H365" s="101"/>
      <c r="I365" s="101"/>
      <c r="J365" s="101"/>
      <c r="K365" s="101"/>
      <c r="L365" s="101"/>
      <c r="M365" s="101"/>
      <c r="N365" s="101"/>
    </row>
    <row r="366" spans="2:14">
      <c r="B366" s="100"/>
      <c r="C366" s="100"/>
      <c r="D366" s="100"/>
      <c r="E366" s="100"/>
      <c r="F366" s="100"/>
      <c r="G366" s="100"/>
      <c r="H366" s="101"/>
      <c r="I366" s="101"/>
      <c r="J366" s="101"/>
      <c r="K366" s="101"/>
      <c r="L366" s="101"/>
      <c r="M366" s="101"/>
      <c r="N366" s="101"/>
    </row>
    <row r="367" spans="2:14">
      <c r="B367" s="100"/>
      <c r="C367" s="100"/>
      <c r="D367" s="100"/>
      <c r="E367" s="100"/>
      <c r="F367" s="100"/>
      <c r="G367" s="100"/>
      <c r="H367" s="101"/>
      <c r="I367" s="101"/>
      <c r="J367" s="101"/>
      <c r="K367" s="101"/>
      <c r="L367" s="101"/>
      <c r="M367" s="101"/>
      <c r="N367" s="101"/>
    </row>
    <row r="368" spans="2:14">
      <c r="B368" s="100"/>
      <c r="C368" s="100"/>
      <c r="D368" s="100"/>
      <c r="E368" s="100"/>
      <c r="F368" s="100"/>
      <c r="G368" s="100"/>
      <c r="H368" s="101"/>
      <c r="I368" s="101"/>
      <c r="J368" s="101"/>
      <c r="K368" s="101"/>
      <c r="L368" s="101"/>
      <c r="M368" s="101"/>
      <c r="N368" s="101"/>
    </row>
    <row r="369" spans="2:14">
      <c r="B369" s="100"/>
      <c r="C369" s="100"/>
      <c r="D369" s="100"/>
      <c r="E369" s="100"/>
      <c r="F369" s="100"/>
      <c r="G369" s="100"/>
      <c r="H369" s="101"/>
      <c r="I369" s="101"/>
      <c r="J369" s="101"/>
      <c r="K369" s="101"/>
      <c r="L369" s="101"/>
      <c r="M369" s="101"/>
      <c r="N369" s="101"/>
    </row>
    <row r="370" spans="2:14">
      <c r="B370" s="100"/>
      <c r="C370" s="100"/>
      <c r="D370" s="100"/>
      <c r="E370" s="100"/>
      <c r="F370" s="100"/>
      <c r="G370" s="100"/>
      <c r="H370" s="101"/>
      <c r="I370" s="101"/>
      <c r="J370" s="101"/>
      <c r="K370" s="101"/>
      <c r="L370" s="101"/>
      <c r="M370" s="101"/>
      <c r="N370" s="101"/>
    </row>
    <row r="371" spans="2:14">
      <c r="B371" s="100"/>
      <c r="C371" s="100"/>
      <c r="D371" s="100"/>
      <c r="E371" s="100"/>
      <c r="F371" s="100"/>
      <c r="G371" s="100"/>
      <c r="H371" s="101"/>
      <c r="I371" s="101"/>
      <c r="J371" s="101"/>
      <c r="K371" s="101"/>
      <c r="L371" s="101"/>
      <c r="M371" s="101"/>
      <c r="N371" s="101"/>
    </row>
    <row r="372" spans="2:14">
      <c r="B372" s="100"/>
      <c r="C372" s="100"/>
      <c r="D372" s="100"/>
      <c r="E372" s="100"/>
      <c r="F372" s="100"/>
      <c r="G372" s="100"/>
      <c r="H372" s="101"/>
      <c r="I372" s="101"/>
      <c r="J372" s="101"/>
      <c r="K372" s="101"/>
      <c r="L372" s="101"/>
      <c r="M372" s="101"/>
      <c r="N372" s="101"/>
    </row>
    <row r="373" spans="2:14">
      <c r="B373" s="100"/>
      <c r="C373" s="100"/>
      <c r="D373" s="100"/>
      <c r="E373" s="100"/>
      <c r="F373" s="100"/>
      <c r="G373" s="100"/>
      <c r="H373" s="101"/>
      <c r="I373" s="101"/>
      <c r="J373" s="101"/>
      <c r="K373" s="101"/>
      <c r="L373" s="101"/>
      <c r="M373" s="101"/>
      <c r="N373" s="101"/>
    </row>
    <row r="374" spans="2:14">
      <c r="B374" s="100"/>
      <c r="C374" s="100"/>
      <c r="D374" s="100"/>
      <c r="E374" s="100"/>
      <c r="F374" s="100"/>
      <c r="G374" s="100"/>
      <c r="H374" s="101"/>
      <c r="I374" s="101"/>
      <c r="J374" s="101"/>
      <c r="K374" s="101"/>
      <c r="L374" s="101"/>
      <c r="M374" s="101"/>
      <c r="N374" s="101"/>
    </row>
    <row r="375" spans="2:14">
      <c r="B375" s="100"/>
      <c r="C375" s="100"/>
      <c r="D375" s="100"/>
      <c r="E375" s="100"/>
      <c r="F375" s="100"/>
      <c r="G375" s="100"/>
      <c r="H375" s="101"/>
      <c r="I375" s="101"/>
      <c r="J375" s="101"/>
      <c r="K375" s="101"/>
      <c r="L375" s="101"/>
      <c r="M375" s="101"/>
      <c r="N375" s="101"/>
    </row>
    <row r="376" spans="2:14">
      <c r="B376" s="100"/>
      <c r="C376" s="100"/>
      <c r="D376" s="100"/>
      <c r="E376" s="100"/>
      <c r="F376" s="100"/>
      <c r="G376" s="100"/>
      <c r="H376" s="101"/>
      <c r="I376" s="101"/>
      <c r="J376" s="101"/>
      <c r="K376" s="101"/>
      <c r="L376" s="101"/>
      <c r="M376" s="101"/>
      <c r="N376" s="101"/>
    </row>
    <row r="377" spans="2:14">
      <c r="B377" s="100"/>
      <c r="C377" s="100"/>
      <c r="D377" s="100"/>
      <c r="E377" s="100"/>
      <c r="F377" s="100"/>
      <c r="G377" s="100"/>
      <c r="H377" s="101"/>
      <c r="I377" s="101"/>
      <c r="J377" s="101"/>
      <c r="K377" s="101"/>
      <c r="L377" s="101"/>
      <c r="M377" s="101"/>
      <c r="N377" s="101"/>
    </row>
    <row r="378" spans="2:14">
      <c r="B378" s="100"/>
      <c r="C378" s="100"/>
      <c r="D378" s="100"/>
      <c r="E378" s="100"/>
      <c r="F378" s="100"/>
      <c r="G378" s="100"/>
      <c r="H378" s="101"/>
      <c r="I378" s="101"/>
      <c r="J378" s="101"/>
      <c r="K378" s="101"/>
      <c r="L378" s="101"/>
      <c r="M378" s="101"/>
      <c r="N378" s="101"/>
    </row>
    <row r="379" spans="2:14">
      <c r="B379" s="100"/>
      <c r="C379" s="100"/>
      <c r="D379" s="100"/>
      <c r="E379" s="100"/>
      <c r="F379" s="100"/>
      <c r="G379" s="100"/>
      <c r="H379" s="101"/>
      <c r="I379" s="101"/>
      <c r="J379" s="101"/>
      <c r="K379" s="101"/>
      <c r="L379" s="101"/>
      <c r="M379" s="101"/>
      <c r="N379" s="101"/>
    </row>
    <row r="380" spans="2:14">
      <c r="B380" s="100"/>
      <c r="C380" s="100"/>
      <c r="D380" s="100"/>
      <c r="E380" s="100"/>
      <c r="F380" s="100"/>
      <c r="G380" s="100"/>
      <c r="H380" s="101"/>
      <c r="I380" s="101"/>
      <c r="J380" s="101"/>
      <c r="K380" s="101"/>
      <c r="L380" s="101"/>
      <c r="M380" s="101"/>
      <c r="N380" s="101"/>
    </row>
    <row r="381" spans="2:14">
      <c r="B381" s="100"/>
      <c r="C381" s="100"/>
      <c r="D381" s="100"/>
      <c r="E381" s="100"/>
      <c r="F381" s="100"/>
      <c r="G381" s="100"/>
      <c r="H381" s="101"/>
      <c r="I381" s="101"/>
      <c r="J381" s="101"/>
      <c r="K381" s="101"/>
      <c r="L381" s="101"/>
      <c r="M381" s="101"/>
      <c r="N381" s="101"/>
    </row>
    <row r="382" spans="2:14">
      <c r="B382" s="100"/>
      <c r="C382" s="100"/>
      <c r="D382" s="100"/>
      <c r="E382" s="100"/>
      <c r="F382" s="100"/>
      <c r="G382" s="100"/>
      <c r="H382" s="101"/>
      <c r="I382" s="101"/>
      <c r="J382" s="101"/>
      <c r="K382" s="101"/>
      <c r="L382" s="101"/>
      <c r="M382" s="101"/>
      <c r="N382" s="101"/>
    </row>
    <row r="383" spans="2:14">
      <c r="B383" s="100"/>
      <c r="C383" s="100"/>
      <c r="D383" s="100"/>
      <c r="E383" s="100"/>
      <c r="F383" s="100"/>
      <c r="G383" s="100"/>
      <c r="H383" s="101"/>
      <c r="I383" s="101"/>
      <c r="J383" s="101"/>
      <c r="K383" s="101"/>
      <c r="L383" s="101"/>
      <c r="M383" s="101"/>
      <c r="N383" s="101"/>
    </row>
    <row r="384" spans="2:14">
      <c r="B384" s="100"/>
      <c r="C384" s="100"/>
      <c r="D384" s="100"/>
      <c r="E384" s="100"/>
      <c r="F384" s="100"/>
      <c r="G384" s="100"/>
      <c r="H384" s="101"/>
      <c r="I384" s="101"/>
      <c r="J384" s="101"/>
      <c r="K384" s="101"/>
      <c r="L384" s="101"/>
      <c r="M384" s="101"/>
      <c r="N384" s="101"/>
    </row>
    <row r="385" spans="2:14">
      <c r="B385" s="100"/>
      <c r="C385" s="100"/>
      <c r="D385" s="100"/>
      <c r="E385" s="100"/>
      <c r="F385" s="100"/>
      <c r="G385" s="100"/>
      <c r="H385" s="101"/>
      <c r="I385" s="101"/>
      <c r="J385" s="101"/>
      <c r="K385" s="101"/>
      <c r="L385" s="101"/>
      <c r="M385" s="101"/>
      <c r="N385" s="101"/>
    </row>
    <row r="386" spans="2:14">
      <c r="B386" s="100"/>
      <c r="C386" s="100"/>
      <c r="D386" s="100"/>
      <c r="E386" s="100"/>
      <c r="F386" s="100"/>
      <c r="G386" s="100"/>
      <c r="H386" s="101"/>
      <c r="I386" s="101"/>
      <c r="J386" s="101"/>
      <c r="K386" s="101"/>
      <c r="L386" s="101"/>
      <c r="M386" s="101"/>
      <c r="N386" s="101"/>
    </row>
    <row r="387" spans="2:14">
      <c r="B387" s="100"/>
      <c r="C387" s="100"/>
      <c r="D387" s="100"/>
      <c r="E387" s="100"/>
      <c r="F387" s="100"/>
      <c r="G387" s="100"/>
      <c r="H387" s="101"/>
      <c r="I387" s="101"/>
      <c r="J387" s="101"/>
      <c r="K387" s="101"/>
      <c r="L387" s="101"/>
      <c r="M387" s="101"/>
      <c r="N387" s="101"/>
    </row>
    <row r="388" spans="2:14">
      <c r="B388" s="100"/>
      <c r="C388" s="100"/>
      <c r="D388" s="100"/>
      <c r="E388" s="100"/>
      <c r="F388" s="100"/>
      <c r="G388" s="100"/>
      <c r="H388" s="101"/>
      <c r="I388" s="101"/>
      <c r="J388" s="101"/>
      <c r="K388" s="101"/>
      <c r="L388" s="101"/>
      <c r="M388" s="101"/>
      <c r="N388" s="101"/>
    </row>
    <row r="389" spans="2:14">
      <c r="B389" s="100"/>
      <c r="C389" s="100"/>
      <c r="D389" s="100"/>
      <c r="E389" s="100"/>
      <c r="F389" s="100"/>
      <c r="G389" s="100"/>
      <c r="H389" s="101"/>
      <c r="I389" s="101"/>
      <c r="J389" s="101"/>
      <c r="K389" s="101"/>
      <c r="L389" s="101"/>
      <c r="M389" s="101"/>
      <c r="N389" s="101"/>
    </row>
    <row r="390" spans="2:14">
      <c r="B390" s="100"/>
      <c r="C390" s="100"/>
      <c r="D390" s="100"/>
      <c r="E390" s="100"/>
      <c r="F390" s="100"/>
      <c r="G390" s="100"/>
      <c r="H390" s="101"/>
      <c r="I390" s="101"/>
      <c r="J390" s="101"/>
      <c r="K390" s="101"/>
      <c r="L390" s="101"/>
      <c r="M390" s="101"/>
      <c r="N390" s="101"/>
    </row>
    <row r="391" spans="2:14">
      <c r="B391" s="100"/>
      <c r="C391" s="100"/>
      <c r="D391" s="100"/>
      <c r="E391" s="100"/>
      <c r="F391" s="100"/>
      <c r="G391" s="100"/>
      <c r="H391" s="101"/>
      <c r="I391" s="101"/>
      <c r="J391" s="101"/>
      <c r="K391" s="101"/>
      <c r="L391" s="101"/>
      <c r="M391" s="101"/>
      <c r="N391" s="101"/>
    </row>
    <row r="392" spans="2:14">
      <c r="B392" s="100"/>
      <c r="C392" s="100"/>
      <c r="D392" s="100"/>
      <c r="E392" s="100"/>
      <c r="F392" s="100"/>
      <c r="G392" s="100"/>
      <c r="H392" s="101"/>
      <c r="I392" s="101"/>
      <c r="J392" s="101"/>
      <c r="K392" s="101"/>
      <c r="L392" s="101"/>
      <c r="M392" s="101"/>
      <c r="N392" s="101"/>
    </row>
    <row r="393" spans="2:14">
      <c r="B393" s="100"/>
      <c r="C393" s="100"/>
      <c r="D393" s="100"/>
      <c r="E393" s="100"/>
      <c r="F393" s="100"/>
      <c r="G393" s="100"/>
      <c r="H393" s="101"/>
      <c r="I393" s="101"/>
      <c r="J393" s="101"/>
      <c r="K393" s="101"/>
      <c r="L393" s="101"/>
      <c r="M393" s="101"/>
      <c r="N393" s="101"/>
    </row>
    <row r="394" spans="2:14">
      <c r="B394" s="100"/>
      <c r="C394" s="100"/>
      <c r="D394" s="100"/>
      <c r="E394" s="100"/>
      <c r="F394" s="100"/>
      <c r="G394" s="100"/>
      <c r="H394" s="101"/>
      <c r="I394" s="101"/>
      <c r="J394" s="101"/>
      <c r="K394" s="101"/>
      <c r="L394" s="101"/>
      <c r="M394" s="101"/>
      <c r="N394" s="101"/>
    </row>
    <row r="395" spans="2:14">
      <c r="B395" s="100"/>
      <c r="C395" s="100"/>
      <c r="D395" s="100"/>
      <c r="E395" s="100"/>
      <c r="F395" s="100"/>
      <c r="G395" s="100"/>
      <c r="H395" s="101"/>
      <c r="I395" s="101"/>
      <c r="J395" s="101"/>
      <c r="K395" s="101"/>
      <c r="L395" s="101"/>
      <c r="M395" s="101"/>
      <c r="N395" s="101"/>
    </row>
    <row r="396" spans="2:14">
      <c r="B396" s="100"/>
      <c r="C396" s="100"/>
      <c r="D396" s="100"/>
      <c r="E396" s="100"/>
      <c r="F396" s="100"/>
      <c r="G396" s="100"/>
      <c r="H396" s="101"/>
      <c r="I396" s="101"/>
      <c r="J396" s="101"/>
      <c r="K396" s="101"/>
      <c r="L396" s="101"/>
      <c r="M396" s="101"/>
      <c r="N396" s="101"/>
    </row>
    <row r="397" spans="2:14">
      <c r="B397" s="100"/>
      <c r="C397" s="100"/>
      <c r="D397" s="100"/>
      <c r="E397" s="100"/>
      <c r="F397" s="100"/>
      <c r="G397" s="100"/>
      <c r="H397" s="101"/>
      <c r="I397" s="101"/>
      <c r="J397" s="101"/>
      <c r="K397" s="101"/>
      <c r="L397" s="101"/>
      <c r="M397" s="101"/>
      <c r="N397" s="101"/>
    </row>
    <row r="398" spans="2:14">
      <c r="B398" s="100"/>
      <c r="C398" s="100"/>
      <c r="D398" s="100"/>
      <c r="E398" s="100"/>
      <c r="F398" s="100"/>
      <c r="G398" s="100"/>
      <c r="H398" s="101"/>
      <c r="I398" s="101"/>
      <c r="J398" s="101"/>
      <c r="K398" s="101"/>
      <c r="L398" s="101"/>
      <c r="M398" s="101"/>
      <c r="N398" s="101"/>
    </row>
    <row r="399" spans="2:14">
      <c r="B399" s="100"/>
      <c r="C399" s="100"/>
      <c r="D399" s="100"/>
      <c r="E399" s="100"/>
      <c r="F399" s="100"/>
      <c r="G399" s="100"/>
      <c r="H399" s="101"/>
      <c r="I399" s="101"/>
      <c r="J399" s="101"/>
      <c r="K399" s="101"/>
      <c r="L399" s="101"/>
      <c r="M399" s="101"/>
      <c r="N399" s="101"/>
    </row>
    <row r="400" spans="2:14">
      <c r="B400" s="100"/>
      <c r="C400" s="100"/>
      <c r="D400" s="100"/>
      <c r="E400" s="100"/>
      <c r="F400" s="100"/>
      <c r="G400" s="100"/>
      <c r="H400" s="101"/>
      <c r="I400" s="101"/>
      <c r="J400" s="101"/>
      <c r="K400" s="101"/>
      <c r="L400" s="101"/>
      <c r="M400" s="101"/>
      <c r="N400" s="101"/>
    </row>
    <row r="401" spans="2:14">
      <c r="B401" s="100"/>
      <c r="C401" s="100"/>
      <c r="D401" s="100"/>
      <c r="E401" s="100"/>
      <c r="F401" s="100"/>
      <c r="G401" s="100"/>
      <c r="H401" s="101"/>
      <c r="I401" s="101"/>
      <c r="J401" s="101"/>
      <c r="K401" s="101"/>
      <c r="L401" s="101"/>
      <c r="M401" s="101"/>
      <c r="N401" s="101"/>
    </row>
    <row r="402" spans="2:14">
      <c r="B402" s="100"/>
      <c r="C402" s="100"/>
      <c r="D402" s="100"/>
      <c r="E402" s="100"/>
      <c r="F402" s="100"/>
      <c r="G402" s="100"/>
      <c r="H402" s="101"/>
      <c r="I402" s="101"/>
      <c r="J402" s="101"/>
      <c r="K402" s="101"/>
      <c r="L402" s="101"/>
      <c r="M402" s="101"/>
      <c r="N402" s="101"/>
    </row>
    <row r="403" spans="2:14">
      <c r="B403" s="100"/>
      <c r="C403" s="100"/>
      <c r="D403" s="100"/>
      <c r="E403" s="100"/>
      <c r="F403" s="100"/>
      <c r="G403" s="100"/>
      <c r="H403" s="101"/>
      <c r="I403" s="101"/>
      <c r="J403" s="101"/>
      <c r="K403" s="101"/>
      <c r="L403" s="101"/>
      <c r="M403" s="101"/>
      <c r="N403" s="101"/>
    </row>
    <row r="404" spans="2:14">
      <c r="B404" s="100"/>
      <c r="C404" s="100"/>
      <c r="D404" s="100"/>
      <c r="E404" s="100"/>
      <c r="F404" s="100"/>
      <c r="G404" s="100"/>
      <c r="H404" s="101"/>
      <c r="I404" s="101"/>
      <c r="J404" s="101"/>
      <c r="K404" s="101"/>
      <c r="L404" s="101"/>
      <c r="M404" s="101"/>
      <c r="N404" s="101"/>
    </row>
    <row r="405" spans="2:14">
      <c r="B405" s="100"/>
      <c r="C405" s="100"/>
      <c r="D405" s="100"/>
      <c r="E405" s="100"/>
      <c r="F405" s="100"/>
      <c r="G405" s="100"/>
      <c r="H405" s="101"/>
      <c r="I405" s="101"/>
      <c r="J405" s="101"/>
      <c r="K405" s="101"/>
      <c r="L405" s="101"/>
      <c r="M405" s="101"/>
      <c r="N405" s="101"/>
    </row>
    <row r="406" spans="2:14">
      <c r="B406" s="100"/>
      <c r="C406" s="100"/>
      <c r="D406" s="100"/>
      <c r="E406" s="100"/>
      <c r="F406" s="100"/>
      <c r="G406" s="100"/>
      <c r="H406" s="101"/>
      <c r="I406" s="101"/>
      <c r="J406" s="101"/>
      <c r="K406" s="101"/>
      <c r="L406" s="101"/>
      <c r="M406" s="101"/>
      <c r="N406" s="101"/>
    </row>
    <row r="407" spans="2:14">
      <c r="B407" s="100"/>
      <c r="C407" s="100"/>
      <c r="D407" s="100"/>
      <c r="E407" s="100"/>
      <c r="F407" s="100"/>
      <c r="G407" s="100"/>
      <c r="H407" s="101"/>
      <c r="I407" s="101"/>
      <c r="J407" s="101"/>
      <c r="K407" s="101"/>
      <c r="L407" s="101"/>
      <c r="M407" s="101"/>
      <c r="N407" s="101"/>
    </row>
    <row r="408" spans="2:14">
      <c r="B408" s="100"/>
      <c r="C408" s="100"/>
      <c r="D408" s="100"/>
      <c r="E408" s="100"/>
      <c r="F408" s="100"/>
      <c r="G408" s="100"/>
      <c r="H408" s="101"/>
      <c r="I408" s="101"/>
      <c r="J408" s="101"/>
      <c r="K408" s="101"/>
      <c r="L408" s="101"/>
      <c r="M408" s="101"/>
      <c r="N408" s="101"/>
    </row>
    <row r="409" spans="2:14">
      <c r="B409" s="100"/>
      <c r="C409" s="100"/>
      <c r="D409" s="100"/>
      <c r="E409" s="100"/>
      <c r="F409" s="100"/>
      <c r="G409" s="100"/>
      <c r="H409" s="101"/>
      <c r="I409" s="101"/>
      <c r="J409" s="101"/>
      <c r="K409" s="101"/>
      <c r="L409" s="101"/>
      <c r="M409" s="101"/>
      <c r="N409" s="101"/>
    </row>
    <row r="410" spans="2:14">
      <c r="B410" s="100"/>
      <c r="C410" s="100"/>
      <c r="D410" s="100"/>
      <c r="E410" s="100"/>
      <c r="F410" s="100"/>
      <c r="G410" s="100"/>
      <c r="H410" s="101"/>
      <c r="I410" s="101"/>
      <c r="J410" s="101"/>
      <c r="K410" s="101"/>
      <c r="L410" s="101"/>
      <c r="M410" s="101"/>
      <c r="N410" s="101"/>
    </row>
    <row r="411" spans="2:14">
      <c r="B411" s="100"/>
      <c r="C411" s="100"/>
      <c r="D411" s="100"/>
      <c r="E411" s="100"/>
      <c r="F411" s="100"/>
      <c r="G411" s="100"/>
      <c r="H411" s="101"/>
      <c r="I411" s="101"/>
      <c r="J411" s="101"/>
      <c r="K411" s="101"/>
      <c r="L411" s="101"/>
      <c r="M411" s="101"/>
      <c r="N411" s="101"/>
    </row>
    <row r="412" spans="2:14">
      <c r="B412" s="100"/>
      <c r="C412" s="100"/>
      <c r="D412" s="100"/>
      <c r="E412" s="100"/>
      <c r="F412" s="100"/>
      <c r="G412" s="100"/>
      <c r="H412" s="101"/>
      <c r="I412" s="101"/>
      <c r="J412" s="101"/>
      <c r="K412" s="101"/>
      <c r="L412" s="101"/>
      <c r="M412" s="101"/>
      <c r="N412" s="101"/>
    </row>
    <row r="413" spans="2:14">
      <c r="B413" s="100"/>
      <c r="C413" s="100"/>
      <c r="D413" s="100"/>
      <c r="E413" s="100"/>
      <c r="F413" s="100"/>
      <c r="G413" s="100"/>
      <c r="H413" s="101"/>
      <c r="I413" s="101"/>
      <c r="J413" s="101"/>
      <c r="K413" s="101"/>
      <c r="L413" s="101"/>
      <c r="M413" s="101"/>
      <c r="N413" s="101"/>
    </row>
    <row r="414" spans="2:14">
      <c r="B414" s="100"/>
      <c r="C414" s="100"/>
      <c r="D414" s="100"/>
      <c r="E414" s="100"/>
      <c r="F414" s="100"/>
      <c r="G414" s="100"/>
      <c r="H414" s="101"/>
      <c r="I414" s="101"/>
      <c r="J414" s="101"/>
      <c r="K414" s="101"/>
      <c r="L414" s="101"/>
      <c r="M414" s="101"/>
      <c r="N414" s="101"/>
    </row>
    <row r="415" spans="2:14">
      <c r="B415" s="100"/>
      <c r="C415" s="100"/>
      <c r="D415" s="100"/>
      <c r="E415" s="100"/>
      <c r="F415" s="100"/>
      <c r="G415" s="100"/>
      <c r="H415" s="101"/>
      <c r="I415" s="101"/>
      <c r="J415" s="101"/>
      <c r="K415" s="101"/>
      <c r="L415" s="101"/>
      <c r="M415" s="101"/>
      <c r="N415" s="101"/>
    </row>
    <row r="416" spans="2:14">
      <c r="B416" s="100"/>
      <c r="C416" s="100"/>
      <c r="D416" s="100"/>
      <c r="E416" s="100"/>
      <c r="F416" s="100"/>
      <c r="G416" s="100"/>
      <c r="H416" s="101"/>
      <c r="I416" s="101"/>
      <c r="J416" s="101"/>
      <c r="K416" s="101"/>
      <c r="L416" s="101"/>
      <c r="M416" s="101"/>
      <c r="N416" s="101"/>
    </row>
    <row r="417" spans="2:14">
      <c r="B417" s="100"/>
      <c r="C417" s="100"/>
      <c r="D417" s="100"/>
      <c r="E417" s="100"/>
      <c r="F417" s="100"/>
      <c r="G417" s="100"/>
      <c r="H417" s="101"/>
      <c r="I417" s="101"/>
      <c r="J417" s="101"/>
      <c r="K417" s="101"/>
      <c r="L417" s="101"/>
      <c r="M417" s="101"/>
      <c r="N417" s="101"/>
    </row>
    <row r="418" spans="2:14">
      <c r="B418" s="100"/>
      <c r="C418" s="100"/>
      <c r="D418" s="100"/>
      <c r="E418" s="100"/>
      <c r="F418" s="100"/>
      <c r="G418" s="100"/>
      <c r="H418" s="101"/>
      <c r="I418" s="101"/>
      <c r="J418" s="101"/>
      <c r="K418" s="101"/>
      <c r="L418" s="101"/>
      <c r="M418" s="101"/>
      <c r="N418" s="101"/>
    </row>
    <row r="419" spans="2:14">
      <c r="B419" s="100"/>
      <c r="C419" s="100"/>
      <c r="D419" s="100"/>
      <c r="E419" s="100"/>
      <c r="F419" s="100"/>
      <c r="G419" s="100"/>
      <c r="H419" s="101"/>
      <c r="I419" s="101"/>
      <c r="J419" s="101"/>
      <c r="K419" s="101"/>
      <c r="L419" s="101"/>
      <c r="M419" s="101"/>
      <c r="N419" s="101"/>
    </row>
    <row r="420" spans="2:14">
      <c r="B420" s="100"/>
      <c r="C420" s="100"/>
      <c r="D420" s="100"/>
      <c r="E420" s="100"/>
      <c r="F420" s="100"/>
      <c r="G420" s="100"/>
      <c r="H420" s="101"/>
      <c r="I420" s="101"/>
      <c r="J420" s="101"/>
      <c r="K420" s="101"/>
      <c r="L420" s="101"/>
      <c r="M420" s="101"/>
      <c r="N420" s="101"/>
    </row>
    <row r="421" spans="2:14">
      <c r="B421" s="100"/>
      <c r="C421" s="100"/>
      <c r="D421" s="100"/>
      <c r="E421" s="100"/>
      <c r="F421" s="100"/>
      <c r="G421" s="100"/>
      <c r="H421" s="101"/>
      <c r="I421" s="101"/>
      <c r="J421" s="101"/>
      <c r="K421" s="101"/>
      <c r="L421" s="101"/>
      <c r="M421" s="101"/>
      <c r="N421" s="101"/>
    </row>
    <row r="422" spans="2:14">
      <c r="B422" s="100"/>
      <c r="C422" s="100"/>
      <c r="D422" s="100"/>
      <c r="E422" s="100"/>
      <c r="F422" s="100"/>
      <c r="G422" s="100"/>
      <c r="H422" s="101"/>
      <c r="I422" s="101"/>
      <c r="J422" s="101"/>
      <c r="K422" s="101"/>
      <c r="L422" s="101"/>
      <c r="M422" s="101"/>
      <c r="N422" s="101"/>
    </row>
    <row r="423" spans="2:14">
      <c r="B423" s="100"/>
      <c r="C423" s="100"/>
      <c r="D423" s="100"/>
      <c r="E423" s="100"/>
      <c r="F423" s="100"/>
      <c r="G423" s="100"/>
      <c r="H423" s="101"/>
      <c r="I423" s="101"/>
      <c r="J423" s="101"/>
      <c r="K423" s="101"/>
      <c r="L423" s="101"/>
      <c r="M423" s="101"/>
      <c r="N423" s="101"/>
    </row>
    <row r="424" spans="2:14">
      <c r="B424" s="100"/>
      <c r="C424" s="100"/>
      <c r="D424" s="100"/>
      <c r="E424" s="100"/>
      <c r="F424" s="100"/>
      <c r="G424" s="100"/>
      <c r="H424" s="101"/>
      <c r="I424" s="101"/>
      <c r="J424" s="101"/>
      <c r="K424" s="101"/>
      <c r="L424" s="101"/>
      <c r="M424" s="101"/>
      <c r="N424" s="101"/>
    </row>
    <row r="425" spans="2:14">
      <c r="B425" s="100"/>
      <c r="C425" s="100"/>
      <c r="D425" s="100"/>
      <c r="E425" s="100"/>
      <c r="F425" s="100"/>
      <c r="G425" s="100"/>
      <c r="H425" s="101"/>
      <c r="I425" s="101"/>
      <c r="J425" s="101"/>
      <c r="K425" s="101"/>
      <c r="L425" s="101"/>
      <c r="M425" s="101"/>
      <c r="N425" s="101"/>
    </row>
    <row r="426" spans="2:14">
      <c r="B426" s="100"/>
      <c r="C426" s="100"/>
      <c r="D426" s="100"/>
      <c r="E426" s="100"/>
      <c r="F426" s="100"/>
      <c r="G426" s="100"/>
      <c r="H426" s="101"/>
      <c r="I426" s="101"/>
      <c r="J426" s="101"/>
      <c r="K426" s="101"/>
      <c r="L426" s="101"/>
      <c r="M426" s="101"/>
      <c r="N426" s="101"/>
    </row>
    <row r="427" spans="2:14">
      <c r="B427" s="100"/>
      <c r="C427" s="100"/>
      <c r="D427" s="100"/>
      <c r="E427" s="100"/>
      <c r="F427" s="100"/>
      <c r="G427" s="100"/>
      <c r="H427" s="101"/>
      <c r="I427" s="101"/>
      <c r="J427" s="101"/>
      <c r="K427" s="101"/>
      <c r="L427" s="101"/>
      <c r="M427" s="101"/>
      <c r="N427" s="101"/>
    </row>
    <row r="428" spans="2:14">
      <c r="B428" s="100"/>
      <c r="C428" s="100"/>
      <c r="D428" s="100"/>
      <c r="E428" s="100"/>
      <c r="F428" s="100"/>
      <c r="G428" s="100"/>
      <c r="H428" s="101"/>
      <c r="I428" s="101"/>
      <c r="J428" s="101"/>
      <c r="K428" s="101"/>
      <c r="L428" s="101"/>
      <c r="M428" s="101"/>
      <c r="N428" s="101"/>
    </row>
    <row r="429" spans="2:14">
      <c r="B429" s="100"/>
      <c r="C429" s="100"/>
      <c r="D429" s="100"/>
      <c r="E429" s="100"/>
      <c r="F429" s="100"/>
      <c r="G429" s="100"/>
      <c r="H429" s="101"/>
      <c r="I429" s="101"/>
      <c r="J429" s="101"/>
      <c r="K429" s="101"/>
      <c r="L429" s="101"/>
      <c r="M429" s="101"/>
      <c r="N429" s="101"/>
    </row>
    <row r="430" spans="2:14">
      <c r="B430" s="100"/>
      <c r="C430" s="100"/>
      <c r="D430" s="100"/>
      <c r="E430" s="100"/>
      <c r="F430" s="100"/>
      <c r="G430" s="100"/>
      <c r="H430" s="101"/>
      <c r="I430" s="101"/>
      <c r="J430" s="101"/>
      <c r="K430" s="101"/>
      <c r="L430" s="101"/>
      <c r="M430" s="101"/>
      <c r="N430" s="101"/>
    </row>
    <row r="431" spans="2:14">
      <c r="B431" s="100"/>
      <c r="C431" s="100"/>
      <c r="D431" s="100"/>
      <c r="E431" s="100"/>
      <c r="F431" s="100"/>
      <c r="G431" s="100"/>
      <c r="H431" s="101"/>
      <c r="I431" s="101"/>
      <c r="J431" s="101"/>
      <c r="K431" s="101"/>
      <c r="L431" s="101"/>
      <c r="M431" s="101"/>
      <c r="N431" s="101"/>
    </row>
    <row r="432" spans="2:14">
      <c r="B432" s="100"/>
      <c r="C432" s="100"/>
      <c r="D432" s="100"/>
      <c r="E432" s="100"/>
      <c r="F432" s="100"/>
      <c r="G432" s="100"/>
      <c r="H432" s="101"/>
      <c r="I432" s="101"/>
      <c r="J432" s="101"/>
      <c r="K432" s="101"/>
      <c r="L432" s="101"/>
      <c r="M432" s="101"/>
      <c r="N432" s="101"/>
    </row>
    <row r="433" spans="2:14">
      <c r="B433" s="100"/>
      <c r="C433" s="100"/>
      <c r="D433" s="100"/>
      <c r="E433" s="100"/>
      <c r="F433" s="100"/>
      <c r="G433" s="100"/>
      <c r="H433" s="101"/>
      <c r="I433" s="101"/>
      <c r="J433" s="101"/>
      <c r="K433" s="101"/>
      <c r="L433" s="101"/>
      <c r="M433" s="101"/>
      <c r="N433" s="101"/>
    </row>
    <row r="434" spans="2:14">
      <c r="B434" s="100"/>
      <c r="C434" s="100"/>
      <c r="D434" s="100"/>
      <c r="E434" s="100"/>
      <c r="F434" s="100"/>
      <c r="G434" s="100"/>
      <c r="H434" s="101"/>
      <c r="I434" s="101"/>
      <c r="J434" s="101"/>
      <c r="K434" s="101"/>
      <c r="L434" s="101"/>
      <c r="M434" s="101"/>
      <c r="N434" s="101"/>
    </row>
    <row r="435" spans="2:14">
      <c r="B435" s="100"/>
      <c r="C435" s="100"/>
      <c r="D435" s="100"/>
      <c r="E435" s="100"/>
      <c r="F435" s="100"/>
      <c r="G435" s="100"/>
      <c r="H435" s="101"/>
      <c r="I435" s="101"/>
      <c r="J435" s="101"/>
      <c r="K435" s="101"/>
      <c r="L435" s="101"/>
      <c r="M435" s="101"/>
      <c r="N435" s="101"/>
    </row>
    <row r="436" spans="2:14">
      <c r="B436" s="100"/>
      <c r="C436" s="100"/>
      <c r="D436" s="100"/>
      <c r="E436" s="100"/>
      <c r="F436" s="100"/>
      <c r="G436" s="100"/>
      <c r="H436" s="101"/>
      <c r="I436" s="101"/>
      <c r="J436" s="101"/>
      <c r="K436" s="101"/>
      <c r="L436" s="101"/>
      <c r="M436" s="101"/>
      <c r="N436" s="101"/>
    </row>
    <row r="437" spans="2:14">
      <c r="B437" s="100"/>
      <c r="C437" s="100"/>
      <c r="D437" s="100"/>
      <c r="E437" s="100"/>
      <c r="F437" s="100"/>
      <c r="G437" s="100"/>
      <c r="H437" s="101"/>
      <c r="I437" s="101"/>
      <c r="J437" s="101"/>
      <c r="K437" s="101"/>
      <c r="L437" s="101"/>
      <c r="M437" s="101"/>
      <c r="N437" s="101"/>
    </row>
    <row r="438" spans="2:14">
      <c r="B438" s="100"/>
      <c r="C438" s="100"/>
      <c r="D438" s="100"/>
      <c r="E438" s="100"/>
      <c r="F438" s="100"/>
      <c r="G438" s="100"/>
      <c r="H438" s="101"/>
      <c r="I438" s="101"/>
      <c r="J438" s="101"/>
      <c r="K438" s="101"/>
      <c r="L438" s="101"/>
      <c r="M438" s="101"/>
      <c r="N438" s="101"/>
    </row>
    <row r="439" spans="2:14">
      <c r="B439" s="100"/>
      <c r="C439" s="100"/>
      <c r="D439" s="100"/>
      <c r="E439" s="100"/>
      <c r="F439" s="100"/>
      <c r="G439" s="100"/>
      <c r="H439" s="101"/>
      <c r="I439" s="101"/>
      <c r="J439" s="101"/>
      <c r="K439" s="101"/>
      <c r="L439" s="101"/>
      <c r="M439" s="101"/>
      <c r="N439" s="101"/>
    </row>
    <row r="440" spans="2:14">
      <c r="B440" s="100"/>
      <c r="C440" s="100"/>
      <c r="D440" s="100"/>
      <c r="E440" s="100"/>
      <c r="F440" s="100"/>
      <c r="G440" s="100"/>
      <c r="H440" s="101"/>
      <c r="I440" s="101"/>
      <c r="J440" s="101"/>
      <c r="K440" s="101"/>
      <c r="L440" s="101"/>
      <c r="M440" s="101"/>
      <c r="N440" s="101"/>
    </row>
    <row r="441" spans="2:14">
      <c r="B441" s="100"/>
      <c r="C441" s="100"/>
      <c r="D441" s="100"/>
      <c r="E441" s="100"/>
      <c r="F441" s="100"/>
      <c r="G441" s="100"/>
      <c r="H441" s="101"/>
      <c r="I441" s="101"/>
      <c r="J441" s="101"/>
      <c r="K441" s="101"/>
      <c r="L441" s="101"/>
      <c r="M441" s="101"/>
      <c r="N441" s="101"/>
    </row>
    <row r="442" spans="2:14">
      <c r="B442" s="100"/>
      <c r="C442" s="100"/>
      <c r="D442" s="100"/>
      <c r="E442" s="100"/>
      <c r="F442" s="100"/>
      <c r="G442" s="100"/>
      <c r="H442" s="101"/>
      <c r="I442" s="101"/>
      <c r="J442" s="101"/>
      <c r="K442" s="101"/>
      <c r="L442" s="101"/>
      <c r="M442" s="101"/>
      <c r="N442" s="101"/>
    </row>
    <row r="443" spans="2:14">
      <c r="B443" s="100"/>
      <c r="C443" s="100"/>
      <c r="D443" s="100"/>
      <c r="E443" s="100"/>
      <c r="F443" s="100"/>
      <c r="G443" s="100"/>
      <c r="H443" s="101"/>
      <c r="I443" s="101"/>
      <c r="J443" s="101"/>
      <c r="K443" s="101"/>
      <c r="L443" s="101"/>
      <c r="M443" s="101"/>
      <c r="N443" s="101"/>
    </row>
    <row r="444" spans="2:14">
      <c r="B444" s="100"/>
      <c r="C444" s="100"/>
      <c r="D444" s="100"/>
      <c r="E444" s="100"/>
      <c r="F444" s="100"/>
      <c r="G444" s="100"/>
      <c r="H444" s="101"/>
      <c r="I444" s="101"/>
      <c r="J444" s="101"/>
      <c r="K444" s="101"/>
      <c r="L444" s="101"/>
      <c r="M444" s="101"/>
      <c r="N444" s="101"/>
    </row>
    <row r="445" spans="2:14">
      <c r="B445" s="100"/>
      <c r="C445" s="100"/>
      <c r="D445" s="100"/>
      <c r="E445" s="100"/>
      <c r="F445" s="100"/>
      <c r="G445" s="100"/>
      <c r="H445" s="101"/>
      <c r="I445" s="101"/>
      <c r="J445" s="101"/>
      <c r="K445" s="101"/>
      <c r="L445" s="101"/>
      <c r="M445" s="101"/>
      <c r="N445" s="101"/>
    </row>
    <row r="446" spans="2:14">
      <c r="B446" s="100"/>
      <c r="C446" s="100"/>
      <c r="D446" s="100"/>
      <c r="E446" s="100"/>
      <c r="F446" s="100"/>
      <c r="G446" s="100"/>
      <c r="H446" s="101"/>
      <c r="I446" s="101"/>
      <c r="J446" s="101"/>
      <c r="K446" s="101"/>
      <c r="L446" s="101"/>
      <c r="M446" s="101"/>
      <c r="N446" s="101"/>
    </row>
    <row r="447" spans="2:14">
      <c r="B447" s="100"/>
      <c r="C447" s="100"/>
      <c r="D447" s="100"/>
      <c r="E447" s="100"/>
      <c r="F447" s="100"/>
      <c r="G447" s="100"/>
      <c r="H447" s="101"/>
      <c r="I447" s="101"/>
      <c r="J447" s="101"/>
      <c r="K447" s="101"/>
      <c r="L447" s="101"/>
      <c r="M447" s="101"/>
      <c r="N447" s="101"/>
    </row>
    <row r="448" spans="2:14">
      <c r="B448" s="100"/>
      <c r="C448" s="100"/>
      <c r="D448" s="100"/>
      <c r="E448" s="100"/>
      <c r="F448" s="100"/>
      <c r="G448" s="100"/>
      <c r="H448" s="101"/>
      <c r="I448" s="101"/>
      <c r="J448" s="101"/>
      <c r="K448" s="101"/>
      <c r="L448" s="101"/>
      <c r="M448" s="101"/>
      <c r="N448" s="101"/>
    </row>
    <row r="449" spans="2:14">
      <c r="B449" s="100"/>
      <c r="C449" s="100"/>
      <c r="D449" s="100"/>
      <c r="E449" s="100"/>
      <c r="F449" s="100"/>
      <c r="G449" s="100"/>
      <c r="H449" s="101"/>
      <c r="I449" s="101"/>
      <c r="J449" s="101"/>
      <c r="K449" s="101"/>
      <c r="L449" s="101"/>
      <c r="M449" s="101"/>
      <c r="N449" s="101"/>
    </row>
    <row r="450" spans="2:14">
      <c r="B450" s="100"/>
      <c r="C450" s="100"/>
      <c r="D450" s="100"/>
      <c r="E450" s="100"/>
      <c r="F450" s="100"/>
      <c r="G450" s="100"/>
      <c r="H450" s="101"/>
      <c r="I450" s="101"/>
      <c r="J450" s="101"/>
      <c r="K450" s="101"/>
      <c r="L450" s="101"/>
      <c r="M450" s="101"/>
      <c r="N450" s="101"/>
    </row>
    <row r="451" spans="2:14">
      <c r="B451" s="100"/>
      <c r="C451" s="100"/>
      <c r="D451" s="100"/>
      <c r="E451" s="100"/>
      <c r="F451" s="100"/>
      <c r="G451" s="100"/>
      <c r="H451" s="101"/>
      <c r="I451" s="101"/>
      <c r="J451" s="101"/>
      <c r="K451" s="101"/>
      <c r="L451" s="101"/>
      <c r="M451" s="101"/>
      <c r="N451" s="101"/>
    </row>
    <row r="452" spans="2:14">
      <c r="B452" s="100"/>
      <c r="C452" s="100"/>
      <c r="D452" s="100"/>
      <c r="E452" s="100"/>
      <c r="F452" s="100"/>
      <c r="G452" s="100"/>
      <c r="H452" s="101"/>
      <c r="I452" s="101"/>
      <c r="J452" s="101"/>
      <c r="K452" s="101"/>
      <c r="L452" s="101"/>
      <c r="M452" s="101"/>
      <c r="N452" s="101"/>
    </row>
    <row r="453" spans="2:14">
      <c r="B453" s="100"/>
      <c r="C453" s="100"/>
      <c r="D453" s="100"/>
      <c r="E453" s="100"/>
      <c r="F453" s="100"/>
      <c r="G453" s="100"/>
      <c r="H453" s="101"/>
      <c r="I453" s="101"/>
      <c r="J453" s="101"/>
      <c r="K453" s="101"/>
      <c r="L453" s="101"/>
      <c r="M453" s="101"/>
      <c r="N453" s="101"/>
    </row>
    <row r="454" spans="2:14">
      <c r="B454" s="100"/>
      <c r="C454" s="100"/>
      <c r="D454" s="100"/>
      <c r="E454" s="100"/>
      <c r="F454" s="100"/>
      <c r="G454" s="100"/>
      <c r="H454" s="101"/>
      <c r="I454" s="101"/>
      <c r="J454" s="101"/>
      <c r="K454" s="101"/>
      <c r="L454" s="101"/>
      <c r="M454" s="101"/>
      <c r="N454" s="101"/>
    </row>
    <row r="455" spans="2:14">
      <c r="B455" s="100"/>
      <c r="C455" s="100"/>
      <c r="D455" s="100"/>
      <c r="E455" s="100"/>
      <c r="F455" s="100"/>
      <c r="G455" s="100"/>
      <c r="H455" s="101"/>
      <c r="I455" s="101"/>
      <c r="J455" s="101"/>
      <c r="K455" s="101"/>
      <c r="L455" s="101"/>
      <c r="M455" s="101"/>
      <c r="N455" s="101"/>
    </row>
    <row r="456" spans="2:14">
      <c r="B456" s="100"/>
      <c r="C456" s="100"/>
      <c r="D456" s="100"/>
      <c r="E456" s="100"/>
      <c r="F456" s="100"/>
      <c r="G456" s="100"/>
      <c r="H456" s="101"/>
      <c r="I456" s="101"/>
      <c r="J456" s="101"/>
      <c r="K456" s="101"/>
      <c r="L456" s="101"/>
      <c r="M456" s="101"/>
      <c r="N456" s="101"/>
    </row>
    <row r="457" spans="2:14">
      <c r="B457" s="100"/>
      <c r="C457" s="100"/>
      <c r="D457" s="100"/>
      <c r="E457" s="100"/>
      <c r="F457" s="100"/>
      <c r="G457" s="100"/>
      <c r="H457" s="101"/>
      <c r="I457" s="101"/>
      <c r="J457" s="101"/>
      <c r="K457" s="101"/>
      <c r="L457" s="101"/>
      <c r="M457" s="101"/>
      <c r="N457" s="101"/>
    </row>
    <row r="458" spans="2:14">
      <c r="B458" s="100"/>
      <c r="C458" s="100"/>
      <c r="D458" s="100"/>
      <c r="E458" s="100"/>
      <c r="F458" s="100"/>
      <c r="G458" s="100"/>
      <c r="H458" s="101"/>
      <c r="I458" s="101"/>
      <c r="J458" s="101"/>
      <c r="K458" s="101"/>
      <c r="L458" s="101"/>
      <c r="M458" s="101"/>
      <c r="N458" s="101"/>
    </row>
    <row r="459" spans="2:14">
      <c r="B459" s="100"/>
      <c r="C459" s="100"/>
      <c r="D459" s="100"/>
      <c r="E459" s="100"/>
      <c r="F459" s="100"/>
      <c r="G459" s="100"/>
      <c r="H459" s="101"/>
      <c r="I459" s="101"/>
      <c r="J459" s="101"/>
      <c r="K459" s="101"/>
      <c r="L459" s="101"/>
      <c r="M459" s="101"/>
      <c r="N459" s="101"/>
    </row>
    <row r="460" spans="2:14">
      <c r="B460" s="100"/>
      <c r="C460" s="100"/>
      <c r="D460" s="100"/>
      <c r="E460" s="100"/>
      <c r="F460" s="100"/>
      <c r="G460" s="100"/>
      <c r="H460" s="101"/>
      <c r="I460" s="101"/>
      <c r="J460" s="101"/>
      <c r="K460" s="101"/>
      <c r="L460" s="101"/>
      <c r="M460" s="101"/>
      <c r="N460" s="101"/>
    </row>
    <row r="461" spans="2:14">
      <c r="B461" s="100"/>
      <c r="C461" s="100"/>
      <c r="D461" s="100"/>
      <c r="E461" s="100"/>
      <c r="F461" s="100"/>
      <c r="G461" s="100"/>
      <c r="H461" s="101"/>
      <c r="I461" s="101"/>
      <c r="J461" s="101"/>
      <c r="K461" s="101"/>
      <c r="L461" s="101"/>
      <c r="M461" s="101"/>
      <c r="N461" s="101"/>
    </row>
    <row r="462" spans="2:14">
      <c r="B462" s="100"/>
      <c r="C462" s="100"/>
      <c r="D462" s="100"/>
      <c r="E462" s="100"/>
      <c r="F462" s="100"/>
      <c r="G462" s="100"/>
      <c r="H462" s="101"/>
      <c r="I462" s="101"/>
      <c r="J462" s="101"/>
      <c r="K462" s="101"/>
      <c r="L462" s="101"/>
      <c r="M462" s="101"/>
      <c r="N462" s="101"/>
    </row>
    <row r="463" spans="2:14">
      <c r="B463" s="100"/>
      <c r="C463" s="100"/>
      <c r="D463" s="100"/>
      <c r="E463" s="100"/>
      <c r="F463" s="100"/>
      <c r="G463" s="100"/>
      <c r="H463" s="101"/>
      <c r="I463" s="101"/>
      <c r="J463" s="101"/>
      <c r="K463" s="101"/>
      <c r="L463" s="101"/>
      <c r="M463" s="101"/>
      <c r="N463" s="101"/>
    </row>
    <row r="464" spans="2:14">
      <c r="B464" s="100"/>
      <c r="C464" s="100"/>
      <c r="D464" s="100"/>
      <c r="E464" s="100"/>
      <c r="F464" s="100"/>
      <c r="G464" s="100"/>
      <c r="H464" s="101"/>
      <c r="I464" s="101"/>
      <c r="J464" s="101"/>
      <c r="K464" s="101"/>
      <c r="L464" s="101"/>
      <c r="M464" s="101"/>
      <c r="N464" s="101"/>
    </row>
    <row r="465" spans="2:14">
      <c r="B465" s="100"/>
      <c r="C465" s="100"/>
      <c r="D465" s="100"/>
      <c r="E465" s="100"/>
      <c r="F465" s="100"/>
      <c r="G465" s="100"/>
      <c r="H465" s="101"/>
      <c r="I465" s="101"/>
      <c r="J465" s="101"/>
      <c r="K465" s="101"/>
      <c r="L465" s="101"/>
      <c r="M465" s="101"/>
      <c r="N465" s="101"/>
    </row>
    <row r="466" spans="2:14">
      <c r="B466" s="100"/>
      <c r="C466" s="100"/>
      <c r="D466" s="100"/>
      <c r="E466" s="100"/>
      <c r="F466" s="100"/>
      <c r="G466" s="100"/>
      <c r="H466" s="101"/>
      <c r="I466" s="101"/>
      <c r="J466" s="101"/>
      <c r="K466" s="101"/>
      <c r="L466" s="101"/>
      <c r="M466" s="101"/>
      <c r="N466" s="101"/>
    </row>
    <row r="467" spans="2:14">
      <c r="B467" s="100"/>
      <c r="C467" s="100"/>
      <c r="D467" s="100"/>
      <c r="E467" s="100"/>
      <c r="F467" s="100"/>
      <c r="G467" s="100"/>
      <c r="H467" s="101"/>
      <c r="I467" s="101"/>
      <c r="J467" s="101"/>
      <c r="K467" s="101"/>
      <c r="L467" s="101"/>
      <c r="M467" s="101"/>
      <c r="N467" s="101"/>
    </row>
    <row r="468" spans="2:14">
      <c r="B468" s="100"/>
      <c r="C468" s="100"/>
      <c r="D468" s="100"/>
      <c r="E468" s="100"/>
      <c r="F468" s="100"/>
      <c r="G468" s="100"/>
      <c r="H468" s="101"/>
      <c r="I468" s="101"/>
      <c r="J468" s="101"/>
      <c r="K468" s="101"/>
      <c r="L468" s="101"/>
      <c r="M468" s="101"/>
      <c r="N468" s="101"/>
    </row>
    <row r="469" spans="2:14">
      <c r="B469" s="100"/>
      <c r="C469" s="100"/>
      <c r="D469" s="100"/>
      <c r="E469" s="100"/>
      <c r="F469" s="100"/>
      <c r="G469" s="100"/>
      <c r="H469" s="101"/>
      <c r="I469" s="101"/>
      <c r="J469" s="101"/>
      <c r="K469" s="101"/>
      <c r="L469" s="101"/>
      <c r="M469" s="101"/>
      <c r="N469" s="101"/>
    </row>
    <row r="470" spans="2:14">
      <c r="B470" s="100"/>
      <c r="C470" s="100"/>
      <c r="D470" s="100"/>
      <c r="E470" s="100"/>
      <c r="F470" s="100"/>
      <c r="G470" s="100"/>
      <c r="H470" s="101"/>
      <c r="I470" s="101"/>
      <c r="J470" s="101"/>
      <c r="K470" s="101"/>
      <c r="L470" s="101"/>
      <c r="M470" s="101"/>
      <c r="N470" s="101"/>
    </row>
    <row r="471" spans="2:14">
      <c r="B471" s="100"/>
      <c r="C471" s="100"/>
      <c r="D471" s="100"/>
      <c r="E471" s="100"/>
      <c r="F471" s="100"/>
      <c r="G471" s="100"/>
      <c r="H471" s="101"/>
      <c r="I471" s="101"/>
      <c r="J471" s="101"/>
      <c r="K471" s="101"/>
      <c r="L471" s="101"/>
      <c r="M471" s="101"/>
      <c r="N471" s="101"/>
    </row>
    <row r="472" spans="2:14">
      <c r="B472" s="100"/>
      <c r="C472" s="100"/>
      <c r="D472" s="100"/>
      <c r="E472" s="100"/>
      <c r="F472" s="100"/>
      <c r="G472" s="100"/>
      <c r="H472" s="101"/>
      <c r="I472" s="101"/>
      <c r="J472" s="101"/>
      <c r="K472" s="101"/>
      <c r="L472" s="101"/>
      <c r="M472" s="101"/>
      <c r="N472" s="101"/>
    </row>
    <row r="473" spans="2:14">
      <c r="B473" s="100"/>
      <c r="C473" s="100"/>
      <c r="D473" s="100"/>
      <c r="E473" s="100"/>
      <c r="F473" s="100"/>
      <c r="G473" s="100"/>
      <c r="H473" s="101"/>
      <c r="I473" s="101"/>
      <c r="J473" s="101"/>
      <c r="K473" s="101"/>
      <c r="L473" s="101"/>
      <c r="M473" s="101"/>
      <c r="N473" s="101"/>
    </row>
    <row r="474" spans="2:14">
      <c r="B474" s="100"/>
      <c r="C474" s="100"/>
      <c r="D474" s="100"/>
      <c r="E474" s="100"/>
      <c r="F474" s="100"/>
      <c r="G474" s="100"/>
      <c r="H474" s="101"/>
      <c r="I474" s="101"/>
      <c r="J474" s="101"/>
      <c r="K474" s="101"/>
      <c r="L474" s="101"/>
      <c r="M474" s="101"/>
      <c r="N474" s="101"/>
    </row>
    <row r="475" spans="2:14">
      <c r="B475" s="100"/>
      <c r="C475" s="100"/>
      <c r="D475" s="100"/>
      <c r="E475" s="100"/>
      <c r="F475" s="100"/>
      <c r="G475" s="100"/>
      <c r="H475" s="101"/>
      <c r="I475" s="101"/>
      <c r="J475" s="101"/>
      <c r="K475" s="101"/>
      <c r="L475" s="101"/>
      <c r="M475" s="101"/>
      <c r="N475" s="101"/>
    </row>
    <row r="476" spans="2:14">
      <c r="B476" s="100"/>
      <c r="C476" s="100"/>
      <c r="D476" s="100"/>
      <c r="E476" s="100"/>
      <c r="F476" s="100"/>
      <c r="G476" s="100"/>
      <c r="H476" s="101"/>
      <c r="I476" s="101"/>
      <c r="J476" s="101"/>
      <c r="K476" s="101"/>
      <c r="L476" s="101"/>
      <c r="M476" s="101"/>
      <c r="N476" s="101"/>
    </row>
    <row r="477" spans="2:14">
      <c r="B477" s="100"/>
      <c r="C477" s="100"/>
      <c r="D477" s="100"/>
      <c r="E477" s="100"/>
      <c r="F477" s="100"/>
      <c r="G477" s="100"/>
      <c r="H477" s="101"/>
      <c r="I477" s="101"/>
      <c r="J477" s="101"/>
      <c r="K477" s="101"/>
      <c r="L477" s="101"/>
      <c r="M477" s="101"/>
      <c r="N477" s="101"/>
    </row>
    <row r="478" spans="2:14">
      <c r="B478" s="100"/>
      <c r="C478" s="100"/>
      <c r="D478" s="100"/>
      <c r="E478" s="100"/>
      <c r="F478" s="100"/>
      <c r="G478" s="100"/>
      <c r="H478" s="101"/>
      <c r="I478" s="101"/>
      <c r="J478" s="101"/>
      <c r="K478" s="101"/>
      <c r="L478" s="101"/>
      <c r="M478" s="101"/>
      <c r="N478" s="101"/>
    </row>
    <row r="479" spans="2:14">
      <c r="B479" s="100"/>
      <c r="C479" s="100"/>
      <c r="D479" s="100"/>
      <c r="E479" s="100"/>
      <c r="F479" s="100"/>
      <c r="G479" s="100"/>
      <c r="H479" s="101"/>
      <c r="I479" s="101"/>
      <c r="J479" s="101"/>
      <c r="K479" s="101"/>
      <c r="L479" s="101"/>
      <c r="M479" s="101"/>
      <c r="N479" s="101"/>
    </row>
    <row r="480" spans="2:14">
      <c r="B480" s="100"/>
      <c r="C480" s="100"/>
      <c r="D480" s="100"/>
      <c r="E480" s="100"/>
      <c r="F480" s="100"/>
      <c r="G480" s="100"/>
      <c r="H480" s="101"/>
      <c r="I480" s="101"/>
      <c r="J480" s="101"/>
      <c r="K480" s="101"/>
      <c r="L480" s="101"/>
      <c r="M480" s="101"/>
      <c r="N480" s="101"/>
    </row>
    <row r="481" spans="2:14">
      <c r="B481" s="100"/>
      <c r="C481" s="100"/>
      <c r="D481" s="100"/>
      <c r="E481" s="100"/>
      <c r="F481" s="100"/>
      <c r="G481" s="100"/>
      <c r="H481" s="101"/>
      <c r="I481" s="101"/>
      <c r="J481" s="101"/>
      <c r="K481" s="101"/>
      <c r="L481" s="101"/>
      <c r="M481" s="101"/>
      <c r="N481" s="101"/>
    </row>
    <row r="482" spans="2:14">
      <c r="B482" s="100"/>
      <c r="C482" s="100"/>
      <c r="D482" s="100"/>
      <c r="E482" s="100"/>
      <c r="F482" s="100"/>
      <c r="G482" s="100"/>
      <c r="H482" s="101"/>
      <c r="I482" s="101"/>
      <c r="J482" s="101"/>
      <c r="K482" s="101"/>
      <c r="L482" s="101"/>
      <c r="M482" s="101"/>
      <c r="N482" s="101"/>
    </row>
    <row r="483" spans="2:14">
      <c r="B483" s="100"/>
      <c r="C483" s="100"/>
      <c r="D483" s="100"/>
      <c r="E483" s="100"/>
      <c r="F483" s="100"/>
      <c r="G483" s="100"/>
      <c r="H483" s="101"/>
      <c r="I483" s="101"/>
      <c r="J483" s="101"/>
      <c r="K483" s="101"/>
      <c r="L483" s="101"/>
      <c r="M483" s="101"/>
      <c r="N483" s="101"/>
    </row>
    <row r="484" spans="2:14">
      <c r="B484" s="100"/>
      <c r="C484" s="100"/>
      <c r="D484" s="100"/>
      <c r="E484" s="100"/>
      <c r="F484" s="100"/>
      <c r="G484" s="100"/>
      <c r="H484" s="101"/>
      <c r="I484" s="101"/>
      <c r="J484" s="101"/>
      <c r="K484" s="101"/>
      <c r="L484" s="101"/>
      <c r="M484" s="101"/>
      <c r="N484" s="101"/>
    </row>
    <row r="485" spans="2:14">
      <c r="B485" s="100"/>
      <c r="C485" s="100"/>
      <c r="D485" s="100"/>
      <c r="E485" s="100"/>
      <c r="F485" s="100"/>
      <c r="G485" s="100"/>
      <c r="H485" s="101"/>
      <c r="I485" s="101"/>
      <c r="J485" s="101"/>
      <c r="K485" s="101"/>
      <c r="L485" s="101"/>
      <c r="M485" s="101"/>
      <c r="N485" s="101"/>
    </row>
    <row r="486" spans="2:14">
      <c r="B486" s="100"/>
      <c r="C486" s="100"/>
      <c r="D486" s="100"/>
      <c r="E486" s="100"/>
      <c r="F486" s="100"/>
      <c r="G486" s="100"/>
      <c r="H486" s="101"/>
      <c r="I486" s="101"/>
      <c r="J486" s="101"/>
      <c r="K486" s="101"/>
      <c r="L486" s="101"/>
      <c r="M486" s="101"/>
      <c r="N486" s="101"/>
    </row>
    <row r="487" spans="2:14">
      <c r="B487" s="100"/>
      <c r="C487" s="100"/>
      <c r="D487" s="100"/>
      <c r="E487" s="100"/>
      <c r="F487" s="100"/>
      <c r="G487" s="100"/>
      <c r="H487" s="101"/>
      <c r="I487" s="101"/>
      <c r="J487" s="101"/>
      <c r="K487" s="101"/>
      <c r="L487" s="101"/>
      <c r="M487" s="101"/>
      <c r="N487" s="101"/>
    </row>
    <row r="488" spans="2:14">
      <c r="B488" s="100"/>
      <c r="C488" s="100"/>
      <c r="D488" s="100"/>
      <c r="E488" s="100"/>
      <c r="F488" s="100"/>
      <c r="G488" s="100"/>
      <c r="H488" s="101"/>
      <c r="I488" s="101"/>
      <c r="J488" s="101"/>
      <c r="K488" s="101"/>
      <c r="L488" s="101"/>
      <c r="M488" s="101"/>
      <c r="N488" s="101"/>
    </row>
    <row r="489" spans="2:14">
      <c r="B489" s="100"/>
      <c r="C489" s="100"/>
      <c r="D489" s="100"/>
      <c r="E489" s="100"/>
      <c r="F489" s="100"/>
      <c r="G489" s="100"/>
      <c r="H489" s="101"/>
      <c r="I489" s="101"/>
      <c r="J489" s="101"/>
      <c r="K489" s="101"/>
      <c r="L489" s="101"/>
      <c r="M489" s="101"/>
      <c r="N489" s="101"/>
    </row>
    <row r="490" spans="2:14">
      <c r="B490" s="100"/>
      <c r="C490" s="100"/>
      <c r="D490" s="100"/>
      <c r="E490" s="100"/>
      <c r="F490" s="100"/>
      <c r="G490" s="100"/>
      <c r="H490" s="101"/>
      <c r="I490" s="101"/>
      <c r="J490" s="101"/>
      <c r="K490" s="101"/>
      <c r="L490" s="101"/>
      <c r="M490" s="101"/>
      <c r="N490" s="101"/>
    </row>
    <row r="491" spans="2:14">
      <c r="B491" s="100"/>
      <c r="C491" s="100"/>
      <c r="D491" s="100"/>
      <c r="E491" s="100"/>
      <c r="F491" s="100"/>
      <c r="G491" s="100"/>
      <c r="H491" s="101"/>
      <c r="I491" s="101"/>
      <c r="J491" s="101"/>
      <c r="K491" s="101"/>
      <c r="L491" s="101"/>
      <c r="M491" s="101"/>
      <c r="N491" s="101"/>
    </row>
    <row r="492" spans="2:14">
      <c r="B492" s="100"/>
      <c r="C492" s="100"/>
      <c r="D492" s="100"/>
      <c r="E492" s="100"/>
      <c r="F492" s="100"/>
      <c r="G492" s="100"/>
      <c r="H492" s="101"/>
      <c r="I492" s="101"/>
      <c r="J492" s="101"/>
      <c r="K492" s="101"/>
      <c r="L492" s="101"/>
      <c r="M492" s="101"/>
      <c r="N492" s="101"/>
    </row>
    <row r="493" spans="2:14">
      <c r="B493" s="100"/>
      <c r="C493" s="100"/>
      <c r="D493" s="100"/>
      <c r="E493" s="100"/>
      <c r="F493" s="100"/>
      <c r="G493" s="100"/>
      <c r="H493" s="101"/>
      <c r="I493" s="101"/>
      <c r="J493" s="101"/>
      <c r="K493" s="101"/>
      <c r="L493" s="101"/>
      <c r="M493" s="101"/>
      <c r="N493" s="101"/>
    </row>
    <row r="494" spans="2:14">
      <c r="B494" s="100"/>
      <c r="C494" s="100"/>
      <c r="D494" s="100"/>
      <c r="E494" s="100"/>
      <c r="F494" s="100"/>
      <c r="G494" s="100"/>
      <c r="H494" s="101"/>
      <c r="I494" s="101"/>
      <c r="J494" s="101"/>
      <c r="K494" s="101"/>
      <c r="L494" s="101"/>
      <c r="M494" s="101"/>
      <c r="N494" s="101"/>
    </row>
    <row r="495" spans="2:14">
      <c r="B495" s="100"/>
      <c r="C495" s="100"/>
      <c r="D495" s="100"/>
      <c r="E495" s="100"/>
      <c r="F495" s="100"/>
      <c r="G495" s="100"/>
      <c r="H495" s="101"/>
      <c r="I495" s="101"/>
      <c r="J495" s="101"/>
      <c r="K495" s="101"/>
      <c r="L495" s="101"/>
      <c r="M495" s="101"/>
      <c r="N495" s="101"/>
    </row>
    <row r="496" spans="2:14">
      <c r="B496" s="100"/>
      <c r="C496" s="100"/>
      <c r="D496" s="100"/>
      <c r="E496" s="100"/>
      <c r="F496" s="100"/>
      <c r="G496" s="100"/>
      <c r="H496" s="101"/>
      <c r="I496" s="101"/>
      <c r="J496" s="101"/>
      <c r="K496" s="101"/>
      <c r="L496" s="101"/>
      <c r="M496" s="101"/>
      <c r="N496" s="101"/>
    </row>
    <row r="497" spans="2:14">
      <c r="B497" s="100"/>
      <c r="C497" s="100"/>
      <c r="D497" s="100"/>
      <c r="E497" s="100"/>
      <c r="F497" s="100"/>
      <c r="G497" s="100"/>
      <c r="H497" s="101"/>
      <c r="I497" s="101"/>
      <c r="J497" s="101"/>
      <c r="K497" s="101"/>
      <c r="L497" s="101"/>
      <c r="M497" s="101"/>
      <c r="N497" s="101"/>
    </row>
    <row r="498" spans="2:14">
      <c r="B498" s="100"/>
      <c r="C498" s="100"/>
      <c r="D498" s="100"/>
      <c r="E498" s="100"/>
      <c r="F498" s="100"/>
      <c r="G498" s="100"/>
      <c r="H498" s="101"/>
      <c r="I498" s="101"/>
      <c r="J498" s="101"/>
      <c r="K498" s="101"/>
      <c r="L498" s="101"/>
      <c r="M498" s="101"/>
      <c r="N498" s="101"/>
    </row>
    <row r="499" spans="2:14">
      <c r="B499" s="100"/>
      <c r="C499" s="100"/>
      <c r="D499" s="100"/>
      <c r="E499" s="100"/>
      <c r="F499" s="100"/>
      <c r="G499" s="100"/>
      <c r="H499" s="101"/>
      <c r="I499" s="101"/>
      <c r="J499" s="101"/>
      <c r="K499" s="101"/>
      <c r="L499" s="101"/>
      <c r="M499" s="101"/>
      <c r="N499" s="101"/>
    </row>
    <row r="500" spans="2:14">
      <c r="B500" s="100"/>
      <c r="C500" s="100"/>
      <c r="D500" s="100"/>
      <c r="E500" s="100"/>
      <c r="F500" s="100"/>
      <c r="G500" s="100"/>
      <c r="H500" s="101"/>
      <c r="I500" s="101"/>
      <c r="J500" s="101"/>
      <c r="K500" s="101"/>
      <c r="L500" s="101"/>
      <c r="M500" s="101"/>
      <c r="N500" s="101"/>
    </row>
    <row r="501" spans="2:14">
      <c r="B501" s="100"/>
      <c r="C501" s="100"/>
      <c r="D501" s="100"/>
      <c r="E501" s="100"/>
      <c r="F501" s="100"/>
      <c r="G501" s="100"/>
      <c r="H501" s="101"/>
      <c r="I501" s="101"/>
      <c r="J501" s="101"/>
      <c r="K501" s="101"/>
      <c r="L501" s="101"/>
      <c r="M501" s="101"/>
      <c r="N501" s="101"/>
    </row>
    <row r="502" spans="2:14">
      <c r="B502" s="100"/>
      <c r="C502" s="100"/>
      <c r="D502" s="100"/>
      <c r="E502" s="100"/>
      <c r="F502" s="100"/>
      <c r="G502" s="100"/>
      <c r="H502" s="101"/>
      <c r="I502" s="101"/>
      <c r="J502" s="101"/>
      <c r="K502" s="101"/>
      <c r="L502" s="101"/>
      <c r="M502" s="101"/>
      <c r="N502" s="101"/>
    </row>
    <row r="503" spans="2:14">
      <c r="B503" s="100"/>
      <c r="C503" s="100"/>
      <c r="D503" s="100"/>
      <c r="E503" s="100"/>
      <c r="F503" s="100"/>
      <c r="G503" s="100"/>
      <c r="H503" s="101"/>
      <c r="I503" s="101"/>
      <c r="J503" s="101"/>
      <c r="K503" s="101"/>
      <c r="L503" s="101"/>
      <c r="M503" s="101"/>
      <c r="N503" s="101"/>
    </row>
    <row r="504" spans="2:14">
      <c r="B504" s="100"/>
      <c r="C504" s="100"/>
      <c r="D504" s="100"/>
      <c r="E504" s="100"/>
      <c r="F504" s="100"/>
      <c r="G504" s="100"/>
      <c r="H504" s="101"/>
      <c r="I504" s="101"/>
      <c r="J504" s="101"/>
      <c r="K504" s="101"/>
      <c r="L504" s="101"/>
      <c r="M504" s="101"/>
      <c r="N504" s="101"/>
    </row>
    <row r="505" spans="2:14">
      <c r="B505" s="100"/>
      <c r="C505" s="100"/>
      <c r="D505" s="100"/>
      <c r="E505" s="100"/>
      <c r="F505" s="100"/>
      <c r="G505" s="100"/>
      <c r="H505" s="101"/>
      <c r="I505" s="101"/>
      <c r="J505" s="101"/>
      <c r="K505" s="101"/>
      <c r="L505" s="101"/>
      <c r="M505" s="101"/>
      <c r="N505" s="101"/>
    </row>
    <row r="506" spans="2:14">
      <c r="B506" s="100"/>
      <c r="C506" s="100"/>
      <c r="D506" s="100"/>
      <c r="E506" s="100"/>
      <c r="F506" s="100"/>
      <c r="G506" s="100"/>
      <c r="H506" s="101"/>
      <c r="I506" s="101"/>
      <c r="J506" s="101"/>
      <c r="K506" s="101"/>
      <c r="L506" s="101"/>
      <c r="M506" s="101"/>
      <c r="N506" s="101"/>
    </row>
    <row r="507" spans="2:14">
      <c r="B507" s="100"/>
      <c r="C507" s="100"/>
      <c r="D507" s="100"/>
      <c r="E507" s="100"/>
      <c r="F507" s="100"/>
      <c r="G507" s="100"/>
      <c r="H507" s="101"/>
      <c r="I507" s="101"/>
      <c r="J507" s="101"/>
      <c r="K507" s="101"/>
      <c r="L507" s="101"/>
      <c r="M507" s="101"/>
      <c r="N507" s="101"/>
    </row>
    <row r="508" spans="2:14">
      <c r="B508" s="100"/>
      <c r="C508" s="100"/>
      <c r="D508" s="100"/>
      <c r="E508" s="100"/>
      <c r="F508" s="100"/>
      <c r="G508" s="100"/>
      <c r="H508" s="101"/>
      <c r="I508" s="101"/>
      <c r="J508" s="101"/>
      <c r="K508" s="101"/>
      <c r="L508" s="101"/>
      <c r="M508" s="101"/>
      <c r="N508" s="101"/>
    </row>
    <row r="509" spans="2:14">
      <c r="B509" s="100"/>
      <c r="C509" s="100"/>
      <c r="D509" s="100"/>
      <c r="E509" s="100"/>
      <c r="F509" s="100"/>
      <c r="G509" s="100"/>
      <c r="H509" s="101"/>
      <c r="I509" s="101"/>
      <c r="J509" s="101"/>
      <c r="K509" s="101"/>
      <c r="L509" s="101"/>
      <c r="M509" s="101"/>
      <c r="N509" s="101"/>
    </row>
    <row r="510" spans="2:14">
      <c r="B510" s="100"/>
      <c r="C510" s="100"/>
      <c r="D510" s="100"/>
      <c r="E510" s="100"/>
      <c r="F510" s="100"/>
      <c r="G510" s="100"/>
      <c r="H510" s="101"/>
      <c r="I510" s="101"/>
      <c r="J510" s="101"/>
      <c r="K510" s="101"/>
      <c r="L510" s="101"/>
      <c r="M510" s="101"/>
      <c r="N510" s="101"/>
    </row>
    <row r="511" spans="2:14">
      <c r="B511" s="100"/>
      <c r="C511" s="100"/>
      <c r="D511" s="100"/>
      <c r="E511" s="100"/>
      <c r="F511" s="100"/>
      <c r="G511" s="100"/>
      <c r="H511" s="101"/>
      <c r="I511" s="101"/>
      <c r="J511" s="101"/>
      <c r="K511" s="101"/>
      <c r="L511" s="101"/>
      <c r="M511" s="101"/>
      <c r="N511" s="101"/>
    </row>
    <row r="512" spans="2:14">
      <c r="B512" s="100"/>
      <c r="C512" s="100"/>
      <c r="D512" s="100"/>
      <c r="E512" s="100"/>
      <c r="F512" s="100"/>
      <c r="G512" s="100"/>
      <c r="H512" s="101"/>
      <c r="I512" s="101"/>
      <c r="J512" s="101"/>
      <c r="K512" s="101"/>
      <c r="L512" s="101"/>
      <c r="M512" s="101"/>
      <c r="N512" s="101"/>
    </row>
    <row r="513" spans="2:14">
      <c r="B513" s="100"/>
      <c r="C513" s="100"/>
      <c r="D513" s="100"/>
      <c r="E513" s="100"/>
      <c r="F513" s="100"/>
      <c r="G513" s="100"/>
      <c r="H513" s="101"/>
      <c r="I513" s="101"/>
      <c r="J513" s="101"/>
      <c r="K513" s="101"/>
      <c r="L513" s="101"/>
      <c r="M513" s="101"/>
      <c r="N513" s="101"/>
    </row>
    <row r="514" spans="2:14">
      <c r="B514" s="100"/>
      <c r="C514" s="100"/>
      <c r="D514" s="100"/>
      <c r="E514" s="100"/>
      <c r="F514" s="100"/>
      <c r="G514" s="100"/>
      <c r="H514" s="101"/>
      <c r="I514" s="101"/>
      <c r="J514" s="101"/>
      <c r="K514" s="101"/>
      <c r="L514" s="101"/>
      <c r="M514" s="101"/>
      <c r="N514" s="101"/>
    </row>
    <row r="515" spans="2:14">
      <c r="B515" s="100"/>
      <c r="C515" s="100"/>
      <c r="D515" s="100"/>
      <c r="E515" s="100"/>
      <c r="F515" s="100"/>
      <c r="G515" s="100"/>
      <c r="H515" s="101"/>
      <c r="I515" s="101"/>
      <c r="J515" s="101"/>
      <c r="K515" s="101"/>
      <c r="L515" s="101"/>
      <c r="M515" s="101"/>
      <c r="N515" s="101"/>
    </row>
    <row r="516" spans="2:14">
      <c r="B516" s="100"/>
      <c r="C516" s="100"/>
      <c r="D516" s="100"/>
      <c r="E516" s="100"/>
      <c r="F516" s="100"/>
      <c r="G516" s="100"/>
      <c r="H516" s="101"/>
      <c r="I516" s="101"/>
      <c r="J516" s="101"/>
      <c r="K516" s="101"/>
      <c r="L516" s="101"/>
      <c r="M516" s="101"/>
      <c r="N516" s="101"/>
    </row>
    <row r="517" spans="2:14">
      <c r="B517" s="100"/>
      <c r="C517" s="100"/>
      <c r="D517" s="100"/>
      <c r="E517" s="100"/>
      <c r="F517" s="100"/>
      <c r="G517" s="100"/>
      <c r="H517" s="101"/>
      <c r="I517" s="101"/>
      <c r="J517" s="101"/>
      <c r="K517" s="101"/>
      <c r="L517" s="101"/>
      <c r="M517" s="101"/>
      <c r="N517" s="101"/>
    </row>
    <row r="518" spans="2:14">
      <c r="B518" s="100"/>
      <c r="C518" s="100"/>
      <c r="D518" s="100"/>
      <c r="E518" s="100"/>
      <c r="F518" s="100"/>
      <c r="G518" s="100"/>
      <c r="H518" s="101"/>
      <c r="I518" s="101"/>
      <c r="J518" s="101"/>
      <c r="K518" s="101"/>
      <c r="L518" s="101"/>
      <c r="M518" s="101"/>
      <c r="N518" s="101"/>
    </row>
    <row r="519" spans="2:14">
      <c r="B519" s="100"/>
      <c r="C519" s="100"/>
      <c r="D519" s="100"/>
      <c r="E519" s="100"/>
      <c r="F519" s="100"/>
      <c r="G519" s="100"/>
      <c r="H519" s="101"/>
      <c r="I519" s="101"/>
      <c r="J519" s="101"/>
      <c r="K519" s="101"/>
      <c r="L519" s="101"/>
      <c r="M519" s="101"/>
      <c r="N519" s="101"/>
    </row>
    <row r="520" spans="2:14">
      <c r="B520" s="100"/>
      <c r="C520" s="100"/>
      <c r="D520" s="100"/>
      <c r="E520" s="100"/>
      <c r="F520" s="100"/>
      <c r="G520" s="100"/>
      <c r="H520" s="101"/>
      <c r="I520" s="101"/>
      <c r="J520" s="101"/>
      <c r="K520" s="101"/>
      <c r="L520" s="101"/>
      <c r="M520" s="101"/>
      <c r="N520" s="101"/>
    </row>
    <row r="521" spans="2:14">
      <c r="B521" s="100"/>
      <c r="C521" s="100"/>
      <c r="D521" s="100"/>
      <c r="E521" s="100"/>
      <c r="F521" s="100"/>
      <c r="G521" s="100"/>
      <c r="H521" s="101"/>
      <c r="I521" s="101"/>
      <c r="J521" s="101"/>
      <c r="K521" s="101"/>
      <c r="L521" s="101"/>
      <c r="M521" s="101"/>
      <c r="N521" s="101"/>
    </row>
    <row r="522" spans="2:14">
      <c r="B522" s="100"/>
      <c r="C522" s="100"/>
      <c r="D522" s="100"/>
      <c r="E522" s="100"/>
      <c r="F522" s="100"/>
      <c r="G522" s="100"/>
      <c r="H522" s="101"/>
      <c r="I522" s="101"/>
      <c r="J522" s="101"/>
      <c r="K522" s="101"/>
      <c r="L522" s="101"/>
      <c r="M522" s="101"/>
      <c r="N522" s="101"/>
    </row>
    <row r="523" spans="2:14">
      <c r="B523" s="100"/>
      <c r="C523" s="100"/>
      <c r="D523" s="100"/>
      <c r="E523" s="100"/>
      <c r="F523" s="100"/>
      <c r="G523" s="100"/>
      <c r="H523" s="101"/>
      <c r="I523" s="101"/>
      <c r="J523" s="101"/>
      <c r="K523" s="101"/>
      <c r="L523" s="101"/>
      <c r="M523" s="101"/>
      <c r="N523" s="101"/>
    </row>
    <row r="524" spans="2:14">
      <c r="B524" s="100"/>
      <c r="C524" s="100"/>
      <c r="D524" s="100"/>
      <c r="E524" s="100"/>
      <c r="F524" s="100"/>
      <c r="G524" s="100"/>
      <c r="H524" s="101"/>
      <c r="I524" s="101"/>
      <c r="J524" s="101"/>
      <c r="K524" s="101"/>
      <c r="L524" s="101"/>
      <c r="M524" s="101"/>
      <c r="N524" s="101"/>
    </row>
    <row r="525" spans="2:14">
      <c r="B525" s="100"/>
      <c r="C525" s="100"/>
      <c r="D525" s="100"/>
      <c r="E525" s="100"/>
      <c r="F525" s="100"/>
      <c r="G525" s="100"/>
      <c r="H525" s="101"/>
      <c r="I525" s="101"/>
      <c r="J525" s="101"/>
      <c r="K525" s="101"/>
      <c r="L525" s="101"/>
      <c r="M525" s="101"/>
      <c r="N525" s="101"/>
    </row>
    <row r="526" spans="2:14">
      <c r="B526" s="100"/>
      <c r="C526" s="100"/>
      <c r="D526" s="100"/>
      <c r="E526" s="100"/>
      <c r="F526" s="100"/>
      <c r="G526" s="100"/>
      <c r="H526" s="101"/>
      <c r="I526" s="101"/>
      <c r="J526" s="101"/>
      <c r="K526" s="101"/>
      <c r="L526" s="101"/>
      <c r="M526" s="101"/>
      <c r="N526" s="101"/>
    </row>
    <row r="527" spans="2:14">
      <c r="B527" s="100"/>
      <c r="C527" s="100"/>
      <c r="D527" s="100"/>
      <c r="E527" s="100"/>
      <c r="F527" s="100"/>
      <c r="G527" s="100"/>
      <c r="H527" s="101"/>
      <c r="I527" s="101"/>
      <c r="J527" s="101"/>
      <c r="K527" s="101"/>
      <c r="L527" s="101"/>
      <c r="M527" s="101"/>
      <c r="N527" s="101"/>
    </row>
    <row r="528" spans="2:14">
      <c r="B528" s="100"/>
      <c r="C528" s="100"/>
      <c r="D528" s="100"/>
      <c r="E528" s="100"/>
      <c r="F528" s="100"/>
      <c r="G528" s="100"/>
      <c r="H528" s="101"/>
      <c r="I528" s="101"/>
      <c r="J528" s="101"/>
      <c r="K528" s="101"/>
      <c r="L528" s="101"/>
      <c r="M528" s="101"/>
      <c r="N528" s="101"/>
    </row>
    <row r="529" spans="2:14">
      <c r="B529" s="100"/>
      <c r="C529" s="100"/>
      <c r="D529" s="100"/>
      <c r="E529" s="100"/>
      <c r="F529" s="100"/>
      <c r="G529" s="100"/>
      <c r="H529" s="101"/>
      <c r="I529" s="101"/>
      <c r="J529" s="101"/>
      <c r="K529" s="101"/>
      <c r="L529" s="101"/>
      <c r="M529" s="101"/>
      <c r="N529" s="101"/>
    </row>
    <row r="530" spans="2:14">
      <c r="B530" s="100"/>
      <c r="C530" s="100"/>
      <c r="D530" s="100"/>
      <c r="E530" s="100"/>
      <c r="F530" s="100"/>
      <c r="G530" s="100"/>
      <c r="H530" s="101"/>
      <c r="I530" s="101"/>
      <c r="J530" s="101"/>
      <c r="K530" s="101"/>
      <c r="L530" s="101"/>
      <c r="M530" s="101"/>
      <c r="N530" s="101"/>
    </row>
    <row r="531" spans="2:14">
      <c r="B531" s="100"/>
      <c r="C531" s="100"/>
      <c r="D531" s="100"/>
      <c r="E531" s="100"/>
      <c r="F531" s="100"/>
      <c r="G531" s="100"/>
      <c r="H531" s="101"/>
      <c r="I531" s="101"/>
      <c r="J531" s="101"/>
      <c r="K531" s="101"/>
      <c r="L531" s="101"/>
      <c r="M531" s="101"/>
      <c r="N531" s="101"/>
    </row>
    <row r="532" spans="2:14">
      <c r="B532" s="100"/>
      <c r="C532" s="100"/>
      <c r="D532" s="100"/>
      <c r="E532" s="100"/>
      <c r="F532" s="100"/>
      <c r="G532" s="100"/>
      <c r="H532" s="101"/>
      <c r="I532" s="101"/>
      <c r="J532" s="101"/>
      <c r="K532" s="101"/>
      <c r="L532" s="101"/>
      <c r="M532" s="101"/>
      <c r="N532" s="101"/>
    </row>
    <row r="533" spans="2:14">
      <c r="B533" s="100"/>
      <c r="C533" s="100"/>
      <c r="D533" s="100"/>
      <c r="E533" s="100"/>
      <c r="F533" s="100"/>
      <c r="G533" s="100"/>
      <c r="H533" s="101"/>
      <c r="I533" s="101"/>
      <c r="J533" s="101"/>
      <c r="K533" s="101"/>
      <c r="L533" s="101"/>
      <c r="M533" s="101"/>
      <c r="N533" s="101"/>
    </row>
    <row r="534" spans="2:14">
      <c r="B534" s="100"/>
      <c r="C534" s="100"/>
      <c r="D534" s="100"/>
      <c r="E534" s="100"/>
      <c r="F534" s="100"/>
      <c r="G534" s="100"/>
      <c r="H534" s="101"/>
      <c r="I534" s="101"/>
      <c r="J534" s="101"/>
      <c r="K534" s="101"/>
      <c r="L534" s="101"/>
      <c r="M534" s="101"/>
      <c r="N534" s="101"/>
    </row>
    <row r="535" spans="2:14">
      <c r="B535" s="100"/>
      <c r="C535" s="100"/>
      <c r="D535" s="100"/>
      <c r="E535" s="100"/>
      <c r="F535" s="100"/>
      <c r="G535" s="100"/>
      <c r="H535" s="101"/>
      <c r="I535" s="101"/>
      <c r="J535" s="101"/>
      <c r="K535" s="101"/>
      <c r="L535" s="101"/>
      <c r="M535" s="101"/>
      <c r="N535" s="101"/>
    </row>
    <row r="536" spans="2:14">
      <c r="B536" s="100"/>
      <c r="C536" s="100"/>
      <c r="D536" s="100"/>
      <c r="E536" s="100"/>
      <c r="F536" s="100"/>
      <c r="G536" s="100"/>
      <c r="H536" s="101"/>
      <c r="I536" s="101"/>
      <c r="J536" s="101"/>
      <c r="K536" s="101"/>
      <c r="L536" s="101"/>
      <c r="M536" s="101"/>
      <c r="N536" s="101"/>
    </row>
    <row r="537" spans="2:14">
      <c r="B537" s="100"/>
      <c r="C537" s="100"/>
      <c r="D537" s="100"/>
      <c r="E537" s="100"/>
      <c r="F537" s="100"/>
      <c r="G537" s="100"/>
      <c r="H537" s="101"/>
      <c r="I537" s="101"/>
      <c r="J537" s="101"/>
      <c r="K537" s="101"/>
      <c r="L537" s="101"/>
      <c r="M537" s="101"/>
      <c r="N537" s="101"/>
    </row>
    <row r="538" spans="2:14">
      <c r="B538" s="100"/>
      <c r="C538" s="100"/>
      <c r="D538" s="100"/>
      <c r="E538" s="100"/>
      <c r="F538" s="100"/>
      <c r="G538" s="100"/>
      <c r="H538" s="101"/>
      <c r="I538" s="101"/>
      <c r="J538" s="101"/>
      <c r="K538" s="101"/>
      <c r="L538" s="101"/>
      <c r="M538" s="101"/>
      <c r="N538" s="101"/>
    </row>
    <row r="539" spans="2:14">
      <c r="B539" s="100"/>
      <c r="C539" s="100"/>
      <c r="D539" s="100"/>
      <c r="E539" s="100"/>
      <c r="F539" s="100"/>
      <c r="G539" s="100"/>
      <c r="H539" s="101"/>
      <c r="I539" s="101"/>
      <c r="J539" s="101"/>
      <c r="K539" s="101"/>
      <c r="L539" s="101"/>
      <c r="M539" s="101"/>
      <c r="N539" s="101"/>
    </row>
    <row r="540" spans="2:14">
      <c r="B540" s="100"/>
      <c r="C540" s="100"/>
      <c r="D540" s="100"/>
      <c r="E540" s="100"/>
      <c r="F540" s="100"/>
      <c r="G540" s="100"/>
      <c r="H540" s="101"/>
      <c r="I540" s="101"/>
      <c r="J540" s="101"/>
      <c r="K540" s="101"/>
      <c r="L540" s="101"/>
      <c r="M540" s="101"/>
      <c r="N540" s="101"/>
    </row>
    <row r="541" spans="2:14">
      <c r="B541" s="100"/>
      <c r="C541" s="100"/>
      <c r="D541" s="100"/>
      <c r="E541" s="100"/>
      <c r="F541" s="100"/>
      <c r="G541" s="100"/>
      <c r="H541" s="101"/>
      <c r="I541" s="101"/>
      <c r="J541" s="101"/>
      <c r="K541" s="101"/>
      <c r="L541" s="101"/>
      <c r="M541" s="101"/>
      <c r="N541" s="101"/>
    </row>
    <row r="542" spans="2:14">
      <c r="B542" s="100"/>
      <c r="C542" s="100"/>
      <c r="D542" s="100"/>
      <c r="E542" s="100"/>
      <c r="F542" s="100"/>
      <c r="G542" s="100"/>
      <c r="H542" s="101"/>
      <c r="I542" s="101"/>
      <c r="J542" s="101"/>
      <c r="K542" s="101"/>
      <c r="L542" s="101"/>
      <c r="M542" s="101"/>
      <c r="N542" s="101"/>
    </row>
    <row r="543" spans="2:14">
      <c r="B543" s="100"/>
      <c r="C543" s="100"/>
      <c r="D543" s="100"/>
      <c r="E543" s="100"/>
      <c r="F543" s="100"/>
      <c r="G543" s="100"/>
      <c r="H543" s="101"/>
      <c r="I543" s="101"/>
      <c r="J543" s="101"/>
      <c r="K543" s="101"/>
      <c r="L543" s="101"/>
      <c r="M543" s="101"/>
      <c r="N543" s="101"/>
    </row>
    <row r="544" spans="2:14">
      <c r="B544" s="100"/>
      <c r="C544" s="100"/>
      <c r="D544" s="100"/>
      <c r="E544" s="100"/>
      <c r="F544" s="100"/>
      <c r="G544" s="100"/>
      <c r="H544" s="101"/>
      <c r="I544" s="101"/>
      <c r="J544" s="101"/>
      <c r="K544" s="101"/>
      <c r="L544" s="101"/>
      <c r="M544" s="101"/>
      <c r="N544" s="101"/>
    </row>
    <row r="545" spans="2:14">
      <c r="B545" s="100"/>
      <c r="C545" s="100"/>
      <c r="D545" s="100"/>
      <c r="E545" s="100"/>
      <c r="F545" s="100"/>
      <c r="G545" s="100"/>
      <c r="H545" s="101"/>
      <c r="I545" s="101"/>
      <c r="J545" s="101"/>
      <c r="K545" s="101"/>
      <c r="L545" s="101"/>
      <c r="M545" s="101"/>
      <c r="N545" s="101"/>
    </row>
    <row r="546" spans="2:14">
      <c r="B546" s="100"/>
      <c r="C546" s="100"/>
      <c r="D546" s="100"/>
      <c r="E546" s="100"/>
      <c r="F546" s="100"/>
      <c r="G546" s="100"/>
      <c r="H546" s="101"/>
      <c r="I546" s="101"/>
      <c r="J546" s="101"/>
      <c r="K546" s="101"/>
      <c r="L546" s="101"/>
      <c r="M546" s="101"/>
      <c r="N546" s="101"/>
    </row>
    <row r="547" spans="2:14">
      <c r="B547" s="100"/>
      <c r="C547" s="100"/>
      <c r="D547" s="100"/>
      <c r="E547" s="100"/>
      <c r="F547" s="100"/>
      <c r="G547" s="100"/>
      <c r="H547" s="101"/>
      <c r="I547" s="101"/>
      <c r="J547" s="101"/>
      <c r="K547" s="101"/>
      <c r="L547" s="101"/>
      <c r="M547" s="101"/>
      <c r="N547" s="101"/>
    </row>
    <row r="548" spans="2:14">
      <c r="B548" s="100"/>
      <c r="C548" s="100"/>
      <c r="D548" s="100"/>
      <c r="E548" s="100"/>
      <c r="F548" s="100"/>
      <c r="G548" s="100"/>
      <c r="H548" s="101"/>
      <c r="I548" s="101"/>
      <c r="J548" s="101"/>
      <c r="K548" s="101"/>
      <c r="L548" s="101"/>
      <c r="M548" s="101"/>
      <c r="N548" s="101"/>
    </row>
    <row r="549" spans="2:14">
      <c r="B549" s="100"/>
      <c r="C549" s="100"/>
      <c r="D549" s="100"/>
      <c r="E549" s="100"/>
      <c r="F549" s="100"/>
      <c r="G549" s="100"/>
      <c r="H549" s="101"/>
      <c r="I549" s="101"/>
      <c r="J549" s="101"/>
      <c r="K549" s="101"/>
      <c r="L549" s="101"/>
      <c r="M549" s="101"/>
      <c r="N549" s="101"/>
    </row>
    <row r="550" spans="2:14">
      <c r="B550" s="100"/>
      <c r="C550" s="100"/>
      <c r="D550" s="100"/>
      <c r="E550" s="100"/>
      <c r="F550" s="100"/>
      <c r="G550" s="100"/>
      <c r="H550" s="101"/>
      <c r="I550" s="101"/>
      <c r="J550" s="101"/>
      <c r="K550" s="101"/>
      <c r="L550" s="101"/>
      <c r="M550" s="101"/>
      <c r="N550" s="101"/>
    </row>
    <row r="551" spans="2:14">
      <c r="B551" s="100"/>
      <c r="C551" s="100"/>
      <c r="D551" s="100"/>
      <c r="E551" s="100"/>
      <c r="F551" s="100"/>
      <c r="G551" s="100"/>
      <c r="H551" s="101"/>
      <c r="I551" s="101"/>
      <c r="J551" s="101"/>
      <c r="K551" s="101"/>
      <c r="L551" s="101"/>
      <c r="M551" s="101"/>
      <c r="N551" s="101"/>
    </row>
    <row r="552" spans="2:14">
      <c r="B552" s="100"/>
      <c r="C552" s="100"/>
      <c r="D552" s="100"/>
      <c r="E552" s="100"/>
      <c r="F552" s="100"/>
      <c r="G552" s="100"/>
      <c r="H552" s="101"/>
      <c r="I552" s="101"/>
      <c r="J552" s="101"/>
      <c r="K552" s="101"/>
      <c r="L552" s="101"/>
      <c r="M552" s="101"/>
      <c r="N552" s="101"/>
    </row>
    <row r="553" spans="2:14">
      <c r="B553" s="100"/>
      <c r="C553" s="100"/>
      <c r="D553" s="100"/>
      <c r="E553" s="100"/>
      <c r="F553" s="100"/>
      <c r="G553" s="100"/>
      <c r="H553" s="101"/>
      <c r="I553" s="101"/>
      <c r="J553" s="101"/>
      <c r="K553" s="101"/>
      <c r="L553" s="101"/>
      <c r="M553" s="101"/>
      <c r="N553" s="101"/>
    </row>
    <row r="554" spans="2:14">
      <c r="B554" s="100"/>
      <c r="C554" s="100"/>
      <c r="D554" s="100"/>
      <c r="E554" s="100"/>
      <c r="F554" s="100"/>
      <c r="G554" s="100"/>
      <c r="H554" s="101"/>
      <c r="I554" s="101"/>
      <c r="J554" s="101"/>
      <c r="K554" s="101"/>
      <c r="L554" s="101"/>
      <c r="M554" s="101"/>
      <c r="N554" s="101"/>
    </row>
    <row r="555" spans="2:14">
      <c r="B555" s="100"/>
      <c r="C555" s="100"/>
      <c r="D555" s="100"/>
      <c r="E555" s="100"/>
      <c r="F555" s="100"/>
      <c r="G555" s="100"/>
      <c r="H555" s="101"/>
      <c r="I555" s="101"/>
      <c r="J555" s="101"/>
      <c r="K555" s="101"/>
      <c r="L555" s="101"/>
      <c r="M555" s="101"/>
      <c r="N555" s="101"/>
    </row>
    <row r="556" spans="2:14">
      <c r="B556" s="100"/>
      <c r="C556" s="100"/>
      <c r="D556" s="100"/>
      <c r="E556" s="100"/>
      <c r="F556" s="100"/>
      <c r="G556" s="100"/>
      <c r="H556" s="101"/>
      <c r="I556" s="101"/>
      <c r="J556" s="101"/>
      <c r="K556" s="101"/>
      <c r="L556" s="101"/>
      <c r="M556" s="101"/>
      <c r="N556" s="101"/>
    </row>
    <row r="557" spans="2:14">
      <c r="B557" s="100"/>
      <c r="C557" s="100"/>
      <c r="D557" s="100"/>
      <c r="E557" s="100"/>
      <c r="F557" s="100"/>
      <c r="G557" s="100"/>
      <c r="H557" s="101"/>
      <c r="I557" s="101"/>
      <c r="J557" s="101"/>
      <c r="K557" s="101"/>
      <c r="L557" s="101"/>
      <c r="M557" s="101"/>
      <c r="N557" s="101"/>
    </row>
    <row r="558" spans="2:14">
      <c r="B558" s="100"/>
      <c r="C558" s="100"/>
      <c r="D558" s="100"/>
      <c r="E558" s="100"/>
      <c r="F558" s="100"/>
      <c r="G558" s="100"/>
      <c r="H558" s="101"/>
      <c r="I558" s="101"/>
      <c r="J558" s="101"/>
      <c r="K558" s="101"/>
      <c r="L558" s="101"/>
      <c r="M558" s="101"/>
      <c r="N558" s="101"/>
    </row>
    <row r="559" spans="2:14">
      <c r="B559" s="100"/>
      <c r="C559" s="100"/>
      <c r="D559" s="100"/>
      <c r="E559" s="100"/>
      <c r="F559" s="100"/>
      <c r="G559" s="100"/>
      <c r="H559" s="101"/>
      <c r="I559" s="101"/>
      <c r="J559" s="101"/>
      <c r="K559" s="101"/>
      <c r="L559" s="101"/>
      <c r="M559" s="101"/>
      <c r="N559" s="101"/>
    </row>
    <row r="560" spans="2:14">
      <c r="B560" s="100"/>
      <c r="C560" s="100"/>
      <c r="D560" s="100"/>
      <c r="E560" s="100"/>
      <c r="F560" s="100"/>
      <c r="G560" s="100"/>
      <c r="H560" s="101"/>
      <c r="I560" s="101"/>
      <c r="J560" s="101"/>
      <c r="K560" s="101"/>
      <c r="L560" s="101"/>
      <c r="M560" s="101"/>
      <c r="N560" s="101"/>
    </row>
    <row r="561" spans="2:14">
      <c r="B561" s="100"/>
      <c r="C561" s="100"/>
      <c r="D561" s="100"/>
      <c r="E561" s="100"/>
      <c r="F561" s="100"/>
      <c r="G561" s="100"/>
      <c r="H561" s="101"/>
      <c r="I561" s="101"/>
      <c r="J561" s="101"/>
      <c r="K561" s="101"/>
      <c r="L561" s="101"/>
      <c r="M561" s="101"/>
      <c r="N561" s="101"/>
    </row>
    <row r="562" spans="2:14">
      <c r="B562" s="100"/>
      <c r="C562" s="100"/>
      <c r="D562" s="100"/>
      <c r="E562" s="100"/>
      <c r="F562" s="100"/>
      <c r="G562" s="100"/>
      <c r="H562" s="101"/>
      <c r="I562" s="101"/>
      <c r="J562" s="101"/>
      <c r="K562" s="101"/>
      <c r="L562" s="101"/>
      <c r="M562" s="101"/>
      <c r="N562" s="101"/>
    </row>
    <row r="563" spans="2:14">
      <c r="B563" s="100"/>
      <c r="C563" s="100"/>
      <c r="D563" s="100"/>
      <c r="E563" s="100"/>
      <c r="F563" s="100"/>
      <c r="G563" s="100"/>
      <c r="H563" s="101"/>
      <c r="I563" s="101"/>
      <c r="J563" s="101"/>
      <c r="K563" s="101"/>
      <c r="L563" s="101"/>
      <c r="M563" s="101"/>
      <c r="N563" s="101"/>
    </row>
    <row r="564" spans="2:14">
      <c r="B564" s="100"/>
      <c r="C564" s="100"/>
      <c r="D564" s="100"/>
      <c r="E564" s="100"/>
      <c r="F564" s="100"/>
      <c r="G564" s="100"/>
      <c r="H564" s="101"/>
      <c r="I564" s="101"/>
      <c r="J564" s="101"/>
      <c r="K564" s="101"/>
      <c r="L564" s="101"/>
      <c r="M564" s="101"/>
      <c r="N564" s="101"/>
    </row>
    <row r="565" spans="2:14">
      <c r="B565" s="100"/>
      <c r="C565" s="100"/>
      <c r="D565" s="100"/>
      <c r="E565" s="100"/>
      <c r="F565" s="100"/>
      <c r="G565" s="100"/>
      <c r="H565" s="101"/>
      <c r="I565" s="101"/>
      <c r="J565" s="101"/>
      <c r="K565" s="101"/>
      <c r="L565" s="101"/>
      <c r="M565" s="101"/>
      <c r="N565" s="101"/>
    </row>
    <row r="566" spans="2:14">
      <c r="B566" s="100"/>
      <c r="C566" s="100"/>
      <c r="D566" s="100"/>
      <c r="E566" s="100"/>
      <c r="F566" s="100"/>
      <c r="G566" s="100"/>
      <c r="H566" s="101"/>
      <c r="I566" s="101"/>
      <c r="J566" s="101"/>
      <c r="K566" s="101"/>
      <c r="L566" s="101"/>
      <c r="M566" s="101"/>
      <c r="N566" s="101"/>
    </row>
    <row r="567" spans="2:14">
      <c r="B567" s="100"/>
      <c r="C567" s="100"/>
      <c r="D567" s="100"/>
      <c r="E567" s="100"/>
      <c r="F567" s="100"/>
      <c r="G567" s="100"/>
      <c r="H567" s="101"/>
      <c r="I567" s="101"/>
      <c r="J567" s="101"/>
      <c r="K567" s="101"/>
      <c r="L567" s="101"/>
      <c r="M567" s="101"/>
      <c r="N567" s="101"/>
    </row>
    <row r="568" spans="2:14">
      <c r="B568" s="100"/>
      <c r="C568" s="100"/>
      <c r="D568" s="100"/>
      <c r="E568" s="100"/>
      <c r="F568" s="100"/>
      <c r="G568" s="100"/>
      <c r="H568" s="101"/>
      <c r="I568" s="101"/>
      <c r="J568" s="101"/>
      <c r="K568" s="101"/>
      <c r="L568" s="101"/>
      <c r="M568" s="101"/>
      <c r="N568" s="101"/>
    </row>
    <row r="569" spans="2:14">
      <c r="B569" s="100"/>
      <c r="C569" s="100"/>
      <c r="D569" s="100"/>
      <c r="E569" s="100"/>
      <c r="F569" s="100"/>
      <c r="G569" s="100"/>
      <c r="H569" s="101"/>
      <c r="I569" s="101"/>
      <c r="J569" s="101"/>
      <c r="K569" s="101"/>
      <c r="L569" s="101"/>
      <c r="M569" s="101"/>
      <c r="N569" s="101"/>
    </row>
    <row r="570" spans="2:14">
      <c r="B570" s="100"/>
      <c r="C570" s="100"/>
      <c r="D570" s="100"/>
      <c r="E570" s="100"/>
      <c r="F570" s="100"/>
      <c r="G570" s="100"/>
      <c r="H570" s="101"/>
      <c r="I570" s="101"/>
      <c r="J570" s="101"/>
      <c r="K570" s="101"/>
      <c r="L570" s="101"/>
      <c r="M570" s="101"/>
      <c r="N570" s="101"/>
    </row>
    <row r="571" spans="2:14">
      <c r="B571" s="100"/>
      <c r="C571" s="100"/>
      <c r="D571" s="100"/>
      <c r="E571" s="100"/>
      <c r="F571" s="100"/>
      <c r="G571" s="100"/>
      <c r="H571" s="101"/>
      <c r="I571" s="101"/>
      <c r="J571" s="101"/>
      <c r="K571" s="101"/>
      <c r="L571" s="101"/>
      <c r="M571" s="101"/>
      <c r="N571" s="101"/>
    </row>
    <row r="572" spans="2:14">
      <c r="B572" s="100"/>
      <c r="C572" s="100"/>
      <c r="D572" s="100"/>
      <c r="E572" s="100"/>
      <c r="F572" s="100"/>
      <c r="G572" s="100"/>
      <c r="H572" s="101"/>
      <c r="I572" s="101"/>
      <c r="J572" s="101"/>
      <c r="K572" s="101"/>
      <c r="L572" s="101"/>
      <c r="M572" s="101"/>
      <c r="N572" s="101"/>
    </row>
    <row r="573" spans="2:14">
      <c r="B573" s="100"/>
      <c r="C573" s="100"/>
      <c r="D573" s="100"/>
      <c r="E573" s="100"/>
      <c r="F573" s="100"/>
      <c r="G573" s="100"/>
      <c r="H573" s="101"/>
      <c r="I573" s="101"/>
      <c r="J573" s="101"/>
      <c r="K573" s="101"/>
      <c r="L573" s="101"/>
      <c r="M573" s="101"/>
      <c r="N573" s="101"/>
    </row>
  </sheetData>
  <sheetProtection sheet="1" objects="1" scenarios="1"/>
  <mergeCells count="2">
    <mergeCell ref="B6:N6"/>
    <mergeCell ref="B7:N7"/>
  </mergeCells>
  <phoneticPr fontId="3" type="noConversion"/>
  <dataValidations count="1">
    <dataValidation allowBlank="1" showInputMessage="1" showErrorMessage="1" sqref="J9:J1048576 C5:C1048576 J1:J7 A1:A1048576 B1:B43 B45:B1048576 D1:I1048576 K1:XFD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O525"/>
  <sheetViews>
    <sheetView rightToLeft="1" workbookViewId="0">
      <selection sqref="A1:XFD1048576"/>
    </sheetView>
  </sheetViews>
  <sheetFormatPr defaultColWidth="9.140625" defaultRowHeight="18"/>
  <cols>
    <col min="1" max="1" width="6.28515625" style="1" customWidth="1"/>
    <col min="2" max="2" width="44" style="2" bestFit="1" customWidth="1"/>
    <col min="3" max="3" width="41.7109375" style="2" bestFit="1" customWidth="1"/>
    <col min="4" max="4" width="6.140625" style="2" bestFit="1" customWidth="1"/>
    <col min="5" max="5" width="6.5703125" style="2" bestFit="1" customWidth="1"/>
    <col min="6" max="6" width="6.140625" style="1" bestFit="1" customWidth="1"/>
    <col min="7" max="7" width="6.5703125" style="1" bestFit="1" customWidth="1"/>
    <col min="8" max="8" width="5.42578125" style="1" bestFit="1" customWidth="1"/>
    <col min="9" max="9" width="12.28515625" style="1" bestFit="1" customWidth="1"/>
    <col min="10" max="10" width="10.140625" style="1" bestFit="1" customWidth="1"/>
    <col min="11" max="11" width="11.85546875" style="1" bestFit="1" customWidth="1"/>
    <col min="12" max="12" width="9" style="1" bestFit="1" customWidth="1"/>
    <col min="13" max="13" width="10.28515625" style="1" bestFit="1" customWidth="1"/>
    <col min="14" max="14" width="9.140625" style="1" bestFit="1" customWidth="1"/>
    <col min="15" max="15" width="9.28515625" style="1" customWidth="1"/>
    <col min="16" max="16384" width="9.140625" style="1"/>
  </cols>
  <sheetData>
    <row r="1" spans="2:15">
      <c r="B1" s="46" t="s">
        <v>140</v>
      </c>
      <c r="C1" s="46" t="s" vm="1">
        <v>218</v>
      </c>
    </row>
    <row r="2" spans="2:15">
      <c r="B2" s="46" t="s">
        <v>139</v>
      </c>
      <c r="C2" s="46" t="s">
        <v>219</v>
      </c>
    </row>
    <row r="3" spans="2:15">
      <c r="B3" s="46" t="s">
        <v>141</v>
      </c>
      <c r="C3" s="46" t="s">
        <v>2690</v>
      </c>
    </row>
    <row r="4" spans="2:15">
      <c r="B4" s="46" t="s">
        <v>142</v>
      </c>
      <c r="C4" s="46" t="s">
        <v>2691</v>
      </c>
    </row>
    <row r="6" spans="2:15" ht="26.25" customHeight="1">
      <c r="B6" s="156" t="s">
        <v>167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8"/>
    </row>
    <row r="7" spans="2:15" ht="26.25" customHeight="1">
      <c r="B7" s="156" t="s">
        <v>87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8"/>
    </row>
    <row r="8" spans="2:15" s="3" customFormat="1" ht="63">
      <c r="B8" s="21" t="s">
        <v>109</v>
      </c>
      <c r="C8" s="29" t="s">
        <v>44</v>
      </c>
      <c r="D8" s="29" t="s">
        <v>113</v>
      </c>
      <c r="E8" s="29" t="s">
        <v>111</v>
      </c>
      <c r="F8" s="29" t="s">
        <v>63</v>
      </c>
      <c r="G8" s="29" t="s">
        <v>14</v>
      </c>
      <c r="H8" s="29" t="s">
        <v>64</v>
      </c>
      <c r="I8" s="29" t="s">
        <v>97</v>
      </c>
      <c r="J8" s="29" t="s">
        <v>194</v>
      </c>
      <c r="K8" s="29" t="s">
        <v>193</v>
      </c>
      <c r="L8" s="29" t="s">
        <v>59</v>
      </c>
      <c r="M8" s="29" t="s">
        <v>57</v>
      </c>
      <c r="N8" s="29" t="s">
        <v>143</v>
      </c>
      <c r="O8" s="19" t="s">
        <v>145</v>
      </c>
    </row>
    <row r="9" spans="2:15" s="3" customFormat="1">
      <c r="B9" s="14"/>
      <c r="C9" s="15"/>
      <c r="D9" s="15"/>
      <c r="E9" s="15"/>
      <c r="F9" s="15"/>
      <c r="G9" s="15"/>
      <c r="H9" s="15"/>
      <c r="I9" s="15"/>
      <c r="J9" s="31" t="s">
        <v>201</v>
      </c>
      <c r="K9" s="31"/>
      <c r="L9" s="31" t="s">
        <v>197</v>
      </c>
      <c r="M9" s="31" t="s">
        <v>19</v>
      </c>
      <c r="N9" s="31" t="s">
        <v>19</v>
      </c>
      <c r="O9" s="32" t="s">
        <v>19</v>
      </c>
    </row>
    <row r="10" spans="2:1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</row>
    <row r="11" spans="2:15" s="4" customFormat="1" ht="18" customHeight="1">
      <c r="B11" s="94" t="s">
        <v>30</v>
      </c>
      <c r="C11" s="94"/>
      <c r="D11" s="95"/>
      <c r="E11" s="94"/>
      <c r="F11" s="95"/>
      <c r="G11" s="94"/>
      <c r="H11" s="94"/>
      <c r="I11" s="95"/>
      <c r="J11" s="97"/>
      <c r="K11" s="109"/>
      <c r="L11" s="97">
        <v>3027.8911673400003</v>
      </c>
      <c r="M11" s="98"/>
      <c r="N11" s="98">
        <f>IFERROR(L11/$L$11,0)</f>
        <v>1</v>
      </c>
      <c r="O11" s="98">
        <f>L11/'סכום נכסי הקרן'!$C$42</f>
        <v>2.4996788667523868E-2</v>
      </c>
    </row>
    <row r="12" spans="2:15" s="4" customFormat="1" ht="18" customHeight="1">
      <c r="B12" s="119" t="s">
        <v>188</v>
      </c>
      <c r="C12" s="94"/>
      <c r="D12" s="95"/>
      <c r="E12" s="94"/>
      <c r="F12" s="95"/>
      <c r="G12" s="94"/>
      <c r="H12" s="94"/>
      <c r="I12" s="95"/>
      <c r="J12" s="97"/>
      <c r="K12" s="109"/>
      <c r="L12" s="97">
        <v>3027.8911673399998</v>
      </c>
      <c r="M12" s="98"/>
      <c r="N12" s="98">
        <f t="shared" ref="N12:N24" si="0">IFERROR(L12/$L$11,0)</f>
        <v>0.99999999999999989</v>
      </c>
      <c r="O12" s="98">
        <f>L12/'סכום נכסי הקרן'!$C$42</f>
        <v>2.4996788667523865E-2</v>
      </c>
    </row>
    <row r="13" spans="2:15">
      <c r="B13" s="92" t="s">
        <v>51</v>
      </c>
      <c r="C13" s="87"/>
      <c r="D13" s="88"/>
      <c r="E13" s="87"/>
      <c r="F13" s="88"/>
      <c r="G13" s="87"/>
      <c r="H13" s="87"/>
      <c r="I13" s="88"/>
      <c r="J13" s="90"/>
      <c r="K13" s="107"/>
      <c r="L13" s="90">
        <v>1543.6529986850001</v>
      </c>
      <c r="M13" s="91"/>
      <c r="N13" s="91">
        <f t="shared" si="0"/>
        <v>0.50981125587849241</v>
      </c>
      <c r="O13" s="91">
        <f>L13/'סכום נכסי הקרן'!$C$42</f>
        <v>1.2743644223519611E-2</v>
      </c>
    </row>
    <row r="14" spans="2:15">
      <c r="B14" s="93" t="s">
        <v>1904</v>
      </c>
      <c r="C14" s="94" t="s">
        <v>1905</v>
      </c>
      <c r="D14" s="95" t="s">
        <v>27</v>
      </c>
      <c r="E14" s="94"/>
      <c r="F14" s="95" t="s">
        <v>1802</v>
      </c>
      <c r="G14" s="94" t="s">
        <v>925</v>
      </c>
      <c r="H14" s="94" t="s">
        <v>926</v>
      </c>
      <c r="I14" s="95" t="s">
        <v>128</v>
      </c>
      <c r="J14" s="97">
        <v>27.792221999999995</v>
      </c>
      <c r="K14" s="109">
        <v>101083.0267</v>
      </c>
      <c r="L14" s="97">
        <v>110.46815622299998</v>
      </c>
      <c r="M14" s="98">
        <v>8.6724192185405465E-8</v>
      </c>
      <c r="N14" s="98">
        <f t="shared" si="0"/>
        <v>3.6483529333733007E-2</v>
      </c>
      <c r="O14" s="98">
        <f>L14/'סכום נכסי הקרן'!$C$42</f>
        <v>9.1197107260073188E-4</v>
      </c>
    </row>
    <row r="15" spans="2:15">
      <c r="B15" s="93" t="s">
        <v>1906</v>
      </c>
      <c r="C15" s="94" t="s">
        <v>1907</v>
      </c>
      <c r="D15" s="95" t="s">
        <v>27</v>
      </c>
      <c r="E15" s="94"/>
      <c r="F15" s="95" t="s">
        <v>1802</v>
      </c>
      <c r="G15" s="94" t="s">
        <v>936</v>
      </c>
      <c r="H15" s="94" t="s">
        <v>926</v>
      </c>
      <c r="I15" s="95" t="s">
        <v>126</v>
      </c>
      <c r="J15" s="97">
        <v>4.7198580000000003</v>
      </c>
      <c r="K15" s="109">
        <v>1015461</v>
      </c>
      <c r="L15" s="97">
        <v>173.26079953199999</v>
      </c>
      <c r="M15" s="98">
        <v>3.3498325461606359E-5</v>
      </c>
      <c r="N15" s="98">
        <f t="shared" si="0"/>
        <v>5.722160736847403E-2</v>
      </c>
      <c r="O15" s="98">
        <f>L15/'סכום נכסי הקרן'!$C$42</f>
        <v>1.4303564266057718E-3</v>
      </c>
    </row>
    <row r="16" spans="2:15">
      <c r="B16" s="93" t="s">
        <v>1908</v>
      </c>
      <c r="C16" s="94" t="s">
        <v>1909</v>
      </c>
      <c r="D16" s="95" t="s">
        <v>27</v>
      </c>
      <c r="E16" s="94"/>
      <c r="F16" s="95" t="s">
        <v>1802</v>
      </c>
      <c r="G16" s="94" t="s">
        <v>944</v>
      </c>
      <c r="H16" s="94" t="s">
        <v>926</v>
      </c>
      <c r="I16" s="95" t="s">
        <v>126</v>
      </c>
      <c r="J16" s="97">
        <v>172.22343599999999</v>
      </c>
      <c r="K16" s="109">
        <v>33919.440000000002</v>
      </c>
      <c r="L16" s="97">
        <v>211.17826906499999</v>
      </c>
      <c r="M16" s="98">
        <v>1.8024973021693436E-5</v>
      </c>
      <c r="N16" s="98">
        <f t="shared" si="0"/>
        <v>6.9744339341800035E-2</v>
      </c>
      <c r="O16" s="98">
        <f>L16/'סכום נכסי הקרן'!$C$42</f>
        <v>1.743384511283046E-3</v>
      </c>
    </row>
    <row r="17" spans="2:15">
      <c r="B17" s="93" t="s">
        <v>1910</v>
      </c>
      <c r="C17" s="94" t="s">
        <v>1911</v>
      </c>
      <c r="D17" s="95" t="s">
        <v>27</v>
      </c>
      <c r="E17" s="94"/>
      <c r="F17" s="95" t="s">
        <v>1802</v>
      </c>
      <c r="G17" s="94" t="s">
        <v>1912</v>
      </c>
      <c r="H17" s="94" t="s">
        <v>926</v>
      </c>
      <c r="I17" s="95" t="s">
        <v>128</v>
      </c>
      <c r="J17" s="97">
        <v>26.715011000000001</v>
      </c>
      <c r="K17" s="109">
        <v>220566.59909999999</v>
      </c>
      <c r="L17" s="97">
        <v>231.70248789499996</v>
      </c>
      <c r="M17" s="98">
        <v>1.0558617434994196E-4</v>
      </c>
      <c r="N17" s="98">
        <f t="shared" si="0"/>
        <v>7.6522726574267994E-2</v>
      </c>
      <c r="O17" s="98">
        <f>L17/'סכום נכסי הקרן'!$C$42</f>
        <v>1.9128224244396896E-3</v>
      </c>
    </row>
    <row r="18" spans="2:15">
      <c r="B18" s="93" t="s">
        <v>1913</v>
      </c>
      <c r="C18" s="94" t="s">
        <v>1914</v>
      </c>
      <c r="D18" s="95" t="s">
        <v>27</v>
      </c>
      <c r="E18" s="94"/>
      <c r="F18" s="95" t="s">
        <v>1802</v>
      </c>
      <c r="G18" s="94" t="s">
        <v>1912</v>
      </c>
      <c r="H18" s="94" t="s">
        <v>926</v>
      </c>
      <c r="I18" s="95" t="s">
        <v>126</v>
      </c>
      <c r="J18" s="97">
        <v>65.516355000000004</v>
      </c>
      <c r="K18" s="109">
        <v>113350.9</v>
      </c>
      <c r="L18" s="97">
        <v>268.46209709599998</v>
      </c>
      <c r="M18" s="98">
        <v>1.1116865495300735E-4</v>
      </c>
      <c r="N18" s="98">
        <f t="shared" si="0"/>
        <v>8.866306028160309E-2</v>
      </c>
      <c r="O18" s="98">
        <f>L18/'סכום נכסי הקרן'!$C$42</f>
        <v>2.2162917804751615E-3</v>
      </c>
    </row>
    <row r="19" spans="2:15">
      <c r="B19" s="93" t="s">
        <v>1915</v>
      </c>
      <c r="C19" s="94" t="s">
        <v>1916</v>
      </c>
      <c r="D19" s="95" t="s">
        <v>27</v>
      </c>
      <c r="E19" s="94"/>
      <c r="F19" s="95" t="s">
        <v>1802</v>
      </c>
      <c r="G19" s="94" t="s">
        <v>1917</v>
      </c>
      <c r="H19" s="94" t="s">
        <v>926</v>
      </c>
      <c r="I19" s="95" t="s">
        <v>129</v>
      </c>
      <c r="J19" s="97">
        <v>15037.29334</v>
      </c>
      <c r="K19" s="109">
        <v>133.5</v>
      </c>
      <c r="L19" s="97">
        <v>89.678086761000017</v>
      </c>
      <c r="M19" s="98">
        <v>6.4578794378200971E-8</v>
      </c>
      <c r="N19" s="98">
        <f t="shared" si="0"/>
        <v>2.9617341510917692E-2</v>
      </c>
      <c r="O19" s="98">
        <f>L19/'סכום נכסי הקרן'!$C$42</f>
        <v>7.4033842664229159E-4</v>
      </c>
    </row>
    <row r="20" spans="2:15">
      <c r="B20" s="93" t="s">
        <v>1918</v>
      </c>
      <c r="C20" s="94" t="s">
        <v>1919</v>
      </c>
      <c r="D20" s="95" t="s">
        <v>27</v>
      </c>
      <c r="E20" s="94"/>
      <c r="F20" s="95" t="s">
        <v>1802</v>
      </c>
      <c r="G20" s="94" t="s">
        <v>672</v>
      </c>
      <c r="H20" s="94"/>
      <c r="I20" s="95" t="s">
        <v>129</v>
      </c>
      <c r="J20" s="97">
        <v>629.28527699999995</v>
      </c>
      <c r="K20" s="109">
        <v>16324.43</v>
      </c>
      <c r="L20" s="97">
        <v>458.90310211299999</v>
      </c>
      <c r="M20" s="98">
        <v>1.2390521936151632E-6</v>
      </c>
      <c r="N20" s="98">
        <f t="shared" si="0"/>
        <v>0.15155865146769656</v>
      </c>
      <c r="O20" s="98">
        <f>L20/'סכום נכסי הקרן'!$C$42</f>
        <v>3.7884795814729171E-3</v>
      </c>
    </row>
    <row r="21" spans="2:15">
      <c r="B21" s="99"/>
      <c r="C21" s="94"/>
      <c r="D21" s="94"/>
      <c r="E21" s="94"/>
      <c r="F21" s="94"/>
      <c r="G21" s="94"/>
      <c r="H21" s="94"/>
      <c r="I21" s="94"/>
      <c r="J21" s="97"/>
      <c r="K21" s="109"/>
      <c r="L21" s="94"/>
      <c r="M21" s="94"/>
      <c r="N21" s="98"/>
      <c r="O21" s="94"/>
    </row>
    <row r="22" spans="2:15">
      <c r="B22" s="92" t="s">
        <v>29</v>
      </c>
      <c r="C22" s="87"/>
      <c r="D22" s="88"/>
      <c r="E22" s="87"/>
      <c r="F22" s="88"/>
      <c r="G22" s="87"/>
      <c r="H22" s="87"/>
      <c r="I22" s="88"/>
      <c r="J22" s="90"/>
      <c r="K22" s="107"/>
      <c r="L22" s="90">
        <v>1484.2381686549998</v>
      </c>
      <c r="M22" s="91"/>
      <c r="N22" s="91">
        <f t="shared" si="0"/>
        <v>0.49018874412150742</v>
      </c>
      <c r="O22" s="91">
        <f>L22/'סכום נכסי הקרן'!$C$42</f>
        <v>1.2253144444004254E-2</v>
      </c>
    </row>
    <row r="23" spans="2:15">
      <c r="B23" s="93" t="s">
        <v>1920</v>
      </c>
      <c r="C23" s="94" t="s">
        <v>1921</v>
      </c>
      <c r="D23" s="95" t="s">
        <v>118</v>
      </c>
      <c r="E23" s="94"/>
      <c r="F23" s="95" t="s">
        <v>1780</v>
      </c>
      <c r="G23" s="94" t="s">
        <v>672</v>
      </c>
      <c r="H23" s="94"/>
      <c r="I23" s="95" t="s">
        <v>126</v>
      </c>
      <c r="J23" s="97">
        <v>10396.632324</v>
      </c>
      <c r="K23" s="109">
        <v>1469.4</v>
      </c>
      <c r="L23" s="97">
        <v>552.25673724799992</v>
      </c>
      <c r="M23" s="98">
        <v>1.6630128131106299E-5</v>
      </c>
      <c r="N23" s="98">
        <f t="shared" si="0"/>
        <v>0.18238989010069243</v>
      </c>
      <c r="O23" s="98">
        <f>L23/'סכום נכסי הקרן'!$C$42</f>
        <v>4.5591615379399122E-3</v>
      </c>
    </row>
    <row r="24" spans="2:15">
      <c r="B24" s="93" t="s">
        <v>1922</v>
      </c>
      <c r="C24" s="94" t="s">
        <v>1923</v>
      </c>
      <c r="D24" s="95" t="s">
        <v>118</v>
      </c>
      <c r="E24" s="94"/>
      <c r="F24" s="95" t="s">
        <v>1780</v>
      </c>
      <c r="G24" s="94" t="s">
        <v>672</v>
      </c>
      <c r="H24" s="94"/>
      <c r="I24" s="95" t="s">
        <v>126</v>
      </c>
      <c r="J24" s="97">
        <v>2123.5512309999999</v>
      </c>
      <c r="K24" s="109">
        <v>12140.49</v>
      </c>
      <c r="L24" s="97">
        <v>931.98143140699995</v>
      </c>
      <c r="M24" s="98">
        <v>2.0950040679113325E-5</v>
      </c>
      <c r="N24" s="98">
        <f t="shared" si="0"/>
        <v>0.30779885402081503</v>
      </c>
      <c r="O24" s="98">
        <f>L24/'סכום נכסי הקרן'!$C$42</f>
        <v>7.6939829060643419E-3</v>
      </c>
    </row>
    <row r="25" spans="2:15">
      <c r="B25" s="99"/>
      <c r="C25" s="94"/>
      <c r="D25" s="94"/>
      <c r="E25" s="94"/>
      <c r="F25" s="94"/>
      <c r="G25" s="94"/>
      <c r="H25" s="94"/>
      <c r="I25" s="94"/>
      <c r="J25" s="97"/>
      <c r="K25" s="109"/>
      <c r="L25" s="94"/>
      <c r="M25" s="94"/>
      <c r="N25" s="98"/>
      <c r="O25" s="94"/>
    </row>
    <row r="26" spans="2:15"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</row>
    <row r="27" spans="2:15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</row>
    <row r="28" spans="2:15">
      <c r="B28" s="116" t="s">
        <v>209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</row>
    <row r="29" spans="2:15">
      <c r="B29" s="116" t="s">
        <v>106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</row>
    <row r="30" spans="2:15">
      <c r="B30" s="116" t="s">
        <v>192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</row>
    <row r="31" spans="2:15">
      <c r="B31" s="116" t="s">
        <v>200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</row>
    <row r="32" spans="2:15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</row>
    <row r="33" spans="2:15"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</row>
    <row r="34" spans="2:15"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</row>
    <row r="35" spans="2:15"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</row>
    <row r="36" spans="2:15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</row>
    <row r="37" spans="2:15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</row>
    <row r="38" spans="2:15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</row>
    <row r="39" spans="2:15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</row>
    <row r="40" spans="2:15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</row>
    <row r="41" spans="2:15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</row>
    <row r="42" spans="2:15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</row>
    <row r="43" spans="2:15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</row>
    <row r="44" spans="2:15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2:15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</row>
    <row r="46" spans="2:15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</row>
    <row r="47" spans="2:15"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</row>
    <row r="48" spans="2:15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</row>
    <row r="49" spans="2:15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</row>
    <row r="50" spans="2:15"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</row>
    <row r="51" spans="2:15"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</row>
    <row r="52" spans="2:15"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</row>
    <row r="53" spans="2:15"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</row>
    <row r="54" spans="2:15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</row>
    <row r="55" spans="2:15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</row>
    <row r="56" spans="2:15"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</row>
    <row r="57" spans="2:15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</row>
    <row r="58" spans="2:15"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</row>
    <row r="59" spans="2:15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</row>
    <row r="60" spans="2:15"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</row>
    <row r="61" spans="2:15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</row>
    <row r="62" spans="2:15"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</row>
    <row r="63" spans="2:15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</row>
    <row r="64" spans="2:15"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</row>
    <row r="65" spans="2:15"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</row>
    <row r="66" spans="2:15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</row>
    <row r="67" spans="2:15"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</row>
    <row r="68" spans="2:15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</row>
    <row r="69" spans="2:15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</row>
    <row r="70" spans="2:15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</row>
    <row r="71" spans="2:15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</row>
    <row r="72" spans="2:15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</row>
    <row r="73" spans="2:15"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</row>
    <row r="74" spans="2:15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</row>
    <row r="75" spans="2:15"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</row>
    <row r="76" spans="2:15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</row>
    <row r="77" spans="2:15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</row>
    <row r="78" spans="2:15"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</row>
    <row r="79" spans="2:15"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</row>
    <row r="80" spans="2:15"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</row>
    <row r="81" spans="2:15"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</row>
    <row r="82" spans="2:15"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</row>
    <row r="83" spans="2:15"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</row>
    <row r="84" spans="2:15"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</row>
    <row r="85" spans="2:15"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</row>
    <row r="86" spans="2:15"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</row>
    <row r="87" spans="2:15"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</row>
    <row r="88" spans="2:15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</row>
    <row r="89" spans="2:15"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</row>
    <row r="90" spans="2:15"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</row>
    <row r="91" spans="2:15"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</row>
    <row r="92" spans="2:15"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</row>
    <row r="93" spans="2:15"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</row>
    <row r="94" spans="2:15"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</row>
    <row r="95" spans="2:15"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</row>
    <row r="96" spans="2:15"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</row>
    <row r="97" spans="2:15"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</row>
    <row r="98" spans="2:15"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</row>
    <row r="99" spans="2:15"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</row>
    <row r="100" spans="2:15"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</row>
    <row r="101" spans="2:15"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</row>
    <row r="102" spans="2:15"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</row>
    <row r="103" spans="2:15"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</row>
    <row r="104" spans="2:15"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</row>
    <row r="105" spans="2:15"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</row>
    <row r="106" spans="2:15"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</row>
    <row r="107" spans="2:15"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</row>
    <row r="108" spans="2:15"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</row>
    <row r="109" spans="2:15"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</row>
    <row r="110" spans="2:15"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</row>
    <row r="111" spans="2:15"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</row>
    <row r="112" spans="2:15"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</row>
    <row r="113" spans="2:15"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</row>
    <row r="114" spans="2:15"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</row>
    <row r="115" spans="2:15"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</row>
    <row r="116" spans="2:15"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</row>
    <row r="117" spans="2:15"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</row>
    <row r="118" spans="2:15"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</row>
    <row r="119" spans="2:15"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</row>
    <row r="120" spans="2:15"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</row>
    <row r="121" spans="2:15"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</row>
    <row r="122" spans="2:15"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</row>
    <row r="123" spans="2:15"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</row>
    <row r="124" spans="2:15"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</row>
    <row r="125" spans="2:15">
      <c r="B125" s="100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</row>
    <row r="126" spans="2:15">
      <c r="B126" s="100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</row>
    <row r="127" spans="2:15">
      <c r="B127" s="100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</row>
    <row r="128" spans="2:15">
      <c r="B128" s="100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</row>
    <row r="129" spans="2:15">
      <c r="B129" s="100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</row>
    <row r="130" spans="2:15">
      <c r="B130" s="100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</row>
    <row r="131" spans="2:15">
      <c r="B131" s="100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</row>
    <row r="132" spans="2:15">
      <c r="B132" s="100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</row>
    <row r="133" spans="2:15">
      <c r="B133" s="100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</row>
    <row r="134" spans="2:15">
      <c r="B134" s="100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</row>
    <row r="135" spans="2:15">
      <c r="B135" s="100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</row>
    <row r="136" spans="2:15">
      <c r="B136" s="100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</row>
    <row r="137" spans="2:15">
      <c r="B137" s="100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</row>
    <row r="138" spans="2:15">
      <c r="B138" s="100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</row>
    <row r="139" spans="2:15">
      <c r="B139" s="100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</row>
    <row r="140" spans="2:15">
      <c r="B140" s="100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</row>
    <row r="141" spans="2:15">
      <c r="B141" s="100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</row>
    <row r="142" spans="2:15">
      <c r="B142" s="100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</row>
    <row r="143" spans="2:15">
      <c r="B143" s="100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</row>
    <row r="144" spans="2:15">
      <c r="B144" s="100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</row>
    <row r="145" spans="2:15">
      <c r="B145" s="100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</row>
    <row r="146" spans="2:15">
      <c r="B146" s="100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</row>
    <row r="147" spans="2:15">
      <c r="B147" s="100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</row>
    <row r="148" spans="2:15">
      <c r="B148" s="100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</row>
    <row r="149" spans="2:15">
      <c r="B149" s="100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</row>
    <row r="150" spans="2:15">
      <c r="B150" s="100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</row>
    <row r="151" spans="2:15">
      <c r="B151" s="100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</row>
    <row r="152" spans="2:15">
      <c r="B152" s="100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</row>
    <row r="153" spans="2:15">
      <c r="B153" s="100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</row>
    <row r="154" spans="2:15">
      <c r="B154" s="100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</row>
    <row r="155" spans="2:15">
      <c r="B155" s="100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</row>
    <row r="156" spans="2:15">
      <c r="B156" s="100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</row>
    <row r="157" spans="2:15">
      <c r="B157" s="100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</row>
    <row r="158" spans="2:15">
      <c r="B158" s="100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</row>
    <row r="159" spans="2:15">
      <c r="B159" s="100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</row>
    <row r="160" spans="2:15">
      <c r="B160" s="100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</row>
    <row r="161" spans="2:15">
      <c r="B161" s="100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</row>
    <row r="162" spans="2:15">
      <c r="B162" s="100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</row>
    <row r="163" spans="2:15">
      <c r="B163" s="100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</row>
    <row r="164" spans="2:15">
      <c r="B164" s="100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</row>
    <row r="165" spans="2:15">
      <c r="B165" s="100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</row>
    <row r="166" spans="2:15">
      <c r="B166" s="100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</row>
    <row r="167" spans="2:15">
      <c r="B167" s="100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</row>
    <row r="168" spans="2:15">
      <c r="B168" s="100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</row>
    <row r="169" spans="2:15">
      <c r="B169" s="100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</row>
    <row r="170" spans="2:15">
      <c r="B170" s="100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</row>
    <row r="171" spans="2:15">
      <c r="B171" s="100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</row>
    <row r="172" spans="2:15">
      <c r="B172" s="100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</row>
    <row r="173" spans="2:15">
      <c r="B173" s="100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</row>
    <row r="174" spans="2:15">
      <c r="B174" s="100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</row>
    <row r="175" spans="2:15">
      <c r="B175" s="100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</row>
    <row r="176" spans="2:15">
      <c r="B176" s="100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</row>
    <row r="177" spans="2:15">
      <c r="B177" s="100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</row>
    <row r="178" spans="2:15">
      <c r="B178" s="100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</row>
    <row r="179" spans="2:15">
      <c r="B179" s="100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</row>
    <row r="180" spans="2:15">
      <c r="B180" s="100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</row>
    <row r="181" spans="2:15">
      <c r="B181" s="100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</row>
    <row r="182" spans="2:15">
      <c r="B182" s="100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</row>
    <row r="183" spans="2:15">
      <c r="B183" s="100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</row>
    <row r="184" spans="2:15">
      <c r="B184" s="100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</row>
    <row r="185" spans="2:15">
      <c r="B185" s="100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</row>
    <row r="186" spans="2:15">
      <c r="B186" s="100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</row>
    <row r="187" spans="2:15">
      <c r="B187" s="100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</row>
    <row r="188" spans="2:15">
      <c r="B188" s="100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</row>
    <row r="189" spans="2:15">
      <c r="B189" s="100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</row>
    <row r="190" spans="2:15">
      <c r="B190" s="100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</row>
    <row r="191" spans="2:15">
      <c r="B191" s="100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</row>
    <row r="192" spans="2:15">
      <c r="B192" s="100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</row>
    <row r="193" spans="2:15">
      <c r="B193" s="100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</row>
    <row r="194" spans="2:15">
      <c r="B194" s="100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</row>
    <row r="195" spans="2:15">
      <c r="B195" s="100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</row>
    <row r="196" spans="2:15">
      <c r="B196" s="100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</row>
    <row r="197" spans="2:15">
      <c r="B197" s="100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</row>
    <row r="198" spans="2:15">
      <c r="B198" s="100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</row>
    <row r="199" spans="2:15">
      <c r="B199" s="100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</row>
    <row r="200" spans="2:15">
      <c r="B200" s="100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</row>
    <row r="201" spans="2:15">
      <c r="B201" s="100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</row>
    <row r="202" spans="2:15">
      <c r="B202" s="100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</row>
    <row r="203" spans="2:15">
      <c r="B203" s="100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</row>
    <row r="204" spans="2:15">
      <c r="B204" s="100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</row>
    <row r="205" spans="2:15">
      <c r="B205" s="100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</row>
    <row r="206" spans="2:15">
      <c r="B206" s="100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</row>
    <row r="207" spans="2:15">
      <c r="B207" s="100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</row>
    <row r="208" spans="2:15">
      <c r="B208" s="100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</row>
    <row r="209" spans="2:15">
      <c r="B209" s="100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</row>
    <row r="210" spans="2:15">
      <c r="B210" s="100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</row>
    <row r="211" spans="2:15">
      <c r="B211" s="100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</row>
    <row r="212" spans="2:15">
      <c r="B212" s="100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</row>
    <row r="213" spans="2:15">
      <c r="B213" s="100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</row>
    <row r="214" spans="2:15">
      <c r="B214" s="100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</row>
    <row r="215" spans="2:15">
      <c r="B215" s="100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</row>
    <row r="216" spans="2:15">
      <c r="B216" s="100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</row>
    <row r="217" spans="2:15">
      <c r="B217" s="100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</row>
    <row r="218" spans="2:15">
      <c r="B218" s="100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</row>
    <row r="219" spans="2:15">
      <c r="B219" s="100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</row>
    <row r="220" spans="2:15">
      <c r="B220" s="100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</row>
    <row r="221" spans="2:15">
      <c r="B221" s="100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</row>
    <row r="222" spans="2:15">
      <c r="B222" s="100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</row>
    <row r="223" spans="2:15">
      <c r="B223" s="100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</row>
    <row r="224" spans="2:15">
      <c r="B224" s="100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</row>
    <row r="225" spans="2:15">
      <c r="B225" s="100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</row>
    <row r="226" spans="2:15">
      <c r="B226" s="100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</row>
    <row r="227" spans="2:15">
      <c r="B227" s="100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</row>
    <row r="228" spans="2:15">
      <c r="B228" s="100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</row>
    <row r="229" spans="2:15">
      <c r="B229" s="100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</row>
    <row r="230" spans="2:15">
      <c r="B230" s="100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</row>
    <row r="231" spans="2:15">
      <c r="B231" s="100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</row>
    <row r="232" spans="2:15">
      <c r="B232" s="100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</row>
    <row r="233" spans="2:15">
      <c r="B233" s="100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</row>
    <row r="234" spans="2:15">
      <c r="B234" s="100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</row>
    <row r="235" spans="2:15">
      <c r="B235" s="100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</row>
    <row r="236" spans="2:15">
      <c r="B236" s="100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</row>
    <row r="237" spans="2:15">
      <c r="B237" s="100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</row>
    <row r="238" spans="2:15">
      <c r="B238" s="100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</row>
    <row r="239" spans="2:15">
      <c r="B239" s="100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</row>
    <row r="240" spans="2:15">
      <c r="B240" s="100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</row>
    <row r="241" spans="2:15">
      <c r="B241" s="100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</row>
    <row r="242" spans="2:15">
      <c r="B242" s="100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</row>
    <row r="243" spans="2:15">
      <c r="B243" s="100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</row>
    <row r="244" spans="2:15">
      <c r="B244" s="100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</row>
    <row r="245" spans="2:15">
      <c r="B245" s="100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</row>
    <row r="246" spans="2:15">
      <c r="B246" s="100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</row>
    <row r="247" spans="2:15">
      <c r="B247" s="100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</row>
    <row r="248" spans="2:15">
      <c r="B248" s="100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</row>
    <row r="249" spans="2:15">
      <c r="B249" s="100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</row>
    <row r="250" spans="2:15">
      <c r="B250" s="100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</row>
    <row r="251" spans="2:15">
      <c r="B251" s="100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</row>
    <row r="252" spans="2:15">
      <c r="B252" s="100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</row>
    <row r="253" spans="2:15">
      <c r="B253" s="100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</row>
    <row r="254" spans="2:15">
      <c r="B254" s="100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</row>
    <row r="255" spans="2:15">
      <c r="B255" s="100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</row>
    <row r="256" spans="2:15">
      <c r="B256" s="100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</row>
    <row r="257" spans="2:15">
      <c r="B257" s="100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</row>
    <row r="258" spans="2:15">
      <c r="B258" s="100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</row>
    <row r="259" spans="2:15">
      <c r="B259" s="100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</row>
    <row r="260" spans="2:15">
      <c r="B260" s="100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</row>
    <row r="261" spans="2:15">
      <c r="B261" s="100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</row>
    <row r="262" spans="2:15">
      <c r="B262" s="100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</row>
    <row r="263" spans="2:15">
      <c r="B263" s="100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</row>
    <row r="264" spans="2:15">
      <c r="B264" s="100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</row>
    <row r="265" spans="2:15">
      <c r="B265" s="100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</row>
    <row r="266" spans="2:15">
      <c r="B266" s="100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</row>
    <row r="267" spans="2:15">
      <c r="B267" s="100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</row>
    <row r="268" spans="2:15">
      <c r="B268" s="100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</row>
    <row r="269" spans="2:15">
      <c r="B269" s="100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</row>
    <row r="270" spans="2:15">
      <c r="B270" s="100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</row>
    <row r="271" spans="2:15">
      <c r="B271" s="100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</row>
    <row r="272" spans="2:15">
      <c r="B272" s="100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</row>
    <row r="273" spans="2:15">
      <c r="B273" s="100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</row>
    <row r="274" spans="2:15">
      <c r="B274" s="100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</row>
    <row r="275" spans="2:15">
      <c r="B275" s="100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</row>
    <row r="276" spans="2:15">
      <c r="B276" s="100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</row>
    <row r="277" spans="2:15">
      <c r="B277" s="100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</row>
    <row r="278" spans="2:15">
      <c r="B278" s="100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</row>
    <row r="279" spans="2:15">
      <c r="B279" s="100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</row>
    <row r="280" spans="2:15">
      <c r="B280" s="100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</row>
    <row r="281" spans="2:15">
      <c r="B281" s="100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</row>
    <row r="282" spans="2:15">
      <c r="B282" s="100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</row>
    <row r="283" spans="2:15">
      <c r="B283" s="100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</row>
    <row r="284" spans="2:15">
      <c r="B284" s="100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</row>
    <row r="285" spans="2:15">
      <c r="B285" s="100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</row>
    <row r="286" spans="2:15">
      <c r="B286" s="100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</row>
    <row r="287" spans="2:15">
      <c r="B287" s="100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</row>
    <row r="288" spans="2:15">
      <c r="B288" s="100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</row>
    <row r="289" spans="2:15">
      <c r="B289" s="100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</row>
    <row r="290" spans="2:15">
      <c r="B290" s="100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</row>
    <row r="291" spans="2:15">
      <c r="B291" s="100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</row>
    <row r="292" spans="2:15">
      <c r="B292" s="100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</row>
    <row r="293" spans="2:15">
      <c r="B293" s="100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</row>
    <row r="294" spans="2:15">
      <c r="B294" s="100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</row>
    <row r="295" spans="2:15">
      <c r="B295" s="100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</row>
    <row r="296" spans="2:15">
      <c r="B296" s="100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</row>
    <row r="297" spans="2:15">
      <c r="B297" s="100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</row>
    <row r="298" spans="2:15">
      <c r="B298" s="100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</row>
    <row r="299" spans="2:15">
      <c r="B299" s="100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</row>
    <row r="300" spans="2:15">
      <c r="B300" s="100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</row>
    <row r="301" spans="2:15">
      <c r="B301" s="100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</row>
    <row r="302" spans="2:15">
      <c r="B302" s="100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</row>
    <row r="303" spans="2:15">
      <c r="B303" s="100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</row>
    <row r="304" spans="2:15">
      <c r="B304" s="100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</row>
    <row r="305" spans="2:15">
      <c r="B305" s="100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</row>
    <row r="306" spans="2:15">
      <c r="B306" s="100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</row>
    <row r="307" spans="2:15">
      <c r="B307" s="100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</row>
    <row r="308" spans="2:15">
      <c r="B308" s="100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</row>
    <row r="309" spans="2:15">
      <c r="B309" s="100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</row>
    <row r="310" spans="2:15">
      <c r="B310" s="100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</row>
    <row r="311" spans="2:15">
      <c r="B311" s="100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</row>
    <row r="312" spans="2:15">
      <c r="B312" s="100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</row>
    <row r="313" spans="2:15">
      <c r="B313" s="100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</row>
    <row r="314" spans="2:15">
      <c r="B314" s="100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</row>
    <row r="315" spans="2:15">
      <c r="B315" s="100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</row>
    <row r="316" spans="2:15">
      <c r="B316" s="100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</row>
    <row r="317" spans="2:15">
      <c r="B317" s="100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</row>
    <row r="318" spans="2:15">
      <c r="B318" s="100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</row>
    <row r="319" spans="2:15">
      <c r="B319" s="100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</row>
    <row r="320" spans="2:15">
      <c r="B320" s="100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</row>
    <row r="321" spans="2:15">
      <c r="B321" s="100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</row>
    <row r="322" spans="2:15">
      <c r="B322" s="100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</row>
    <row r="323" spans="2:15">
      <c r="B323" s="100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</row>
    <row r="324" spans="2:15">
      <c r="B324" s="100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</row>
    <row r="325" spans="2:15">
      <c r="B325" s="117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</row>
    <row r="326" spans="2:15">
      <c r="B326" s="117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</row>
    <row r="327" spans="2:15">
      <c r="B327" s="118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</row>
    <row r="328" spans="2:15">
      <c r="B328" s="100"/>
      <c r="C328" s="100"/>
      <c r="D328" s="100"/>
      <c r="E328" s="100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</row>
    <row r="329" spans="2:15">
      <c r="B329" s="100"/>
      <c r="C329" s="100"/>
      <c r="D329" s="100"/>
      <c r="E329" s="100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</row>
    <row r="330" spans="2:15">
      <c r="B330" s="100"/>
      <c r="C330" s="100"/>
      <c r="D330" s="100"/>
      <c r="E330" s="100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</row>
    <row r="331" spans="2:15">
      <c r="B331" s="100"/>
      <c r="C331" s="100"/>
      <c r="D331" s="100"/>
      <c r="E331" s="100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</row>
    <row r="332" spans="2:15">
      <c r="B332" s="100"/>
      <c r="C332" s="100"/>
      <c r="D332" s="100"/>
      <c r="E332" s="100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</row>
    <row r="333" spans="2:15">
      <c r="B333" s="100"/>
      <c r="C333" s="100"/>
      <c r="D333" s="100"/>
      <c r="E333" s="100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</row>
    <row r="334" spans="2:15">
      <c r="B334" s="100"/>
      <c r="C334" s="100"/>
      <c r="D334" s="100"/>
      <c r="E334" s="100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</row>
    <row r="335" spans="2:15">
      <c r="B335" s="100"/>
      <c r="C335" s="100"/>
      <c r="D335" s="100"/>
      <c r="E335" s="100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</row>
    <row r="336" spans="2:15">
      <c r="B336" s="100"/>
      <c r="C336" s="100"/>
      <c r="D336" s="100"/>
      <c r="E336" s="100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</row>
    <row r="337" spans="2:15">
      <c r="B337" s="100"/>
      <c r="C337" s="100"/>
      <c r="D337" s="100"/>
      <c r="E337" s="100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</row>
    <row r="338" spans="2:15">
      <c r="B338" s="100"/>
      <c r="C338" s="100"/>
      <c r="D338" s="100"/>
      <c r="E338" s="100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</row>
    <row r="339" spans="2:15">
      <c r="B339" s="100"/>
      <c r="C339" s="100"/>
      <c r="D339" s="100"/>
      <c r="E339" s="100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</row>
    <row r="340" spans="2:15">
      <c r="B340" s="100"/>
      <c r="C340" s="100"/>
      <c r="D340" s="100"/>
      <c r="E340" s="100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</row>
    <row r="341" spans="2:15">
      <c r="B341" s="100"/>
      <c r="C341" s="100"/>
      <c r="D341" s="100"/>
      <c r="E341" s="100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</row>
    <row r="342" spans="2:15">
      <c r="B342" s="100"/>
      <c r="C342" s="100"/>
      <c r="D342" s="100"/>
      <c r="E342" s="100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</row>
    <row r="343" spans="2:15">
      <c r="B343" s="100"/>
      <c r="C343" s="100"/>
      <c r="D343" s="100"/>
      <c r="E343" s="100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</row>
    <row r="344" spans="2:15">
      <c r="B344" s="100"/>
      <c r="C344" s="100"/>
      <c r="D344" s="100"/>
      <c r="E344" s="100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</row>
    <row r="345" spans="2:15">
      <c r="B345" s="100"/>
      <c r="C345" s="100"/>
      <c r="D345" s="100"/>
      <c r="E345" s="100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</row>
    <row r="346" spans="2:15">
      <c r="B346" s="100"/>
      <c r="C346" s="100"/>
      <c r="D346" s="100"/>
      <c r="E346" s="100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</row>
    <row r="347" spans="2:15">
      <c r="B347" s="100"/>
      <c r="C347" s="100"/>
      <c r="D347" s="100"/>
      <c r="E347" s="100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</row>
    <row r="348" spans="2:15">
      <c r="B348" s="100"/>
      <c r="C348" s="100"/>
      <c r="D348" s="100"/>
      <c r="E348" s="100"/>
      <c r="F348" s="101"/>
      <c r="G348" s="101"/>
      <c r="H348" s="101"/>
      <c r="I348" s="101"/>
      <c r="J348" s="101"/>
      <c r="K348" s="101"/>
      <c r="L348" s="101"/>
      <c r="M348" s="101"/>
      <c r="N348" s="101"/>
      <c r="O348" s="101"/>
    </row>
    <row r="349" spans="2:15">
      <c r="B349" s="100"/>
      <c r="C349" s="100"/>
      <c r="D349" s="100"/>
      <c r="E349" s="100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</row>
    <row r="350" spans="2:15">
      <c r="B350" s="100"/>
      <c r="C350" s="100"/>
      <c r="D350" s="100"/>
      <c r="E350" s="100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</row>
    <row r="351" spans="2:15">
      <c r="B351" s="100"/>
      <c r="C351" s="100"/>
      <c r="D351" s="100"/>
      <c r="E351" s="100"/>
      <c r="F351" s="101"/>
      <c r="G351" s="101"/>
      <c r="H351" s="101"/>
      <c r="I351" s="101"/>
      <c r="J351" s="101"/>
      <c r="K351" s="101"/>
      <c r="L351" s="101"/>
      <c r="M351" s="101"/>
      <c r="N351" s="101"/>
      <c r="O351" s="101"/>
    </row>
    <row r="352" spans="2:15">
      <c r="B352" s="100"/>
      <c r="C352" s="100"/>
      <c r="D352" s="100"/>
      <c r="E352" s="100"/>
      <c r="F352" s="101"/>
      <c r="G352" s="101"/>
      <c r="H352" s="101"/>
      <c r="I352" s="101"/>
      <c r="J352" s="101"/>
      <c r="K352" s="101"/>
      <c r="L352" s="101"/>
      <c r="M352" s="101"/>
      <c r="N352" s="101"/>
      <c r="O352" s="101"/>
    </row>
    <row r="353" spans="2:15">
      <c r="B353" s="100"/>
      <c r="C353" s="100"/>
      <c r="D353" s="100"/>
      <c r="E353" s="100"/>
      <c r="F353" s="101"/>
      <c r="G353" s="101"/>
      <c r="H353" s="101"/>
      <c r="I353" s="101"/>
      <c r="J353" s="101"/>
      <c r="K353" s="101"/>
      <c r="L353" s="101"/>
      <c r="M353" s="101"/>
      <c r="N353" s="101"/>
      <c r="O353" s="101"/>
    </row>
    <row r="354" spans="2:15">
      <c r="B354" s="100"/>
      <c r="C354" s="100"/>
      <c r="D354" s="100"/>
      <c r="E354" s="100"/>
      <c r="F354" s="101"/>
      <c r="G354" s="101"/>
      <c r="H354" s="101"/>
      <c r="I354" s="101"/>
      <c r="J354" s="101"/>
      <c r="K354" s="101"/>
      <c r="L354" s="101"/>
      <c r="M354" s="101"/>
      <c r="N354" s="101"/>
      <c r="O354" s="101"/>
    </row>
    <row r="355" spans="2:15">
      <c r="B355" s="100"/>
      <c r="C355" s="100"/>
      <c r="D355" s="100"/>
      <c r="E355" s="100"/>
      <c r="F355" s="101"/>
      <c r="G355" s="101"/>
      <c r="H355" s="101"/>
      <c r="I355" s="101"/>
      <c r="J355" s="101"/>
      <c r="K355" s="101"/>
      <c r="L355" s="101"/>
      <c r="M355" s="101"/>
      <c r="N355" s="101"/>
      <c r="O355" s="101"/>
    </row>
    <row r="356" spans="2:15">
      <c r="B356" s="100"/>
      <c r="C356" s="100"/>
      <c r="D356" s="100"/>
      <c r="E356" s="100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</row>
    <row r="357" spans="2:15">
      <c r="B357" s="100"/>
      <c r="C357" s="100"/>
      <c r="D357" s="100"/>
      <c r="E357" s="100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</row>
    <row r="358" spans="2:15">
      <c r="B358" s="100"/>
      <c r="C358" s="100"/>
      <c r="D358" s="100"/>
      <c r="E358" s="100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</row>
    <row r="359" spans="2:15">
      <c r="B359" s="100"/>
      <c r="C359" s="100"/>
      <c r="D359" s="100"/>
      <c r="E359" s="100"/>
      <c r="F359" s="101"/>
      <c r="G359" s="101"/>
      <c r="H359" s="101"/>
      <c r="I359" s="101"/>
      <c r="J359" s="101"/>
      <c r="K359" s="101"/>
      <c r="L359" s="101"/>
      <c r="M359" s="101"/>
      <c r="N359" s="101"/>
      <c r="O359" s="101"/>
    </row>
    <row r="360" spans="2:15">
      <c r="B360" s="100"/>
      <c r="C360" s="100"/>
      <c r="D360" s="100"/>
      <c r="E360" s="100"/>
      <c r="F360" s="101"/>
      <c r="G360" s="101"/>
      <c r="H360" s="101"/>
      <c r="I360" s="101"/>
      <c r="J360" s="101"/>
      <c r="K360" s="101"/>
      <c r="L360" s="101"/>
      <c r="M360" s="101"/>
      <c r="N360" s="101"/>
      <c r="O360" s="101"/>
    </row>
    <row r="361" spans="2:15">
      <c r="B361" s="100"/>
      <c r="C361" s="100"/>
      <c r="D361" s="100"/>
      <c r="E361" s="100"/>
      <c r="F361" s="101"/>
      <c r="G361" s="101"/>
      <c r="H361" s="101"/>
      <c r="I361" s="101"/>
      <c r="J361" s="101"/>
      <c r="K361" s="101"/>
      <c r="L361" s="101"/>
      <c r="M361" s="101"/>
      <c r="N361" s="101"/>
      <c r="O361" s="101"/>
    </row>
    <row r="362" spans="2:15">
      <c r="B362" s="100"/>
      <c r="C362" s="100"/>
      <c r="D362" s="100"/>
      <c r="E362" s="100"/>
      <c r="F362" s="101"/>
      <c r="G362" s="101"/>
      <c r="H362" s="101"/>
      <c r="I362" s="101"/>
      <c r="J362" s="101"/>
      <c r="K362" s="101"/>
      <c r="L362" s="101"/>
      <c r="M362" s="101"/>
      <c r="N362" s="101"/>
      <c r="O362" s="101"/>
    </row>
    <row r="363" spans="2:15">
      <c r="B363" s="100"/>
      <c r="C363" s="100"/>
      <c r="D363" s="100"/>
      <c r="E363" s="100"/>
      <c r="F363" s="101"/>
      <c r="G363" s="101"/>
      <c r="H363" s="101"/>
      <c r="I363" s="101"/>
      <c r="J363" s="101"/>
      <c r="K363" s="101"/>
      <c r="L363" s="101"/>
      <c r="M363" s="101"/>
      <c r="N363" s="101"/>
      <c r="O363" s="101"/>
    </row>
    <row r="364" spans="2:15">
      <c r="B364" s="100"/>
      <c r="C364" s="100"/>
      <c r="D364" s="100"/>
      <c r="E364" s="100"/>
      <c r="F364" s="101"/>
      <c r="G364" s="101"/>
      <c r="H364" s="101"/>
      <c r="I364" s="101"/>
      <c r="J364" s="101"/>
      <c r="K364" s="101"/>
      <c r="L364" s="101"/>
      <c r="M364" s="101"/>
      <c r="N364" s="101"/>
      <c r="O364" s="101"/>
    </row>
    <row r="365" spans="2:15">
      <c r="B365" s="100"/>
      <c r="C365" s="100"/>
      <c r="D365" s="100"/>
      <c r="E365" s="100"/>
      <c r="F365" s="101"/>
      <c r="G365" s="101"/>
      <c r="H365" s="101"/>
      <c r="I365" s="101"/>
      <c r="J365" s="101"/>
      <c r="K365" s="101"/>
      <c r="L365" s="101"/>
      <c r="M365" s="101"/>
      <c r="N365" s="101"/>
      <c r="O365" s="101"/>
    </row>
    <row r="366" spans="2:15">
      <c r="B366" s="100"/>
      <c r="C366" s="100"/>
      <c r="D366" s="100"/>
      <c r="E366" s="100"/>
      <c r="F366" s="101"/>
      <c r="G366" s="101"/>
      <c r="H366" s="101"/>
      <c r="I366" s="101"/>
      <c r="J366" s="101"/>
      <c r="K366" s="101"/>
      <c r="L366" s="101"/>
      <c r="M366" s="101"/>
      <c r="N366" s="101"/>
      <c r="O366" s="101"/>
    </row>
    <row r="367" spans="2:15">
      <c r="B367" s="100"/>
      <c r="C367" s="100"/>
      <c r="D367" s="100"/>
      <c r="E367" s="100"/>
      <c r="F367" s="101"/>
      <c r="G367" s="101"/>
      <c r="H367" s="101"/>
      <c r="I367" s="101"/>
      <c r="J367" s="101"/>
      <c r="K367" s="101"/>
      <c r="L367" s="101"/>
      <c r="M367" s="101"/>
      <c r="N367" s="101"/>
      <c r="O367" s="101"/>
    </row>
    <row r="368" spans="2:15">
      <c r="B368" s="100"/>
      <c r="C368" s="100"/>
      <c r="D368" s="100"/>
      <c r="E368" s="100"/>
      <c r="F368" s="101"/>
      <c r="G368" s="101"/>
      <c r="H368" s="101"/>
      <c r="I368" s="101"/>
      <c r="J368" s="101"/>
      <c r="K368" s="101"/>
      <c r="L368" s="101"/>
      <c r="M368" s="101"/>
      <c r="N368" s="101"/>
      <c r="O368" s="101"/>
    </row>
    <row r="369" spans="2:15">
      <c r="B369" s="100"/>
      <c r="C369" s="100"/>
      <c r="D369" s="100"/>
      <c r="E369" s="100"/>
      <c r="F369" s="101"/>
      <c r="G369" s="101"/>
      <c r="H369" s="101"/>
      <c r="I369" s="101"/>
      <c r="J369" s="101"/>
      <c r="K369" s="101"/>
      <c r="L369" s="101"/>
      <c r="M369" s="101"/>
      <c r="N369" s="101"/>
      <c r="O369" s="101"/>
    </row>
    <row r="370" spans="2:15">
      <c r="B370" s="100"/>
      <c r="C370" s="100"/>
      <c r="D370" s="100"/>
      <c r="E370" s="100"/>
      <c r="F370" s="101"/>
      <c r="G370" s="101"/>
      <c r="H370" s="101"/>
      <c r="I370" s="101"/>
      <c r="J370" s="101"/>
      <c r="K370" s="101"/>
      <c r="L370" s="101"/>
      <c r="M370" s="101"/>
      <c r="N370" s="101"/>
      <c r="O370" s="101"/>
    </row>
    <row r="371" spans="2:15">
      <c r="B371" s="100"/>
      <c r="C371" s="100"/>
      <c r="D371" s="100"/>
      <c r="E371" s="100"/>
      <c r="F371" s="101"/>
      <c r="G371" s="101"/>
      <c r="H371" s="101"/>
      <c r="I371" s="101"/>
      <c r="J371" s="101"/>
      <c r="K371" s="101"/>
      <c r="L371" s="101"/>
      <c r="M371" s="101"/>
      <c r="N371" s="101"/>
      <c r="O371" s="101"/>
    </row>
    <row r="372" spans="2:15">
      <c r="B372" s="100"/>
      <c r="C372" s="100"/>
      <c r="D372" s="100"/>
      <c r="E372" s="100"/>
      <c r="F372" s="101"/>
      <c r="G372" s="101"/>
      <c r="H372" s="101"/>
      <c r="I372" s="101"/>
      <c r="J372" s="101"/>
      <c r="K372" s="101"/>
      <c r="L372" s="101"/>
      <c r="M372" s="101"/>
      <c r="N372" s="101"/>
      <c r="O372" s="101"/>
    </row>
    <row r="373" spans="2:15">
      <c r="B373" s="100"/>
      <c r="C373" s="100"/>
      <c r="D373" s="100"/>
      <c r="E373" s="100"/>
      <c r="F373" s="101"/>
      <c r="G373" s="101"/>
      <c r="H373" s="101"/>
      <c r="I373" s="101"/>
      <c r="J373" s="101"/>
      <c r="K373" s="101"/>
      <c r="L373" s="101"/>
      <c r="M373" s="101"/>
      <c r="N373" s="101"/>
      <c r="O373" s="101"/>
    </row>
    <row r="374" spans="2:15">
      <c r="B374" s="100"/>
      <c r="C374" s="100"/>
      <c r="D374" s="100"/>
      <c r="E374" s="100"/>
      <c r="F374" s="101"/>
      <c r="G374" s="101"/>
      <c r="H374" s="101"/>
      <c r="I374" s="101"/>
      <c r="J374" s="101"/>
      <c r="K374" s="101"/>
      <c r="L374" s="101"/>
      <c r="M374" s="101"/>
      <c r="N374" s="101"/>
      <c r="O374" s="101"/>
    </row>
    <row r="375" spans="2:15">
      <c r="B375" s="100"/>
      <c r="C375" s="100"/>
      <c r="D375" s="100"/>
      <c r="E375" s="100"/>
      <c r="F375" s="101"/>
      <c r="G375" s="101"/>
      <c r="H375" s="101"/>
      <c r="I375" s="101"/>
      <c r="J375" s="101"/>
      <c r="K375" s="101"/>
      <c r="L375" s="101"/>
      <c r="M375" s="101"/>
      <c r="N375" s="101"/>
      <c r="O375" s="101"/>
    </row>
    <row r="376" spans="2:15">
      <c r="B376" s="100"/>
      <c r="C376" s="100"/>
      <c r="D376" s="100"/>
      <c r="E376" s="100"/>
      <c r="F376" s="101"/>
      <c r="G376" s="101"/>
      <c r="H376" s="101"/>
      <c r="I376" s="101"/>
      <c r="J376" s="101"/>
      <c r="K376" s="101"/>
      <c r="L376" s="101"/>
      <c r="M376" s="101"/>
      <c r="N376" s="101"/>
      <c r="O376" s="101"/>
    </row>
    <row r="377" spans="2:15">
      <c r="B377" s="100"/>
      <c r="C377" s="100"/>
      <c r="D377" s="100"/>
      <c r="E377" s="100"/>
      <c r="F377" s="101"/>
      <c r="G377" s="101"/>
      <c r="H377" s="101"/>
      <c r="I377" s="101"/>
      <c r="J377" s="101"/>
      <c r="K377" s="101"/>
      <c r="L377" s="101"/>
      <c r="M377" s="101"/>
      <c r="N377" s="101"/>
      <c r="O377" s="101"/>
    </row>
    <row r="378" spans="2:15">
      <c r="B378" s="100"/>
      <c r="C378" s="100"/>
      <c r="D378" s="100"/>
      <c r="E378" s="100"/>
      <c r="F378" s="101"/>
      <c r="G378" s="101"/>
      <c r="H378" s="101"/>
      <c r="I378" s="101"/>
      <c r="J378" s="101"/>
      <c r="K378" s="101"/>
      <c r="L378" s="101"/>
      <c r="M378" s="101"/>
      <c r="N378" s="101"/>
      <c r="O378" s="101"/>
    </row>
    <row r="379" spans="2:15">
      <c r="B379" s="100"/>
      <c r="C379" s="100"/>
      <c r="D379" s="100"/>
      <c r="E379" s="100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</row>
    <row r="380" spans="2:15">
      <c r="B380" s="100"/>
      <c r="C380" s="100"/>
      <c r="D380" s="100"/>
      <c r="E380" s="100"/>
      <c r="F380" s="101"/>
      <c r="G380" s="101"/>
      <c r="H380" s="101"/>
      <c r="I380" s="101"/>
      <c r="J380" s="101"/>
      <c r="K380" s="101"/>
      <c r="L380" s="101"/>
      <c r="M380" s="101"/>
      <c r="N380" s="101"/>
      <c r="O380" s="101"/>
    </row>
    <row r="381" spans="2:15">
      <c r="B381" s="100"/>
      <c r="C381" s="100"/>
      <c r="D381" s="100"/>
      <c r="E381" s="100"/>
      <c r="F381" s="101"/>
      <c r="G381" s="101"/>
      <c r="H381" s="101"/>
      <c r="I381" s="101"/>
      <c r="J381" s="101"/>
      <c r="K381" s="101"/>
      <c r="L381" s="101"/>
      <c r="M381" s="101"/>
      <c r="N381" s="101"/>
      <c r="O381" s="101"/>
    </row>
    <row r="382" spans="2:15">
      <c r="B382" s="100"/>
      <c r="C382" s="100"/>
      <c r="D382" s="100"/>
      <c r="E382" s="100"/>
      <c r="F382" s="101"/>
      <c r="G382" s="101"/>
      <c r="H382" s="101"/>
      <c r="I382" s="101"/>
      <c r="J382" s="101"/>
      <c r="K382" s="101"/>
      <c r="L382" s="101"/>
      <c r="M382" s="101"/>
      <c r="N382" s="101"/>
      <c r="O382" s="101"/>
    </row>
    <row r="383" spans="2:15">
      <c r="B383" s="100"/>
      <c r="C383" s="100"/>
      <c r="D383" s="100"/>
      <c r="E383" s="100"/>
      <c r="F383" s="101"/>
      <c r="G383" s="101"/>
      <c r="H383" s="101"/>
      <c r="I383" s="101"/>
      <c r="J383" s="101"/>
      <c r="K383" s="101"/>
      <c r="L383" s="101"/>
      <c r="M383" s="101"/>
      <c r="N383" s="101"/>
      <c r="O383" s="101"/>
    </row>
    <row r="384" spans="2:15">
      <c r="B384" s="100"/>
      <c r="C384" s="100"/>
      <c r="D384" s="100"/>
      <c r="E384" s="100"/>
      <c r="F384" s="101"/>
      <c r="G384" s="101"/>
      <c r="H384" s="101"/>
      <c r="I384" s="101"/>
      <c r="J384" s="101"/>
      <c r="K384" s="101"/>
      <c r="L384" s="101"/>
      <c r="M384" s="101"/>
      <c r="N384" s="101"/>
      <c r="O384" s="101"/>
    </row>
    <row r="385" spans="2:15">
      <c r="B385" s="100"/>
      <c r="C385" s="100"/>
      <c r="D385" s="100"/>
      <c r="E385" s="100"/>
      <c r="F385" s="101"/>
      <c r="G385" s="101"/>
      <c r="H385" s="101"/>
      <c r="I385" s="101"/>
      <c r="J385" s="101"/>
      <c r="K385" s="101"/>
      <c r="L385" s="101"/>
      <c r="M385" s="101"/>
      <c r="N385" s="101"/>
      <c r="O385" s="101"/>
    </row>
    <row r="386" spans="2:15">
      <c r="B386" s="100"/>
      <c r="C386" s="100"/>
      <c r="D386" s="100"/>
      <c r="E386" s="100"/>
      <c r="F386" s="101"/>
      <c r="G386" s="101"/>
      <c r="H386" s="101"/>
      <c r="I386" s="101"/>
      <c r="J386" s="101"/>
      <c r="K386" s="101"/>
      <c r="L386" s="101"/>
      <c r="M386" s="101"/>
      <c r="N386" s="101"/>
      <c r="O386" s="101"/>
    </row>
    <row r="387" spans="2:15">
      <c r="B387" s="100"/>
      <c r="C387" s="100"/>
      <c r="D387" s="100"/>
      <c r="E387" s="100"/>
      <c r="F387" s="101"/>
      <c r="G387" s="101"/>
      <c r="H387" s="101"/>
      <c r="I387" s="101"/>
      <c r="J387" s="101"/>
      <c r="K387" s="101"/>
      <c r="L387" s="101"/>
      <c r="M387" s="101"/>
      <c r="N387" s="101"/>
      <c r="O387" s="101"/>
    </row>
    <row r="388" spans="2:15">
      <c r="B388" s="100"/>
      <c r="C388" s="100"/>
      <c r="D388" s="100"/>
      <c r="E388" s="100"/>
      <c r="F388" s="101"/>
      <c r="G388" s="101"/>
      <c r="H388" s="101"/>
      <c r="I388" s="101"/>
      <c r="J388" s="101"/>
      <c r="K388" s="101"/>
      <c r="L388" s="101"/>
      <c r="M388" s="101"/>
      <c r="N388" s="101"/>
      <c r="O388" s="101"/>
    </row>
    <row r="389" spans="2:15">
      <c r="B389" s="100"/>
      <c r="C389" s="100"/>
      <c r="D389" s="100"/>
      <c r="E389" s="100"/>
      <c r="F389" s="101"/>
      <c r="G389" s="101"/>
      <c r="H389" s="101"/>
      <c r="I389" s="101"/>
      <c r="J389" s="101"/>
      <c r="K389" s="101"/>
      <c r="L389" s="101"/>
      <c r="M389" s="101"/>
      <c r="N389" s="101"/>
      <c r="O389" s="101"/>
    </row>
    <row r="390" spans="2:15">
      <c r="B390" s="100"/>
      <c r="C390" s="100"/>
      <c r="D390" s="100"/>
      <c r="E390" s="100"/>
      <c r="F390" s="101"/>
      <c r="G390" s="101"/>
      <c r="H390" s="101"/>
      <c r="I390" s="101"/>
      <c r="J390" s="101"/>
      <c r="K390" s="101"/>
      <c r="L390" s="101"/>
      <c r="M390" s="101"/>
      <c r="N390" s="101"/>
      <c r="O390" s="101"/>
    </row>
    <row r="391" spans="2:15">
      <c r="B391" s="100"/>
      <c r="C391" s="100"/>
      <c r="D391" s="100"/>
      <c r="E391" s="100"/>
      <c r="F391" s="101"/>
      <c r="G391" s="101"/>
      <c r="H391" s="101"/>
      <c r="I391" s="101"/>
      <c r="J391" s="101"/>
      <c r="K391" s="101"/>
      <c r="L391" s="101"/>
      <c r="M391" s="101"/>
      <c r="N391" s="101"/>
      <c r="O391" s="101"/>
    </row>
    <row r="392" spans="2:15">
      <c r="B392" s="100"/>
      <c r="C392" s="100"/>
      <c r="D392" s="100"/>
      <c r="E392" s="100"/>
      <c r="F392" s="101"/>
      <c r="G392" s="101"/>
      <c r="H392" s="101"/>
      <c r="I392" s="101"/>
      <c r="J392" s="101"/>
      <c r="K392" s="101"/>
      <c r="L392" s="101"/>
      <c r="M392" s="101"/>
      <c r="N392" s="101"/>
      <c r="O392" s="101"/>
    </row>
    <row r="393" spans="2:15">
      <c r="B393" s="100"/>
      <c r="C393" s="100"/>
      <c r="D393" s="100"/>
      <c r="E393" s="100"/>
      <c r="F393" s="101"/>
      <c r="G393" s="101"/>
      <c r="H393" s="101"/>
      <c r="I393" s="101"/>
      <c r="J393" s="101"/>
      <c r="K393" s="101"/>
      <c r="L393" s="101"/>
      <c r="M393" s="101"/>
      <c r="N393" s="101"/>
      <c r="O393" s="101"/>
    </row>
    <row r="394" spans="2:15">
      <c r="B394" s="100"/>
      <c r="C394" s="100"/>
      <c r="D394" s="100"/>
      <c r="E394" s="100"/>
      <c r="F394" s="101"/>
      <c r="G394" s="101"/>
      <c r="H394" s="101"/>
      <c r="I394" s="101"/>
      <c r="J394" s="101"/>
      <c r="K394" s="101"/>
      <c r="L394" s="101"/>
      <c r="M394" s="101"/>
      <c r="N394" s="101"/>
      <c r="O394" s="101"/>
    </row>
    <row r="395" spans="2:15">
      <c r="B395" s="100"/>
      <c r="C395" s="100"/>
      <c r="D395" s="100"/>
      <c r="E395" s="100"/>
      <c r="F395" s="101"/>
      <c r="G395" s="101"/>
      <c r="H395" s="101"/>
      <c r="I395" s="101"/>
      <c r="J395" s="101"/>
      <c r="K395" s="101"/>
      <c r="L395" s="101"/>
      <c r="M395" s="101"/>
      <c r="N395" s="101"/>
      <c r="O395" s="101"/>
    </row>
    <row r="396" spans="2:15">
      <c r="B396" s="100"/>
      <c r="C396" s="100"/>
      <c r="D396" s="100"/>
      <c r="E396" s="100"/>
      <c r="F396" s="101"/>
      <c r="G396" s="101"/>
      <c r="H396" s="101"/>
      <c r="I396" s="101"/>
      <c r="J396" s="101"/>
      <c r="K396" s="101"/>
      <c r="L396" s="101"/>
      <c r="M396" s="101"/>
      <c r="N396" s="101"/>
      <c r="O396" s="101"/>
    </row>
    <row r="397" spans="2:15">
      <c r="B397" s="100"/>
      <c r="C397" s="100"/>
      <c r="D397" s="100"/>
      <c r="E397" s="100"/>
      <c r="F397" s="101"/>
      <c r="G397" s="101"/>
      <c r="H397" s="101"/>
      <c r="I397" s="101"/>
      <c r="J397" s="101"/>
      <c r="K397" s="101"/>
      <c r="L397" s="101"/>
      <c r="M397" s="101"/>
      <c r="N397" s="101"/>
      <c r="O397" s="101"/>
    </row>
    <row r="398" spans="2:15">
      <c r="B398" s="100"/>
      <c r="C398" s="100"/>
      <c r="D398" s="100"/>
      <c r="E398" s="100"/>
      <c r="F398" s="101"/>
      <c r="G398" s="101"/>
      <c r="H398" s="101"/>
      <c r="I398" s="101"/>
      <c r="J398" s="101"/>
      <c r="K398" s="101"/>
      <c r="L398" s="101"/>
      <c r="M398" s="101"/>
      <c r="N398" s="101"/>
      <c r="O398" s="101"/>
    </row>
    <row r="399" spans="2:15">
      <c r="B399" s="100"/>
      <c r="C399" s="100"/>
      <c r="D399" s="100"/>
      <c r="E399" s="100"/>
      <c r="F399" s="101"/>
      <c r="G399" s="101"/>
      <c r="H399" s="101"/>
      <c r="I399" s="101"/>
      <c r="J399" s="101"/>
      <c r="K399" s="101"/>
      <c r="L399" s="101"/>
      <c r="M399" s="101"/>
      <c r="N399" s="101"/>
      <c r="O399" s="101"/>
    </row>
    <row r="400" spans="2:15">
      <c r="B400" s="100"/>
      <c r="C400" s="100"/>
      <c r="D400" s="100"/>
      <c r="E400" s="100"/>
      <c r="F400" s="101"/>
      <c r="G400" s="101"/>
      <c r="H400" s="101"/>
      <c r="I400" s="101"/>
      <c r="J400" s="101"/>
      <c r="K400" s="101"/>
      <c r="L400" s="101"/>
      <c r="M400" s="101"/>
      <c r="N400" s="101"/>
      <c r="O400" s="101"/>
    </row>
    <row r="401" spans="2:15">
      <c r="B401" s="100"/>
      <c r="C401" s="100"/>
      <c r="D401" s="100"/>
      <c r="E401" s="100"/>
      <c r="F401" s="101"/>
      <c r="G401" s="101"/>
      <c r="H401" s="101"/>
      <c r="I401" s="101"/>
      <c r="J401" s="101"/>
      <c r="K401" s="101"/>
      <c r="L401" s="101"/>
      <c r="M401" s="101"/>
      <c r="N401" s="101"/>
      <c r="O401" s="101"/>
    </row>
    <row r="402" spans="2:15">
      <c r="B402" s="100"/>
      <c r="C402" s="100"/>
      <c r="D402" s="100"/>
      <c r="E402" s="100"/>
      <c r="F402" s="101"/>
      <c r="G402" s="101"/>
      <c r="H402" s="101"/>
      <c r="I402" s="101"/>
      <c r="J402" s="101"/>
      <c r="K402" s="101"/>
      <c r="L402" s="101"/>
      <c r="M402" s="101"/>
      <c r="N402" s="101"/>
      <c r="O402" s="101"/>
    </row>
    <row r="403" spans="2:15">
      <c r="B403" s="100"/>
      <c r="C403" s="100"/>
      <c r="D403" s="100"/>
      <c r="E403" s="100"/>
      <c r="F403" s="101"/>
      <c r="G403" s="101"/>
      <c r="H403" s="101"/>
      <c r="I403" s="101"/>
      <c r="J403" s="101"/>
      <c r="K403" s="101"/>
      <c r="L403" s="101"/>
      <c r="M403" s="101"/>
      <c r="N403" s="101"/>
      <c r="O403" s="101"/>
    </row>
    <row r="404" spans="2:15">
      <c r="B404" s="100"/>
      <c r="C404" s="100"/>
      <c r="D404" s="100"/>
      <c r="E404" s="100"/>
      <c r="F404" s="101"/>
      <c r="G404" s="101"/>
      <c r="H404" s="101"/>
      <c r="I404" s="101"/>
      <c r="J404" s="101"/>
      <c r="K404" s="101"/>
      <c r="L404" s="101"/>
      <c r="M404" s="101"/>
      <c r="N404" s="101"/>
      <c r="O404" s="101"/>
    </row>
    <row r="405" spans="2:15">
      <c r="B405" s="100"/>
      <c r="C405" s="100"/>
      <c r="D405" s="100"/>
      <c r="E405" s="100"/>
      <c r="F405" s="101"/>
      <c r="G405" s="101"/>
      <c r="H405" s="101"/>
      <c r="I405" s="101"/>
      <c r="J405" s="101"/>
      <c r="K405" s="101"/>
      <c r="L405" s="101"/>
      <c r="M405" s="101"/>
      <c r="N405" s="101"/>
      <c r="O405" s="101"/>
    </row>
    <row r="406" spans="2:15">
      <c r="B406" s="100"/>
      <c r="C406" s="100"/>
      <c r="D406" s="100"/>
      <c r="E406" s="100"/>
      <c r="F406" s="101"/>
      <c r="G406" s="101"/>
      <c r="H406" s="101"/>
      <c r="I406" s="101"/>
      <c r="J406" s="101"/>
      <c r="K406" s="101"/>
      <c r="L406" s="101"/>
      <c r="M406" s="101"/>
      <c r="N406" s="101"/>
      <c r="O406" s="101"/>
    </row>
    <row r="407" spans="2:15">
      <c r="B407" s="100"/>
      <c r="C407" s="100"/>
      <c r="D407" s="100"/>
      <c r="E407" s="100"/>
      <c r="F407" s="101"/>
      <c r="G407" s="101"/>
      <c r="H407" s="101"/>
      <c r="I407" s="101"/>
      <c r="J407" s="101"/>
      <c r="K407" s="101"/>
      <c r="L407" s="101"/>
      <c r="M407" s="101"/>
      <c r="N407" s="101"/>
      <c r="O407" s="101"/>
    </row>
    <row r="408" spans="2:15">
      <c r="B408" s="100"/>
      <c r="C408" s="100"/>
      <c r="D408" s="100"/>
      <c r="E408" s="100"/>
      <c r="F408" s="101"/>
      <c r="G408" s="101"/>
      <c r="H408" s="101"/>
      <c r="I408" s="101"/>
      <c r="J408" s="101"/>
      <c r="K408" s="101"/>
      <c r="L408" s="101"/>
      <c r="M408" s="101"/>
      <c r="N408" s="101"/>
      <c r="O408" s="101"/>
    </row>
    <row r="409" spans="2:15">
      <c r="B409" s="100"/>
      <c r="C409" s="100"/>
      <c r="D409" s="100"/>
      <c r="E409" s="100"/>
      <c r="F409" s="101"/>
      <c r="G409" s="101"/>
      <c r="H409" s="101"/>
      <c r="I409" s="101"/>
      <c r="J409" s="101"/>
      <c r="K409" s="101"/>
      <c r="L409" s="101"/>
      <c r="M409" s="101"/>
      <c r="N409" s="101"/>
      <c r="O409" s="101"/>
    </row>
    <row r="410" spans="2:15">
      <c r="B410" s="100"/>
      <c r="C410" s="100"/>
      <c r="D410" s="100"/>
      <c r="E410" s="100"/>
      <c r="F410" s="101"/>
      <c r="G410" s="101"/>
      <c r="H410" s="101"/>
      <c r="I410" s="101"/>
      <c r="J410" s="101"/>
      <c r="K410" s="101"/>
      <c r="L410" s="101"/>
      <c r="M410" s="101"/>
      <c r="N410" s="101"/>
      <c r="O410" s="101"/>
    </row>
    <row r="411" spans="2:15">
      <c r="B411" s="100"/>
      <c r="C411" s="100"/>
      <c r="D411" s="100"/>
      <c r="E411" s="100"/>
      <c r="F411" s="101"/>
      <c r="G411" s="101"/>
      <c r="H411" s="101"/>
      <c r="I411" s="101"/>
      <c r="J411" s="101"/>
      <c r="K411" s="101"/>
      <c r="L411" s="101"/>
      <c r="M411" s="101"/>
      <c r="N411" s="101"/>
      <c r="O411" s="101"/>
    </row>
    <row r="412" spans="2:15">
      <c r="B412" s="100"/>
      <c r="C412" s="100"/>
      <c r="D412" s="100"/>
      <c r="E412" s="100"/>
      <c r="F412" s="101"/>
      <c r="G412" s="101"/>
      <c r="H412" s="101"/>
      <c r="I412" s="101"/>
      <c r="J412" s="101"/>
      <c r="K412" s="101"/>
      <c r="L412" s="101"/>
      <c r="M412" s="101"/>
      <c r="N412" s="101"/>
      <c r="O412" s="101"/>
    </row>
    <row r="413" spans="2:15">
      <c r="B413" s="100"/>
      <c r="C413" s="100"/>
      <c r="D413" s="100"/>
      <c r="E413" s="100"/>
      <c r="F413" s="101"/>
      <c r="G413" s="101"/>
      <c r="H413" s="101"/>
      <c r="I413" s="101"/>
      <c r="J413" s="101"/>
      <c r="K413" s="101"/>
      <c r="L413" s="101"/>
      <c r="M413" s="101"/>
      <c r="N413" s="101"/>
      <c r="O413" s="101"/>
    </row>
    <row r="414" spans="2:15">
      <c r="B414" s="100"/>
      <c r="C414" s="100"/>
      <c r="D414" s="100"/>
      <c r="E414" s="100"/>
      <c r="F414" s="101"/>
      <c r="G414" s="101"/>
      <c r="H414" s="101"/>
      <c r="I414" s="101"/>
      <c r="J414" s="101"/>
      <c r="K414" s="101"/>
      <c r="L414" s="101"/>
      <c r="M414" s="101"/>
      <c r="N414" s="101"/>
      <c r="O414" s="101"/>
    </row>
    <row r="415" spans="2:15">
      <c r="B415" s="100"/>
      <c r="C415" s="100"/>
      <c r="D415" s="100"/>
      <c r="E415" s="100"/>
      <c r="F415" s="101"/>
      <c r="G415" s="101"/>
      <c r="H415" s="101"/>
      <c r="I415" s="101"/>
      <c r="J415" s="101"/>
      <c r="K415" s="101"/>
      <c r="L415" s="101"/>
      <c r="M415" s="101"/>
      <c r="N415" s="101"/>
      <c r="O415" s="101"/>
    </row>
    <row r="416" spans="2:15">
      <c r="B416" s="100"/>
      <c r="C416" s="100"/>
      <c r="D416" s="100"/>
      <c r="E416" s="100"/>
      <c r="F416" s="101"/>
      <c r="G416" s="101"/>
      <c r="H416" s="101"/>
      <c r="I416" s="101"/>
      <c r="J416" s="101"/>
      <c r="K416" s="101"/>
      <c r="L416" s="101"/>
      <c r="M416" s="101"/>
      <c r="N416" s="101"/>
      <c r="O416" s="101"/>
    </row>
    <row r="417" spans="2:15">
      <c r="B417" s="100"/>
      <c r="C417" s="100"/>
      <c r="D417" s="100"/>
      <c r="E417" s="100"/>
      <c r="F417" s="101"/>
      <c r="G417" s="101"/>
      <c r="H417" s="101"/>
      <c r="I417" s="101"/>
      <c r="J417" s="101"/>
      <c r="K417" s="101"/>
      <c r="L417" s="101"/>
      <c r="M417" s="101"/>
      <c r="N417" s="101"/>
      <c r="O417" s="101"/>
    </row>
    <row r="418" spans="2:15">
      <c r="B418" s="100"/>
      <c r="C418" s="100"/>
      <c r="D418" s="100"/>
      <c r="E418" s="100"/>
      <c r="F418" s="101"/>
      <c r="G418" s="101"/>
      <c r="H418" s="101"/>
      <c r="I418" s="101"/>
      <c r="J418" s="101"/>
      <c r="K418" s="101"/>
      <c r="L418" s="101"/>
      <c r="M418" s="101"/>
      <c r="N418" s="101"/>
      <c r="O418" s="101"/>
    </row>
    <row r="419" spans="2:15">
      <c r="B419" s="100"/>
      <c r="C419" s="100"/>
      <c r="D419" s="100"/>
      <c r="E419" s="100"/>
      <c r="F419" s="101"/>
      <c r="G419" s="101"/>
      <c r="H419" s="101"/>
      <c r="I419" s="101"/>
      <c r="J419" s="101"/>
      <c r="K419" s="101"/>
      <c r="L419" s="101"/>
      <c r="M419" s="101"/>
      <c r="N419" s="101"/>
      <c r="O419" s="101"/>
    </row>
    <row r="420" spans="2:15">
      <c r="B420" s="100"/>
      <c r="C420" s="100"/>
      <c r="D420" s="100"/>
      <c r="E420" s="100"/>
      <c r="F420" s="101"/>
      <c r="G420" s="101"/>
      <c r="H420" s="101"/>
      <c r="I420" s="101"/>
      <c r="J420" s="101"/>
      <c r="K420" s="101"/>
      <c r="L420" s="101"/>
      <c r="M420" s="101"/>
      <c r="N420" s="101"/>
      <c r="O420" s="101"/>
    </row>
    <row r="421" spans="2:15">
      <c r="B421" s="100"/>
      <c r="C421" s="100"/>
      <c r="D421" s="100"/>
      <c r="E421" s="100"/>
      <c r="F421" s="101"/>
      <c r="G421" s="101"/>
      <c r="H421" s="101"/>
      <c r="I421" s="101"/>
      <c r="J421" s="101"/>
      <c r="K421" s="101"/>
      <c r="L421" s="101"/>
      <c r="M421" s="101"/>
      <c r="N421" s="101"/>
      <c r="O421" s="101"/>
    </row>
    <row r="422" spans="2:15">
      <c r="B422" s="100"/>
      <c r="C422" s="100"/>
      <c r="D422" s="100"/>
      <c r="E422" s="100"/>
      <c r="F422" s="101"/>
      <c r="G422" s="101"/>
      <c r="H422" s="101"/>
      <c r="I422" s="101"/>
      <c r="J422" s="101"/>
      <c r="K422" s="101"/>
      <c r="L422" s="101"/>
      <c r="M422" s="101"/>
      <c r="N422" s="101"/>
      <c r="O422" s="101"/>
    </row>
    <row r="423" spans="2:15">
      <c r="B423" s="100"/>
      <c r="C423" s="100"/>
      <c r="D423" s="100"/>
      <c r="E423" s="100"/>
      <c r="F423" s="101"/>
      <c r="G423" s="101"/>
      <c r="H423" s="101"/>
      <c r="I423" s="101"/>
      <c r="J423" s="101"/>
      <c r="K423" s="101"/>
      <c r="L423" s="101"/>
      <c r="M423" s="101"/>
      <c r="N423" s="101"/>
      <c r="O423" s="101"/>
    </row>
    <row r="424" spans="2:15">
      <c r="B424" s="100"/>
      <c r="C424" s="100"/>
      <c r="D424" s="100"/>
      <c r="E424" s="100"/>
      <c r="F424" s="101"/>
      <c r="G424" s="101"/>
      <c r="H424" s="101"/>
      <c r="I424" s="101"/>
      <c r="J424" s="101"/>
      <c r="K424" s="101"/>
      <c r="L424" s="101"/>
      <c r="M424" s="101"/>
      <c r="N424" s="101"/>
      <c r="O424" s="101"/>
    </row>
    <row r="425" spans="2:15">
      <c r="B425" s="100"/>
      <c r="C425" s="100"/>
      <c r="D425" s="100"/>
      <c r="E425" s="100"/>
      <c r="F425" s="101"/>
      <c r="G425" s="101"/>
      <c r="H425" s="101"/>
      <c r="I425" s="101"/>
      <c r="J425" s="101"/>
      <c r="K425" s="101"/>
      <c r="L425" s="101"/>
      <c r="M425" s="101"/>
      <c r="N425" s="101"/>
      <c r="O425" s="101"/>
    </row>
    <row r="426" spans="2:15">
      <c r="B426" s="100"/>
      <c r="C426" s="100"/>
      <c r="D426" s="100"/>
      <c r="E426" s="100"/>
      <c r="F426" s="101"/>
      <c r="G426" s="101"/>
      <c r="H426" s="101"/>
      <c r="I426" s="101"/>
      <c r="J426" s="101"/>
      <c r="K426" s="101"/>
      <c r="L426" s="101"/>
      <c r="M426" s="101"/>
      <c r="N426" s="101"/>
      <c r="O426" s="101"/>
    </row>
    <row r="427" spans="2:15">
      <c r="B427" s="100"/>
      <c r="C427" s="100"/>
      <c r="D427" s="100"/>
      <c r="E427" s="100"/>
      <c r="F427" s="101"/>
      <c r="G427" s="101"/>
      <c r="H427" s="101"/>
      <c r="I427" s="101"/>
      <c r="J427" s="101"/>
      <c r="K427" s="101"/>
      <c r="L427" s="101"/>
      <c r="M427" s="101"/>
      <c r="N427" s="101"/>
      <c r="O427" s="101"/>
    </row>
    <row r="428" spans="2:15">
      <c r="B428" s="100"/>
      <c r="C428" s="100"/>
      <c r="D428" s="100"/>
      <c r="E428" s="100"/>
      <c r="F428" s="101"/>
      <c r="G428" s="101"/>
      <c r="H428" s="101"/>
      <c r="I428" s="101"/>
      <c r="J428" s="101"/>
      <c r="K428" s="101"/>
      <c r="L428" s="101"/>
      <c r="M428" s="101"/>
      <c r="N428" s="101"/>
      <c r="O428" s="101"/>
    </row>
    <row r="429" spans="2:15">
      <c r="B429" s="100"/>
      <c r="C429" s="100"/>
      <c r="D429" s="100"/>
      <c r="E429" s="100"/>
      <c r="F429" s="101"/>
      <c r="G429" s="101"/>
      <c r="H429" s="101"/>
      <c r="I429" s="101"/>
      <c r="J429" s="101"/>
      <c r="K429" s="101"/>
      <c r="L429" s="101"/>
      <c r="M429" s="101"/>
      <c r="N429" s="101"/>
      <c r="O429" s="101"/>
    </row>
    <row r="430" spans="2:15">
      <c r="B430" s="100"/>
      <c r="C430" s="100"/>
      <c r="D430" s="100"/>
      <c r="E430" s="100"/>
      <c r="F430" s="101"/>
      <c r="G430" s="101"/>
      <c r="H430" s="101"/>
      <c r="I430" s="101"/>
      <c r="J430" s="101"/>
      <c r="K430" s="101"/>
      <c r="L430" s="101"/>
      <c r="M430" s="101"/>
      <c r="N430" s="101"/>
      <c r="O430" s="101"/>
    </row>
    <row r="431" spans="2:15">
      <c r="B431" s="100"/>
      <c r="C431" s="100"/>
      <c r="D431" s="100"/>
      <c r="E431" s="100"/>
      <c r="F431" s="101"/>
      <c r="G431" s="101"/>
      <c r="H431" s="101"/>
      <c r="I431" s="101"/>
      <c r="J431" s="101"/>
      <c r="K431" s="101"/>
      <c r="L431" s="101"/>
      <c r="M431" s="101"/>
      <c r="N431" s="101"/>
      <c r="O431" s="101"/>
    </row>
    <row r="432" spans="2:15">
      <c r="B432" s="100"/>
      <c r="C432" s="100"/>
      <c r="D432" s="100"/>
      <c r="E432" s="100"/>
      <c r="F432" s="101"/>
      <c r="G432" s="101"/>
      <c r="H432" s="101"/>
      <c r="I432" s="101"/>
      <c r="J432" s="101"/>
      <c r="K432" s="101"/>
      <c r="L432" s="101"/>
      <c r="M432" s="101"/>
      <c r="N432" s="101"/>
      <c r="O432" s="101"/>
    </row>
    <row r="433" spans="2:15">
      <c r="B433" s="100"/>
      <c r="C433" s="100"/>
      <c r="D433" s="100"/>
      <c r="E433" s="100"/>
      <c r="F433" s="101"/>
      <c r="G433" s="101"/>
      <c r="H433" s="101"/>
      <c r="I433" s="101"/>
      <c r="J433" s="101"/>
      <c r="K433" s="101"/>
      <c r="L433" s="101"/>
      <c r="M433" s="101"/>
      <c r="N433" s="101"/>
      <c r="O433" s="101"/>
    </row>
    <row r="434" spans="2:15">
      <c r="B434" s="100"/>
      <c r="C434" s="100"/>
      <c r="D434" s="100"/>
      <c r="E434" s="100"/>
      <c r="F434" s="101"/>
      <c r="G434" s="101"/>
      <c r="H434" s="101"/>
      <c r="I434" s="101"/>
      <c r="J434" s="101"/>
      <c r="K434" s="101"/>
      <c r="L434" s="101"/>
      <c r="M434" s="101"/>
      <c r="N434" s="101"/>
      <c r="O434" s="101"/>
    </row>
    <row r="435" spans="2:15">
      <c r="B435" s="100"/>
      <c r="C435" s="100"/>
      <c r="D435" s="100"/>
      <c r="E435" s="100"/>
      <c r="F435" s="101"/>
      <c r="G435" s="101"/>
      <c r="H435" s="101"/>
      <c r="I435" s="101"/>
      <c r="J435" s="101"/>
      <c r="K435" s="101"/>
      <c r="L435" s="101"/>
      <c r="M435" s="101"/>
      <c r="N435" s="101"/>
      <c r="O435" s="101"/>
    </row>
    <row r="436" spans="2:15">
      <c r="B436" s="100"/>
      <c r="C436" s="100"/>
      <c r="D436" s="100"/>
      <c r="E436" s="100"/>
      <c r="F436" s="101"/>
      <c r="G436" s="101"/>
      <c r="H436" s="101"/>
      <c r="I436" s="101"/>
      <c r="J436" s="101"/>
      <c r="K436" s="101"/>
      <c r="L436" s="101"/>
      <c r="M436" s="101"/>
      <c r="N436" s="101"/>
      <c r="O436" s="101"/>
    </row>
    <row r="437" spans="2:15">
      <c r="B437" s="100"/>
      <c r="C437" s="100"/>
      <c r="D437" s="100"/>
      <c r="E437" s="100"/>
      <c r="F437" s="101"/>
      <c r="G437" s="101"/>
      <c r="H437" s="101"/>
      <c r="I437" s="101"/>
      <c r="J437" s="101"/>
      <c r="K437" s="101"/>
      <c r="L437" s="101"/>
      <c r="M437" s="101"/>
      <c r="N437" s="101"/>
      <c r="O437" s="101"/>
    </row>
    <row r="438" spans="2:15">
      <c r="B438" s="100"/>
      <c r="C438" s="100"/>
      <c r="D438" s="100"/>
      <c r="E438" s="100"/>
      <c r="F438" s="101"/>
      <c r="G438" s="101"/>
      <c r="H438" s="101"/>
      <c r="I438" s="101"/>
      <c r="J438" s="101"/>
      <c r="K438" s="101"/>
      <c r="L438" s="101"/>
      <c r="M438" s="101"/>
      <c r="N438" s="101"/>
      <c r="O438" s="101"/>
    </row>
    <row r="439" spans="2:15">
      <c r="B439" s="100"/>
      <c r="C439" s="100"/>
      <c r="D439" s="100"/>
      <c r="E439" s="100"/>
      <c r="F439" s="101"/>
      <c r="G439" s="101"/>
      <c r="H439" s="101"/>
      <c r="I439" s="101"/>
      <c r="J439" s="101"/>
      <c r="K439" s="101"/>
      <c r="L439" s="101"/>
      <c r="M439" s="101"/>
      <c r="N439" s="101"/>
      <c r="O439" s="101"/>
    </row>
    <row r="440" spans="2:15">
      <c r="B440" s="100"/>
      <c r="C440" s="100"/>
      <c r="D440" s="100"/>
      <c r="E440" s="100"/>
      <c r="F440" s="101"/>
      <c r="G440" s="101"/>
      <c r="H440" s="101"/>
      <c r="I440" s="101"/>
      <c r="J440" s="101"/>
      <c r="K440" s="101"/>
      <c r="L440" s="101"/>
      <c r="M440" s="101"/>
      <c r="N440" s="101"/>
      <c r="O440" s="101"/>
    </row>
    <row r="441" spans="2:15">
      <c r="B441" s="100"/>
      <c r="C441" s="100"/>
      <c r="D441" s="100"/>
      <c r="E441" s="100"/>
      <c r="F441" s="101"/>
      <c r="G441" s="101"/>
      <c r="H441" s="101"/>
      <c r="I441" s="101"/>
      <c r="J441" s="101"/>
      <c r="K441" s="101"/>
      <c r="L441" s="101"/>
      <c r="M441" s="101"/>
      <c r="N441" s="101"/>
      <c r="O441" s="101"/>
    </row>
    <row r="442" spans="2:15">
      <c r="B442" s="100"/>
      <c r="C442" s="100"/>
      <c r="D442" s="100"/>
      <c r="E442" s="100"/>
      <c r="F442" s="101"/>
      <c r="G442" s="101"/>
      <c r="H442" s="101"/>
      <c r="I442" s="101"/>
      <c r="J442" s="101"/>
      <c r="K442" s="101"/>
      <c r="L442" s="101"/>
      <c r="M442" s="101"/>
      <c r="N442" s="101"/>
      <c r="O442" s="101"/>
    </row>
    <row r="443" spans="2:15">
      <c r="B443" s="100"/>
      <c r="C443" s="100"/>
      <c r="D443" s="100"/>
      <c r="E443" s="100"/>
      <c r="F443" s="101"/>
      <c r="G443" s="101"/>
      <c r="H443" s="101"/>
      <c r="I443" s="101"/>
      <c r="J443" s="101"/>
      <c r="K443" s="101"/>
      <c r="L443" s="101"/>
      <c r="M443" s="101"/>
      <c r="N443" s="101"/>
      <c r="O443" s="101"/>
    </row>
    <row r="444" spans="2:15">
      <c r="B444" s="100"/>
      <c r="C444" s="100"/>
      <c r="D444" s="100"/>
      <c r="E444" s="100"/>
      <c r="F444" s="101"/>
      <c r="G444" s="101"/>
      <c r="H444" s="101"/>
      <c r="I444" s="101"/>
      <c r="J444" s="101"/>
      <c r="K444" s="101"/>
      <c r="L444" s="101"/>
      <c r="M444" s="101"/>
      <c r="N444" s="101"/>
      <c r="O444" s="101"/>
    </row>
    <row r="445" spans="2:15">
      <c r="B445" s="100"/>
      <c r="C445" s="100"/>
      <c r="D445" s="100"/>
      <c r="E445" s="100"/>
      <c r="F445" s="101"/>
      <c r="G445" s="101"/>
      <c r="H445" s="101"/>
      <c r="I445" s="101"/>
      <c r="J445" s="101"/>
      <c r="K445" s="101"/>
      <c r="L445" s="101"/>
      <c r="M445" s="101"/>
      <c r="N445" s="101"/>
      <c r="O445" s="101"/>
    </row>
    <row r="446" spans="2:15">
      <c r="B446" s="100"/>
      <c r="C446" s="100"/>
      <c r="D446" s="100"/>
      <c r="E446" s="100"/>
      <c r="F446" s="101"/>
      <c r="G446" s="101"/>
      <c r="H446" s="101"/>
      <c r="I446" s="101"/>
      <c r="J446" s="101"/>
      <c r="K446" s="101"/>
      <c r="L446" s="101"/>
      <c r="M446" s="101"/>
      <c r="N446" s="101"/>
      <c r="O446" s="101"/>
    </row>
    <row r="447" spans="2:15">
      <c r="B447" s="100"/>
      <c r="C447" s="100"/>
      <c r="D447" s="100"/>
      <c r="E447" s="100"/>
      <c r="F447" s="101"/>
      <c r="G447" s="101"/>
      <c r="H447" s="101"/>
      <c r="I447" s="101"/>
      <c r="J447" s="101"/>
      <c r="K447" s="101"/>
      <c r="L447" s="101"/>
      <c r="M447" s="101"/>
      <c r="N447" s="101"/>
      <c r="O447" s="101"/>
    </row>
    <row r="448" spans="2:15">
      <c r="B448" s="100"/>
      <c r="C448" s="100"/>
      <c r="D448" s="100"/>
      <c r="E448" s="100"/>
      <c r="F448" s="101"/>
      <c r="G448" s="101"/>
      <c r="H448" s="101"/>
      <c r="I448" s="101"/>
      <c r="J448" s="101"/>
      <c r="K448" s="101"/>
      <c r="L448" s="101"/>
      <c r="M448" s="101"/>
      <c r="N448" s="101"/>
      <c r="O448" s="101"/>
    </row>
    <row r="449" spans="2:15">
      <c r="B449" s="100"/>
      <c r="C449" s="100"/>
      <c r="D449" s="100"/>
      <c r="E449" s="100"/>
      <c r="F449" s="101"/>
      <c r="G449" s="101"/>
      <c r="H449" s="101"/>
      <c r="I449" s="101"/>
      <c r="J449" s="101"/>
      <c r="K449" s="101"/>
      <c r="L449" s="101"/>
      <c r="M449" s="101"/>
      <c r="N449" s="101"/>
      <c r="O449" s="101"/>
    </row>
    <row r="450" spans="2:15">
      <c r="B450" s="100"/>
      <c r="C450" s="100"/>
      <c r="D450" s="100"/>
      <c r="E450" s="100"/>
      <c r="F450" s="101"/>
      <c r="G450" s="101"/>
      <c r="H450" s="101"/>
      <c r="I450" s="101"/>
      <c r="J450" s="101"/>
      <c r="K450" s="101"/>
      <c r="L450" s="101"/>
      <c r="M450" s="101"/>
      <c r="N450" s="101"/>
      <c r="O450" s="101"/>
    </row>
    <row r="451" spans="2:15">
      <c r="B451" s="100"/>
      <c r="C451" s="100"/>
      <c r="D451" s="100"/>
      <c r="E451" s="100"/>
      <c r="F451" s="101"/>
      <c r="G451" s="101"/>
      <c r="H451" s="101"/>
      <c r="I451" s="101"/>
      <c r="J451" s="101"/>
      <c r="K451" s="101"/>
      <c r="L451" s="101"/>
      <c r="M451" s="101"/>
      <c r="N451" s="101"/>
      <c r="O451" s="101"/>
    </row>
    <row r="452" spans="2:15">
      <c r="B452" s="100"/>
      <c r="C452" s="100"/>
      <c r="D452" s="100"/>
      <c r="E452" s="100"/>
      <c r="F452" s="101"/>
      <c r="G452" s="101"/>
      <c r="H452" s="101"/>
      <c r="I452" s="101"/>
      <c r="J452" s="101"/>
      <c r="K452" s="101"/>
      <c r="L452" s="101"/>
      <c r="M452" s="101"/>
      <c r="N452" s="101"/>
      <c r="O452" s="101"/>
    </row>
    <row r="453" spans="2:15">
      <c r="B453" s="100"/>
      <c r="C453" s="100"/>
      <c r="D453" s="100"/>
      <c r="E453" s="100"/>
      <c r="F453" s="101"/>
      <c r="G453" s="101"/>
      <c r="H453" s="101"/>
      <c r="I453" s="101"/>
      <c r="J453" s="101"/>
      <c r="K453" s="101"/>
      <c r="L453" s="101"/>
      <c r="M453" s="101"/>
      <c r="N453" s="101"/>
      <c r="O453" s="101"/>
    </row>
    <row r="454" spans="2:15">
      <c r="B454" s="100"/>
      <c r="C454" s="100"/>
      <c r="D454" s="100"/>
      <c r="E454" s="100"/>
      <c r="F454" s="101"/>
      <c r="G454" s="101"/>
      <c r="H454" s="101"/>
      <c r="I454" s="101"/>
      <c r="J454" s="101"/>
      <c r="K454" s="101"/>
      <c r="L454" s="101"/>
      <c r="M454" s="101"/>
      <c r="N454" s="101"/>
      <c r="O454" s="101"/>
    </row>
    <row r="455" spans="2:15">
      <c r="B455" s="100"/>
      <c r="C455" s="100"/>
      <c r="D455" s="100"/>
      <c r="E455" s="100"/>
      <c r="F455" s="101"/>
      <c r="G455" s="101"/>
      <c r="H455" s="101"/>
      <c r="I455" s="101"/>
      <c r="J455" s="101"/>
      <c r="K455" s="101"/>
      <c r="L455" s="101"/>
      <c r="M455" s="101"/>
      <c r="N455" s="101"/>
      <c r="O455" s="101"/>
    </row>
    <row r="456" spans="2:15">
      <c r="B456" s="100"/>
      <c r="C456" s="100"/>
      <c r="D456" s="100"/>
      <c r="E456" s="100"/>
      <c r="F456" s="101"/>
      <c r="G456" s="101"/>
      <c r="H456" s="101"/>
      <c r="I456" s="101"/>
      <c r="J456" s="101"/>
      <c r="K456" s="101"/>
      <c r="L456" s="101"/>
      <c r="M456" s="101"/>
      <c r="N456" s="101"/>
      <c r="O456" s="101"/>
    </row>
    <row r="457" spans="2:15">
      <c r="B457" s="100"/>
      <c r="C457" s="100"/>
      <c r="D457" s="100"/>
      <c r="E457" s="100"/>
      <c r="F457" s="101"/>
      <c r="G457" s="101"/>
      <c r="H457" s="101"/>
      <c r="I457" s="101"/>
      <c r="J457" s="101"/>
      <c r="K457" s="101"/>
      <c r="L457" s="101"/>
      <c r="M457" s="101"/>
      <c r="N457" s="101"/>
      <c r="O457" s="101"/>
    </row>
    <row r="458" spans="2:15">
      <c r="B458" s="100"/>
      <c r="C458" s="100"/>
      <c r="D458" s="100"/>
      <c r="E458" s="100"/>
      <c r="F458" s="101"/>
      <c r="G458" s="101"/>
      <c r="H458" s="101"/>
      <c r="I458" s="101"/>
      <c r="J458" s="101"/>
      <c r="K458" s="101"/>
      <c r="L458" s="101"/>
      <c r="M458" s="101"/>
      <c r="N458" s="101"/>
      <c r="O458" s="101"/>
    </row>
    <row r="459" spans="2:15">
      <c r="B459" s="100"/>
      <c r="C459" s="100"/>
      <c r="D459" s="100"/>
      <c r="E459" s="100"/>
      <c r="F459" s="101"/>
      <c r="G459" s="101"/>
      <c r="H459" s="101"/>
      <c r="I459" s="101"/>
      <c r="J459" s="101"/>
      <c r="K459" s="101"/>
      <c r="L459" s="101"/>
      <c r="M459" s="101"/>
      <c r="N459" s="101"/>
      <c r="O459" s="101"/>
    </row>
    <row r="460" spans="2:15">
      <c r="B460" s="100"/>
      <c r="C460" s="100"/>
      <c r="D460" s="100"/>
      <c r="E460" s="100"/>
      <c r="F460" s="101"/>
      <c r="G460" s="101"/>
      <c r="H460" s="101"/>
      <c r="I460" s="101"/>
      <c r="J460" s="101"/>
      <c r="K460" s="101"/>
      <c r="L460" s="101"/>
      <c r="M460" s="101"/>
      <c r="N460" s="101"/>
      <c r="O460" s="101"/>
    </row>
    <row r="461" spans="2:15">
      <c r="B461" s="100"/>
      <c r="C461" s="100"/>
      <c r="D461" s="100"/>
      <c r="E461" s="100"/>
      <c r="F461" s="101"/>
      <c r="G461" s="101"/>
      <c r="H461" s="101"/>
      <c r="I461" s="101"/>
      <c r="J461" s="101"/>
      <c r="K461" s="101"/>
      <c r="L461" s="101"/>
      <c r="M461" s="101"/>
      <c r="N461" s="101"/>
      <c r="O461" s="101"/>
    </row>
    <row r="462" spans="2:15">
      <c r="B462" s="100"/>
      <c r="C462" s="100"/>
      <c r="D462" s="100"/>
      <c r="E462" s="100"/>
      <c r="F462" s="101"/>
      <c r="G462" s="101"/>
      <c r="H462" s="101"/>
      <c r="I462" s="101"/>
      <c r="J462" s="101"/>
      <c r="K462" s="101"/>
      <c r="L462" s="101"/>
      <c r="M462" s="101"/>
      <c r="N462" s="101"/>
      <c r="O462" s="101"/>
    </row>
    <row r="463" spans="2:15">
      <c r="B463" s="100"/>
      <c r="C463" s="100"/>
      <c r="D463" s="100"/>
      <c r="E463" s="100"/>
      <c r="F463" s="101"/>
      <c r="G463" s="101"/>
      <c r="H463" s="101"/>
      <c r="I463" s="101"/>
      <c r="J463" s="101"/>
      <c r="K463" s="101"/>
      <c r="L463" s="101"/>
      <c r="M463" s="101"/>
      <c r="N463" s="101"/>
      <c r="O463" s="101"/>
    </row>
    <row r="464" spans="2:15">
      <c r="B464" s="100"/>
      <c r="C464" s="100"/>
      <c r="D464" s="100"/>
      <c r="E464" s="100"/>
      <c r="F464" s="101"/>
      <c r="G464" s="101"/>
      <c r="H464" s="101"/>
      <c r="I464" s="101"/>
      <c r="J464" s="101"/>
      <c r="K464" s="101"/>
      <c r="L464" s="101"/>
      <c r="M464" s="101"/>
      <c r="N464" s="101"/>
      <c r="O464" s="101"/>
    </row>
    <row r="465" spans="2:15">
      <c r="B465" s="100"/>
      <c r="C465" s="100"/>
      <c r="D465" s="100"/>
      <c r="E465" s="100"/>
      <c r="F465" s="101"/>
      <c r="G465" s="101"/>
      <c r="H465" s="101"/>
      <c r="I465" s="101"/>
      <c r="J465" s="101"/>
      <c r="K465" s="101"/>
      <c r="L465" s="101"/>
      <c r="M465" s="101"/>
      <c r="N465" s="101"/>
      <c r="O465" s="101"/>
    </row>
    <row r="466" spans="2:15">
      <c r="B466" s="100"/>
      <c r="C466" s="100"/>
      <c r="D466" s="100"/>
      <c r="E466" s="100"/>
      <c r="F466" s="101"/>
      <c r="G466" s="101"/>
      <c r="H466" s="101"/>
      <c r="I466" s="101"/>
      <c r="J466" s="101"/>
      <c r="K466" s="101"/>
      <c r="L466" s="101"/>
      <c r="M466" s="101"/>
      <c r="N466" s="101"/>
      <c r="O466" s="101"/>
    </row>
    <row r="467" spans="2:15">
      <c r="B467" s="100"/>
      <c r="C467" s="100"/>
      <c r="D467" s="100"/>
      <c r="E467" s="100"/>
      <c r="F467" s="101"/>
      <c r="G467" s="101"/>
      <c r="H467" s="101"/>
      <c r="I467" s="101"/>
      <c r="J467" s="101"/>
      <c r="K467" s="101"/>
      <c r="L467" s="101"/>
      <c r="M467" s="101"/>
      <c r="N467" s="101"/>
      <c r="O467" s="101"/>
    </row>
    <row r="468" spans="2:15">
      <c r="B468" s="100"/>
      <c r="C468" s="100"/>
      <c r="D468" s="100"/>
      <c r="E468" s="100"/>
      <c r="F468" s="101"/>
      <c r="G468" s="101"/>
      <c r="H468" s="101"/>
      <c r="I468" s="101"/>
      <c r="J468" s="101"/>
      <c r="K468" s="101"/>
      <c r="L468" s="101"/>
      <c r="M468" s="101"/>
      <c r="N468" s="101"/>
      <c r="O468" s="101"/>
    </row>
    <row r="469" spans="2:15">
      <c r="B469" s="100"/>
      <c r="C469" s="100"/>
      <c r="D469" s="100"/>
      <c r="E469" s="100"/>
      <c r="F469" s="101"/>
      <c r="G469" s="101"/>
      <c r="H469" s="101"/>
      <c r="I469" s="101"/>
      <c r="J469" s="101"/>
      <c r="K469" s="101"/>
      <c r="L469" s="101"/>
      <c r="M469" s="101"/>
      <c r="N469" s="101"/>
      <c r="O469" s="101"/>
    </row>
    <row r="470" spans="2:15">
      <c r="B470" s="100"/>
      <c r="C470" s="100"/>
      <c r="D470" s="100"/>
      <c r="E470" s="100"/>
      <c r="F470" s="101"/>
      <c r="G470" s="101"/>
      <c r="H470" s="101"/>
      <c r="I470" s="101"/>
      <c r="J470" s="101"/>
      <c r="K470" s="101"/>
      <c r="L470" s="101"/>
      <c r="M470" s="101"/>
      <c r="N470" s="101"/>
      <c r="O470" s="101"/>
    </row>
    <row r="471" spans="2:15">
      <c r="B471" s="100"/>
      <c r="C471" s="100"/>
      <c r="D471" s="100"/>
      <c r="E471" s="100"/>
      <c r="F471" s="101"/>
      <c r="G471" s="101"/>
      <c r="H471" s="101"/>
      <c r="I471" s="101"/>
      <c r="J471" s="101"/>
      <c r="K471" s="101"/>
      <c r="L471" s="101"/>
      <c r="M471" s="101"/>
      <c r="N471" s="101"/>
      <c r="O471" s="101"/>
    </row>
    <row r="472" spans="2:15">
      <c r="B472" s="100"/>
      <c r="C472" s="100"/>
      <c r="D472" s="100"/>
      <c r="E472" s="100"/>
      <c r="F472" s="101"/>
      <c r="G472" s="101"/>
      <c r="H472" s="101"/>
      <c r="I472" s="101"/>
      <c r="J472" s="101"/>
      <c r="K472" s="101"/>
      <c r="L472" s="101"/>
      <c r="M472" s="101"/>
      <c r="N472" s="101"/>
      <c r="O472" s="101"/>
    </row>
    <row r="473" spans="2:15">
      <c r="B473" s="100"/>
      <c r="C473" s="100"/>
      <c r="D473" s="100"/>
      <c r="E473" s="100"/>
      <c r="F473" s="101"/>
      <c r="G473" s="101"/>
      <c r="H473" s="101"/>
      <c r="I473" s="101"/>
      <c r="J473" s="101"/>
      <c r="K473" s="101"/>
      <c r="L473" s="101"/>
      <c r="M473" s="101"/>
      <c r="N473" s="101"/>
      <c r="O473" s="101"/>
    </row>
    <row r="474" spans="2:15">
      <c r="B474" s="100"/>
      <c r="C474" s="100"/>
      <c r="D474" s="100"/>
      <c r="E474" s="100"/>
      <c r="F474" s="101"/>
      <c r="G474" s="101"/>
      <c r="H474" s="101"/>
      <c r="I474" s="101"/>
      <c r="J474" s="101"/>
      <c r="K474" s="101"/>
      <c r="L474" s="101"/>
      <c r="M474" s="101"/>
      <c r="N474" s="101"/>
      <c r="O474" s="101"/>
    </row>
    <row r="475" spans="2:15">
      <c r="B475" s="100"/>
      <c r="C475" s="100"/>
      <c r="D475" s="100"/>
      <c r="E475" s="100"/>
      <c r="F475" s="101"/>
      <c r="G475" s="101"/>
      <c r="H475" s="101"/>
      <c r="I475" s="101"/>
      <c r="J475" s="101"/>
      <c r="K475" s="101"/>
      <c r="L475" s="101"/>
      <c r="M475" s="101"/>
      <c r="N475" s="101"/>
      <c r="O475" s="101"/>
    </row>
    <row r="476" spans="2:15">
      <c r="B476" s="100"/>
      <c r="C476" s="100"/>
      <c r="D476" s="100"/>
      <c r="E476" s="100"/>
      <c r="F476" s="101"/>
      <c r="G476" s="101"/>
      <c r="H476" s="101"/>
      <c r="I476" s="101"/>
      <c r="J476" s="101"/>
      <c r="K476" s="101"/>
      <c r="L476" s="101"/>
      <c r="M476" s="101"/>
      <c r="N476" s="101"/>
      <c r="O476" s="101"/>
    </row>
    <row r="477" spans="2:15">
      <c r="B477" s="100"/>
      <c r="C477" s="100"/>
      <c r="D477" s="100"/>
      <c r="E477" s="100"/>
      <c r="F477" s="101"/>
      <c r="G477" s="101"/>
      <c r="H477" s="101"/>
      <c r="I477" s="101"/>
      <c r="J477" s="101"/>
      <c r="K477" s="101"/>
      <c r="L477" s="101"/>
      <c r="M477" s="101"/>
      <c r="N477" s="101"/>
      <c r="O477" s="101"/>
    </row>
    <row r="478" spans="2:15">
      <c r="B478" s="100"/>
      <c r="C478" s="100"/>
      <c r="D478" s="100"/>
      <c r="E478" s="100"/>
      <c r="F478" s="101"/>
      <c r="G478" s="101"/>
      <c r="H478" s="101"/>
      <c r="I478" s="101"/>
      <c r="J478" s="101"/>
      <c r="K478" s="101"/>
      <c r="L478" s="101"/>
      <c r="M478" s="101"/>
      <c r="N478" s="101"/>
      <c r="O478" s="101"/>
    </row>
    <row r="479" spans="2:15">
      <c r="B479" s="100"/>
      <c r="C479" s="100"/>
      <c r="D479" s="100"/>
      <c r="E479" s="100"/>
      <c r="F479" s="101"/>
      <c r="G479" s="101"/>
      <c r="H479" s="101"/>
      <c r="I479" s="101"/>
      <c r="J479" s="101"/>
      <c r="K479" s="101"/>
      <c r="L479" s="101"/>
      <c r="M479" s="101"/>
      <c r="N479" s="101"/>
      <c r="O479" s="101"/>
    </row>
    <row r="480" spans="2:15">
      <c r="B480" s="100"/>
      <c r="C480" s="100"/>
      <c r="D480" s="100"/>
      <c r="E480" s="100"/>
      <c r="F480" s="101"/>
      <c r="G480" s="101"/>
      <c r="H480" s="101"/>
      <c r="I480" s="101"/>
      <c r="J480" s="101"/>
      <c r="K480" s="101"/>
      <c r="L480" s="101"/>
      <c r="M480" s="101"/>
      <c r="N480" s="101"/>
      <c r="O480" s="101"/>
    </row>
    <row r="481" spans="2:15">
      <c r="B481" s="100"/>
      <c r="C481" s="100"/>
      <c r="D481" s="100"/>
      <c r="E481" s="100"/>
      <c r="F481" s="101"/>
      <c r="G481" s="101"/>
      <c r="H481" s="101"/>
      <c r="I481" s="101"/>
      <c r="J481" s="101"/>
      <c r="K481" s="101"/>
      <c r="L481" s="101"/>
      <c r="M481" s="101"/>
      <c r="N481" s="101"/>
      <c r="O481" s="101"/>
    </row>
    <row r="482" spans="2:15">
      <c r="B482" s="100"/>
      <c r="C482" s="100"/>
      <c r="D482" s="100"/>
      <c r="E482" s="100"/>
      <c r="F482" s="101"/>
      <c r="G482" s="101"/>
      <c r="H482" s="101"/>
      <c r="I482" s="101"/>
      <c r="J482" s="101"/>
      <c r="K482" s="101"/>
      <c r="L482" s="101"/>
      <c r="M482" s="101"/>
      <c r="N482" s="101"/>
      <c r="O482" s="101"/>
    </row>
    <row r="483" spans="2:15">
      <c r="B483" s="100"/>
      <c r="C483" s="100"/>
      <c r="D483" s="100"/>
      <c r="E483" s="100"/>
      <c r="F483" s="101"/>
      <c r="G483" s="101"/>
      <c r="H483" s="101"/>
      <c r="I483" s="101"/>
      <c r="J483" s="101"/>
      <c r="K483" s="101"/>
      <c r="L483" s="101"/>
      <c r="M483" s="101"/>
      <c r="N483" s="101"/>
      <c r="O483" s="101"/>
    </row>
    <row r="484" spans="2:15">
      <c r="B484" s="100"/>
      <c r="C484" s="100"/>
      <c r="D484" s="100"/>
      <c r="E484" s="100"/>
      <c r="F484" s="101"/>
      <c r="G484" s="101"/>
      <c r="H484" s="101"/>
      <c r="I484" s="101"/>
      <c r="J484" s="101"/>
      <c r="K484" s="101"/>
      <c r="L484" s="101"/>
      <c r="M484" s="101"/>
      <c r="N484" s="101"/>
      <c r="O484" s="101"/>
    </row>
    <row r="485" spans="2:15">
      <c r="B485" s="100"/>
      <c r="C485" s="100"/>
      <c r="D485" s="100"/>
      <c r="E485" s="100"/>
      <c r="F485" s="101"/>
      <c r="G485" s="101"/>
      <c r="H485" s="101"/>
      <c r="I485" s="101"/>
      <c r="J485" s="101"/>
      <c r="K485" s="101"/>
      <c r="L485" s="101"/>
      <c r="M485" s="101"/>
      <c r="N485" s="101"/>
      <c r="O485" s="101"/>
    </row>
    <row r="486" spans="2:15">
      <c r="B486" s="100"/>
      <c r="C486" s="100"/>
      <c r="D486" s="100"/>
      <c r="E486" s="100"/>
      <c r="F486" s="101"/>
      <c r="G486" s="101"/>
      <c r="H486" s="101"/>
      <c r="I486" s="101"/>
      <c r="J486" s="101"/>
      <c r="K486" s="101"/>
      <c r="L486" s="101"/>
      <c r="M486" s="101"/>
      <c r="N486" s="101"/>
      <c r="O486" s="101"/>
    </row>
    <row r="487" spans="2:15">
      <c r="B487" s="100"/>
      <c r="C487" s="100"/>
      <c r="D487" s="100"/>
      <c r="E487" s="100"/>
      <c r="F487" s="101"/>
      <c r="G487" s="101"/>
      <c r="H487" s="101"/>
      <c r="I487" s="101"/>
      <c r="J487" s="101"/>
      <c r="K487" s="101"/>
      <c r="L487" s="101"/>
      <c r="M487" s="101"/>
      <c r="N487" s="101"/>
      <c r="O487" s="101"/>
    </row>
    <row r="488" spans="2:15">
      <c r="B488" s="100"/>
      <c r="C488" s="100"/>
      <c r="D488" s="100"/>
      <c r="E488" s="100"/>
      <c r="F488" s="101"/>
      <c r="G488" s="101"/>
      <c r="H488" s="101"/>
      <c r="I488" s="101"/>
      <c r="J488" s="101"/>
      <c r="K488" s="101"/>
      <c r="L488" s="101"/>
      <c r="M488" s="101"/>
      <c r="N488" s="101"/>
      <c r="O488" s="101"/>
    </row>
    <row r="489" spans="2:15">
      <c r="B489" s="100"/>
      <c r="C489" s="100"/>
      <c r="D489" s="100"/>
      <c r="E489" s="100"/>
      <c r="F489" s="101"/>
      <c r="G489" s="101"/>
      <c r="H489" s="101"/>
      <c r="I489" s="101"/>
      <c r="J489" s="101"/>
      <c r="K489" s="101"/>
      <c r="L489" s="101"/>
      <c r="M489" s="101"/>
      <c r="N489" s="101"/>
      <c r="O489" s="101"/>
    </row>
    <row r="490" spans="2:15">
      <c r="B490" s="100"/>
      <c r="C490" s="100"/>
      <c r="D490" s="100"/>
      <c r="E490" s="100"/>
      <c r="F490" s="101"/>
      <c r="G490" s="101"/>
      <c r="H490" s="101"/>
      <c r="I490" s="101"/>
      <c r="J490" s="101"/>
      <c r="K490" s="101"/>
      <c r="L490" s="101"/>
      <c r="M490" s="101"/>
      <c r="N490" s="101"/>
      <c r="O490" s="101"/>
    </row>
    <row r="491" spans="2:15">
      <c r="B491" s="100"/>
      <c r="C491" s="100"/>
      <c r="D491" s="100"/>
      <c r="E491" s="100"/>
      <c r="F491" s="101"/>
      <c r="G491" s="101"/>
      <c r="H491" s="101"/>
      <c r="I491" s="101"/>
      <c r="J491" s="101"/>
      <c r="K491" s="101"/>
      <c r="L491" s="101"/>
      <c r="M491" s="101"/>
      <c r="N491" s="101"/>
      <c r="O491" s="101"/>
    </row>
    <row r="492" spans="2:15">
      <c r="B492" s="100"/>
      <c r="C492" s="100"/>
      <c r="D492" s="100"/>
      <c r="E492" s="100"/>
      <c r="F492" s="101"/>
      <c r="G492" s="101"/>
      <c r="H492" s="101"/>
      <c r="I492" s="101"/>
      <c r="J492" s="101"/>
      <c r="K492" s="101"/>
      <c r="L492" s="101"/>
      <c r="M492" s="101"/>
      <c r="N492" s="101"/>
      <c r="O492" s="101"/>
    </row>
    <row r="493" spans="2:15">
      <c r="B493" s="100"/>
      <c r="C493" s="100"/>
      <c r="D493" s="100"/>
      <c r="E493" s="100"/>
      <c r="F493" s="101"/>
      <c r="G493" s="101"/>
      <c r="H493" s="101"/>
      <c r="I493" s="101"/>
      <c r="J493" s="101"/>
      <c r="K493" s="101"/>
      <c r="L493" s="101"/>
      <c r="M493" s="101"/>
      <c r="N493" s="101"/>
      <c r="O493" s="101"/>
    </row>
    <row r="494" spans="2:15">
      <c r="B494" s="100"/>
      <c r="C494" s="100"/>
      <c r="D494" s="100"/>
      <c r="E494" s="100"/>
      <c r="F494" s="101"/>
      <c r="G494" s="101"/>
      <c r="H494" s="101"/>
      <c r="I494" s="101"/>
      <c r="J494" s="101"/>
      <c r="K494" s="101"/>
      <c r="L494" s="101"/>
      <c r="M494" s="101"/>
      <c r="N494" s="101"/>
      <c r="O494" s="101"/>
    </row>
    <row r="495" spans="2:15">
      <c r="B495" s="100"/>
      <c r="C495" s="100"/>
      <c r="D495" s="100"/>
      <c r="E495" s="100"/>
      <c r="F495" s="101"/>
      <c r="G495" s="101"/>
      <c r="H495" s="101"/>
      <c r="I495" s="101"/>
      <c r="J495" s="101"/>
      <c r="K495" s="101"/>
      <c r="L495" s="101"/>
      <c r="M495" s="101"/>
      <c r="N495" s="101"/>
      <c r="O495" s="101"/>
    </row>
    <row r="496" spans="2:15">
      <c r="B496" s="100"/>
      <c r="C496" s="100"/>
      <c r="D496" s="100"/>
      <c r="E496" s="100"/>
      <c r="F496" s="101"/>
      <c r="G496" s="101"/>
      <c r="H496" s="101"/>
      <c r="I496" s="101"/>
      <c r="J496" s="101"/>
      <c r="K496" s="101"/>
      <c r="L496" s="101"/>
      <c r="M496" s="101"/>
      <c r="N496" s="101"/>
      <c r="O496" s="101"/>
    </row>
    <row r="497" spans="2:15">
      <c r="B497" s="100"/>
      <c r="C497" s="100"/>
      <c r="D497" s="100"/>
      <c r="E497" s="100"/>
      <c r="F497" s="101"/>
      <c r="G497" s="101"/>
      <c r="H497" s="101"/>
      <c r="I497" s="101"/>
      <c r="J497" s="101"/>
      <c r="K497" s="101"/>
      <c r="L497" s="101"/>
      <c r="M497" s="101"/>
      <c r="N497" s="101"/>
      <c r="O497" s="101"/>
    </row>
    <row r="498" spans="2:15">
      <c r="B498" s="100"/>
      <c r="C498" s="100"/>
      <c r="D498" s="100"/>
      <c r="E498" s="100"/>
      <c r="F498" s="101"/>
      <c r="G498" s="101"/>
      <c r="H498" s="101"/>
      <c r="I498" s="101"/>
      <c r="J498" s="101"/>
      <c r="K498" s="101"/>
      <c r="L498" s="101"/>
      <c r="M498" s="101"/>
      <c r="N498" s="101"/>
      <c r="O498" s="101"/>
    </row>
    <row r="499" spans="2:15">
      <c r="B499" s="100"/>
      <c r="C499" s="100"/>
      <c r="D499" s="100"/>
      <c r="E499" s="100"/>
      <c r="F499" s="101"/>
      <c r="G499" s="101"/>
      <c r="H499" s="101"/>
      <c r="I499" s="101"/>
      <c r="J499" s="101"/>
      <c r="K499" s="101"/>
      <c r="L499" s="101"/>
      <c r="M499" s="101"/>
      <c r="N499" s="101"/>
      <c r="O499" s="101"/>
    </row>
    <row r="500" spans="2:15">
      <c r="B500" s="100"/>
      <c r="C500" s="100"/>
      <c r="D500" s="100"/>
      <c r="E500" s="100"/>
      <c r="F500" s="101"/>
      <c r="G500" s="101"/>
      <c r="H500" s="101"/>
      <c r="I500" s="101"/>
      <c r="J500" s="101"/>
      <c r="K500" s="101"/>
      <c r="L500" s="101"/>
      <c r="M500" s="101"/>
      <c r="N500" s="101"/>
      <c r="O500" s="101"/>
    </row>
    <row r="501" spans="2:15">
      <c r="B501" s="100"/>
      <c r="C501" s="100"/>
      <c r="D501" s="100"/>
      <c r="E501" s="100"/>
      <c r="F501" s="101"/>
      <c r="G501" s="101"/>
      <c r="H501" s="101"/>
      <c r="I501" s="101"/>
      <c r="J501" s="101"/>
      <c r="K501" s="101"/>
      <c r="L501" s="101"/>
      <c r="M501" s="101"/>
      <c r="N501" s="101"/>
      <c r="O501" s="101"/>
    </row>
    <row r="502" spans="2:15">
      <c r="B502" s="100"/>
      <c r="C502" s="100"/>
      <c r="D502" s="100"/>
      <c r="E502" s="100"/>
      <c r="F502" s="101"/>
      <c r="G502" s="101"/>
      <c r="H502" s="101"/>
      <c r="I502" s="101"/>
      <c r="J502" s="101"/>
      <c r="K502" s="101"/>
      <c r="L502" s="101"/>
      <c r="M502" s="101"/>
      <c r="N502" s="101"/>
      <c r="O502" s="101"/>
    </row>
    <row r="503" spans="2:15">
      <c r="B503" s="100"/>
      <c r="C503" s="100"/>
      <c r="D503" s="100"/>
      <c r="E503" s="100"/>
      <c r="F503" s="101"/>
      <c r="G503" s="101"/>
      <c r="H503" s="101"/>
      <c r="I503" s="101"/>
      <c r="J503" s="101"/>
      <c r="K503" s="101"/>
      <c r="L503" s="101"/>
      <c r="M503" s="101"/>
      <c r="N503" s="101"/>
      <c r="O503" s="101"/>
    </row>
    <row r="504" spans="2:15">
      <c r="B504" s="100"/>
      <c r="C504" s="100"/>
      <c r="D504" s="100"/>
      <c r="E504" s="100"/>
      <c r="F504" s="101"/>
      <c r="G504" s="101"/>
      <c r="H504" s="101"/>
      <c r="I504" s="101"/>
      <c r="J504" s="101"/>
      <c r="K504" s="101"/>
      <c r="L504" s="101"/>
      <c r="M504" s="101"/>
      <c r="N504" s="101"/>
      <c r="O504" s="101"/>
    </row>
    <row r="505" spans="2:15">
      <c r="B505" s="100"/>
      <c r="C505" s="100"/>
      <c r="D505" s="100"/>
      <c r="E505" s="100"/>
      <c r="F505" s="101"/>
      <c r="G505" s="101"/>
      <c r="H505" s="101"/>
      <c r="I505" s="101"/>
      <c r="J505" s="101"/>
      <c r="K505" s="101"/>
      <c r="L505" s="101"/>
      <c r="M505" s="101"/>
      <c r="N505" s="101"/>
      <c r="O505" s="101"/>
    </row>
    <row r="506" spans="2:15">
      <c r="B506" s="100"/>
      <c r="C506" s="100"/>
      <c r="D506" s="100"/>
      <c r="E506" s="100"/>
      <c r="F506" s="101"/>
      <c r="G506" s="101"/>
      <c r="H506" s="101"/>
      <c r="I506" s="101"/>
      <c r="J506" s="101"/>
      <c r="K506" s="101"/>
      <c r="L506" s="101"/>
      <c r="M506" s="101"/>
      <c r="N506" s="101"/>
      <c r="O506" s="101"/>
    </row>
    <row r="507" spans="2:15">
      <c r="B507" s="100"/>
      <c r="C507" s="100"/>
      <c r="D507" s="100"/>
      <c r="E507" s="100"/>
      <c r="F507" s="101"/>
      <c r="G507" s="101"/>
      <c r="H507" s="101"/>
      <c r="I507" s="101"/>
      <c r="J507" s="101"/>
      <c r="K507" s="101"/>
      <c r="L507" s="101"/>
      <c r="M507" s="101"/>
      <c r="N507" s="101"/>
      <c r="O507" s="101"/>
    </row>
    <row r="508" spans="2:15">
      <c r="B508" s="100"/>
      <c r="C508" s="100"/>
      <c r="D508" s="100"/>
      <c r="E508" s="100"/>
      <c r="F508" s="101"/>
      <c r="G508" s="101"/>
      <c r="H508" s="101"/>
      <c r="I508" s="101"/>
      <c r="J508" s="101"/>
      <c r="K508" s="101"/>
      <c r="L508" s="101"/>
      <c r="M508" s="101"/>
      <c r="N508" s="101"/>
      <c r="O508" s="101"/>
    </row>
    <row r="509" spans="2:15">
      <c r="B509" s="100"/>
      <c r="C509" s="100"/>
      <c r="D509" s="100"/>
      <c r="E509" s="100"/>
      <c r="F509" s="101"/>
      <c r="G509" s="101"/>
      <c r="H509" s="101"/>
      <c r="I509" s="101"/>
      <c r="J509" s="101"/>
      <c r="K509" s="101"/>
      <c r="L509" s="101"/>
      <c r="M509" s="101"/>
      <c r="N509" s="101"/>
      <c r="O509" s="101"/>
    </row>
    <row r="510" spans="2:15">
      <c r="B510" s="100"/>
      <c r="C510" s="100"/>
      <c r="D510" s="100"/>
      <c r="E510" s="100"/>
      <c r="F510" s="101"/>
      <c r="G510" s="101"/>
      <c r="H510" s="101"/>
      <c r="I510" s="101"/>
      <c r="J510" s="101"/>
      <c r="K510" s="101"/>
      <c r="L510" s="101"/>
      <c r="M510" s="101"/>
      <c r="N510" s="101"/>
      <c r="O510" s="101"/>
    </row>
    <row r="511" spans="2:15">
      <c r="B511" s="100"/>
      <c r="C511" s="100"/>
      <c r="D511" s="100"/>
      <c r="E511" s="100"/>
      <c r="F511" s="101"/>
      <c r="G511" s="101"/>
      <c r="H511" s="101"/>
      <c r="I511" s="101"/>
      <c r="J511" s="101"/>
      <c r="K511" s="101"/>
      <c r="L511" s="101"/>
      <c r="M511" s="101"/>
      <c r="N511" s="101"/>
      <c r="O511" s="101"/>
    </row>
    <row r="512" spans="2:15">
      <c r="B512" s="100"/>
      <c r="C512" s="100"/>
      <c r="D512" s="100"/>
      <c r="E512" s="100"/>
      <c r="F512" s="101"/>
      <c r="G512" s="101"/>
      <c r="H512" s="101"/>
      <c r="I512" s="101"/>
      <c r="J512" s="101"/>
      <c r="K512" s="101"/>
      <c r="L512" s="101"/>
      <c r="M512" s="101"/>
      <c r="N512" s="101"/>
      <c r="O512" s="101"/>
    </row>
    <row r="513" spans="2:15">
      <c r="B513" s="100"/>
      <c r="C513" s="100"/>
      <c r="D513" s="100"/>
      <c r="E513" s="100"/>
      <c r="F513" s="101"/>
      <c r="G513" s="101"/>
      <c r="H513" s="101"/>
      <c r="I513" s="101"/>
      <c r="J513" s="101"/>
      <c r="K513" s="101"/>
      <c r="L513" s="101"/>
      <c r="M513" s="101"/>
      <c r="N513" s="101"/>
      <c r="O513" s="101"/>
    </row>
    <row r="514" spans="2:15">
      <c r="B514" s="100"/>
      <c r="C514" s="100"/>
      <c r="D514" s="100"/>
      <c r="E514" s="100"/>
      <c r="F514" s="101"/>
      <c r="G514" s="101"/>
      <c r="H514" s="101"/>
      <c r="I514" s="101"/>
      <c r="J514" s="101"/>
      <c r="K514" s="101"/>
      <c r="L514" s="101"/>
      <c r="M514" s="101"/>
      <c r="N514" s="101"/>
      <c r="O514" s="101"/>
    </row>
    <row r="515" spans="2:15">
      <c r="B515" s="100"/>
      <c r="C515" s="100"/>
      <c r="D515" s="100"/>
      <c r="E515" s="100"/>
      <c r="F515" s="101"/>
      <c r="G515" s="101"/>
      <c r="H515" s="101"/>
      <c r="I515" s="101"/>
      <c r="J515" s="101"/>
      <c r="K515" s="101"/>
      <c r="L515" s="101"/>
      <c r="M515" s="101"/>
      <c r="N515" s="101"/>
      <c r="O515" s="101"/>
    </row>
    <row r="516" spans="2:15">
      <c r="B516" s="100"/>
      <c r="C516" s="100"/>
      <c r="D516" s="100"/>
      <c r="E516" s="100"/>
      <c r="F516" s="101"/>
      <c r="G516" s="101"/>
      <c r="H516" s="101"/>
      <c r="I516" s="101"/>
      <c r="J516" s="101"/>
      <c r="K516" s="101"/>
      <c r="L516" s="101"/>
      <c r="M516" s="101"/>
      <c r="N516" s="101"/>
      <c r="O516" s="101"/>
    </row>
    <row r="517" spans="2:15">
      <c r="B517" s="100"/>
      <c r="C517" s="100"/>
      <c r="D517" s="100"/>
      <c r="E517" s="100"/>
      <c r="F517" s="101"/>
      <c r="G517" s="101"/>
      <c r="H517" s="101"/>
      <c r="I517" s="101"/>
      <c r="J517" s="101"/>
      <c r="K517" s="101"/>
      <c r="L517" s="101"/>
      <c r="M517" s="101"/>
      <c r="N517" s="101"/>
      <c r="O517" s="101"/>
    </row>
    <row r="518" spans="2:15">
      <c r="B518" s="100"/>
      <c r="C518" s="100"/>
      <c r="D518" s="100"/>
      <c r="E518" s="100"/>
      <c r="F518" s="101"/>
      <c r="G518" s="101"/>
      <c r="H518" s="101"/>
      <c r="I518" s="101"/>
      <c r="J518" s="101"/>
      <c r="K518" s="101"/>
      <c r="L518" s="101"/>
      <c r="M518" s="101"/>
      <c r="N518" s="101"/>
      <c r="O518" s="101"/>
    </row>
    <row r="519" spans="2:15">
      <c r="B519" s="100"/>
      <c r="C519" s="100"/>
      <c r="D519" s="100"/>
      <c r="E519" s="100"/>
      <c r="F519" s="101"/>
      <c r="G519" s="101"/>
      <c r="H519" s="101"/>
      <c r="I519" s="101"/>
      <c r="J519" s="101"/>
      <c r="K519" s="101"/>
      <c r="L519" s="101"/>
      <c r="M519" s="101"/>
      <c r="N519" s="101"/>
      <c r="O519" s="101"/>
    </row>
    <row r="520" spans="2:15">
      <c r="B520" s="100"/>
      <c r="C520" s="100"/>
      <c r="D520" s="100"/>
      <c r="E520" s="100"/>
      <c r="F520" s="101"/>
      <c r="G520" s="101"/>
      <c r="H520" s="101"/>
      <c r="I520" s="101"/>
      <c r="J520" s="101"/>
      <c r="K520" s="101"/>
      <c r="L520" s="101"/>
      <c r="M520" s="101"/>
      <c r="N520" s="101"/>
      <c r="O520" s="101"/>
    </row>
    <row r="521" spans="2:15">
      <c r="B521" s="100"/>
      <c r="C521" s="100"/>
      <c r="D521" s="100"/>
      <c r="E521" s="100"/>
      <c r="F521" s="101"/>
      <c r="G521" s="101"/>
      <c r="H521" s="101"/>
      <c r="I521" s="101"/>
      <c r="J521" s="101"/>
      <c r="K521" s="101"/>
      <c r="L521" s="101"/>
      <c r="M521" s="101"/>
      <c r="N521" s="101"/>
      <c r="O521" s="101"/>
    </row>
    <row r="522" spans="2:15">
      <c r="B522" s="100"/>
      <c r="C522" s="100"/>
      <c r="D522" s="100"/>
      <c r="E522" s="100"/>
      <c r="F522" s="101"/>
      <c r="G522" s="101"/>
      <c r="H522" s="101"/>
      <c r="I522" s="101"/>
      <c r="J522" s="101"/>
      <c r="K522" s="101"/>
      <c r="L522" s="101"/>
      <c r="M522" s="101"/>
      <c r="N522" s="101"/>
      <c r="O522" s="101"/>
    </row>
    <row r="523" spans="2:15">
      <c r="B523" s="100"/>
      <c r="C523" s="100"/>
      <c r="D523" s="100"/>
      <c r="E523" s="100"/>
      <c r="F523" s="101"/>
      <c r="G523" s="101"/>
      <c r="H523" s="101"/>
      <c r="I523" s="101"/>
      <c r="J523" s="101"/>
      <c r="K523" s="101"/>
      <c r="L523" s="101"/>
      <c r="M523" s="101"/>
      <c r="N523" s="101"/>
      <c r="O523" s="101"/>
    </row>
    <row r="524" spans="2:15">
      <c r="B524" s="100"/>
      <c r="C524" s="100"/>
      <c r="D524" s="100"/>
      <c r="E524" s="100"/>
      <c r="F524" s="101"/>
      <c r="G524" s="101"/>
      <c r="H524" s="101"/>
      <c r="I524" s="101"/>
      <c r="J524" s="101"/>
      <c r="K524" s="101"/>
      <c r="L524" s="101"/>
      <c r="M524" s="101"/>
      <c r="N524" s="101"/>
      <c r="O524" s="101"/>
    </row>
    <row r="525" spans="2:15">
      <c r="B525" s="100"/>
      <c r="C525" s="100"/>
      <c r="D525" s="100"/>
      <c r="E525" s="100"/>
      <c r="F525" s="101"/>
      <c r="G525" s="101"/>
      <c r="H525" s="101"/>
      <c r="I525" s="101"/>
      <c r="J525" s="101"/>
      <c r="K525" s="101"/>
      <c r="L525" s="101"/>
      <c r="M525" s="101"/>
      <c r="N525" s="101"/>
      <c r="O525" s="101"/>
    </row>
  </sheetData>
  <sheetProtection sheet="1" objects="1" scenarios="1"/>
  <mergeCells count="2">
    <mergeCell ref="B6:O6"/>
    <mergeCell ref="B7:O7"/>
  </mergeCells>
  <phoneticPr fontId="3" type="noConversion"/>
  <dataValidations count="1">
    <dataValidation allowBlank="1" showInputMessage="1" showErrorMessage="1" sqref="A1:A1048576 B39:B1048576 C5:C1048576 B1:B37 D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B1:L796"/>
  <sheetViews>
    <sheetView rightToLeft="1" workbookViewId="0">
      <selection sqref="A1:XFD1048576"/>
    </sheetView>
  </sheetViews>
  <sheetFormatPr defaultColWidth="9.140625" defaultRowHeight="18"/>
  <cols>
    <col min="1" max="1" width="6.28515625" style="1" customWidth="1"/>
    <col min="2" max="2" width="32.85546875" style="2" bestFit="1" customWidth="1"/>
    <col min="3" max="3" width="41.7109375" style="2" bestFit="1" customWidth="1"/>
    <col min="4" max="4" width="9.7109375" style="2" bestFit="1" customWidth="1"/>
    <col min="5" max="5" width="21" style="2" bestFit="1" customWidth="1"/>
    <col min="6" max="6" width="12" style="1" bestFit="1" customWidth="1"/>
    <col min="7" max="7" width="9" style="1" bestFit="1" customWidth="1"/>
    <col min="8" max="8" width="8.42578125" style="1" bestFit="1" customWidth="1"/>
    <col min="9" max="9" width="5" style="1" bestFit="1" customWidth="1"/>
    <col min="10" max="10" width="6.85546875" style="1" bestFit="1" customWidth="1"/>
    <col min="11" max="11" width="9.140625" style="1" bestFit="1" customWidth="1"/>
    <col min="12" max="12" width="9.28515625" style="1" customWidth="1"/>
    <col min="13" max="16384" width="9.140625" style="1"/>
  </cols>
  <sheetData>
    <row r="1" spans="2:12">
      <c r="B1" s="46" t="s">
        <v>140</v>
      </c>
      <c r="C1" s="46" t="s" vm="1">
        <v>218</v>
      </c>
    </row>
    <row r="2" spans="2:12">
      <c r="B2" s="46" t="s">
        <v>139</v>
      </c>
      <c r="C2" s="46" t="s">
        <v>219</v>
      </c>
    </row>
    <row r="3" spans="2:12">
      <c r="B3" s="46" t="s">
        <v>141</v>
      </c>
      <c r="C3" s="46" t="s">
        <v>2690</v>
      </c>
    </row>
    <row r="4" spans="2:12">
      <c r="B4" s="46" t="s">
        <v>142</v>
      </c>
      <c r="C4" s="46" t="s">
        <v>2691</v>
      </c>
    </row>
    <row r="6" spans="2:12" ht="26.25" customHeight="1">
      <c r="B6" s="156" t="s">
        <v>167</v>
      </c>
      <c r="C6" s="157"/>
      <c r="D6" s="157"/>
      <c r="E6" s="157"/>
      <c r="F6" s="157"/>
      <c r="G6" s="157"/>
      <c r="H6" s="157"/>
      <c r="I6" s="157"/>
      <c r="J6" s="157"/>
      <c r="K6" s="157"/>
      <c r="L6" s="158"/>
    </row>
    <row r="7" spans="2:12" ht="26.25" customHeight="1">
      <c r="B7" s="156" t="s">
        <v>88</v>
      </c>
      <c r="C7" s="157"/>
      <c r="D7" s="157"/>
      <c r="E7" s="157"/>
      <c r="F7" s="157"/>
      <c r="G7" s="157"/>
      <c r="H7" s="157"/>
      <c r="I7" s="157"/>
      <c r="J7" s="157"/>
      <c r="K7" s="157"/>
      <c r="L7" s="158"/>
    </row>
    <row r="8" spans="2:12" s="3" customFormat="1" ht="63">
      <c r="B8" s="21" t="s">
        <v>110</v>
      </c>
      <c r="C8" s="29" t="s">
        <v>44</v>
      </c>
      <c r="D8" s="29" t="s">
        <v>113</v>
      </c>
      <c r="E8" s="29" t="s">
        <v>63</v>
      </c>
      <c r="F8" s="29" t="s">
        <v>97</v>
      </c>
      <c r="G8" s="29" t="s">
        <v>194</v>
      </c>
      <c r="H8" s="29" t="s">
        <v>193</v>
      </c>
      <c r="I8" s="29" t="s">
        <v>59</v>
      </c>
      <c r="J8" s="29" t="s">
        <v>57</v>
      </c>
      <c r="K8" s="29" t="s">
        <v>143</v>
      </c>
      <c r="L8" s="63" t="s">
        <v>145</v>
      </c>
    </row>
    <row r="9" spans="2:12" s="3" customFormat="1" ht="25.5">
      <c r="B9" s="14"/>
      <c r="C9" s="15"/>
      <c r="D9" s="15"/>
      <c r="E9" s="15"/>
      <c r="F9" s="15"/>
      <c r="G9" s="15" t="s">
        <v>201</v>
      </c>
      <c r="H9" s="15"/>
      <c r="I9" s="15" t="s">
        <v>197</v>
      </c>
      <c r="J9" s="15" t="s">
        <v>19</v>
      </c>
      <c r="K9" s="31" t="s">
        <v>19</v>
      </c>
      <c r="L9" s="16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</row>
    <row r="11" spans="2:12" s="4" customFormat="1" ht="18" customHeight="1">
      <c r="B11" s="94" t="s">
        <v>47</v>
      </c>
      <c r="C11" s="94"/>
      <c r="D11" s="95"/>
      <c r="E11" s="95"/>
      <c r="F11" s="95"/>
      <c r="G11" s="97"/>
      <c r="H11" s="109"/>
      <c r="I11" s="97">
        <v>5.9049171359999999</v>
      </c>
      <c r="J11" s="98"/>
      <c r="K11" s="98">
        <f>IFERROR(I11/$I$11,0)</f>
        <v>1</v>
      </c>
      <c r="L11" s="98">
        <f>I11/'סכום נכסי הקרן'!$C$42</f>
        <v>4.874810803636058E-5</v>
      </c>
    </row>
    <row r="12" spans="2:12" s="4" customFormat="1" ht="18" customHeight="1">
      <c r="B12" s="119" t="s">
        <v>25</v>
      </c>
      <c r="C12" s="94"/>
      <c r="D12" s="95"/>
      <c r="E12" s="95"/>
      <c r="F12" s="95"/>
      <c r="G12" s="97"/>
      <c r="H12" s="109"/>
      <c r="I12" s="97">
        <v>5.5945096840000001</v>
      </c>
      <c r="J12" s="98"/>
      <c r="K12" s="98">
        <f t="shared" ref="K12:K21" si="0">IFERROR(I12/$I$11,0)</f>
        <v>0.9474323779909517</v>
      </c>
      <c r="L12" s="98">
        <f>I12/'סכום נכסי הקרן'!$C$42</f>
        <v>4.6185535919448934E-5</v>
      </c>
    </row>
    <row r="13" spans="2:12">
      <c r="B13" s="92" t="s">
        <v>1924</v>
      </c>
      <c r="C13" s="87"/>
      <c r="D13" s="88"/>
      <c r="E13" s="88"/>
      <c r="F13" s="88"/>
      <c r="G13" s="90"/>
      <c r="H13" s="107"/>
      <c r="I13" s="90">
        <v>5.5945096840000001</v>
      </c>
      <c r="J13" s="91"/>
      <c r="K13" s="91">
        <f t="shared" si="0"/>
        <v>0.9474323779909517</v>
      </c>
      <c r="L13" s="91">
        <f>I13/'סכום נכסי הקרן'!$C$42</f>
        <v>4.6185535919448934E-5</v>
      </c>
    </row>
    <row r="14" spans="2:12">
      <c r="B14" s="93" t="s">
        <v>1925</v>
      </c>
      <c r="C14" s="94" t="s">
        <v>1926</v>
      </c>
      <c r="D14" s="95" t="s">
        <v>114</v>
      </c>
      <c r="E14" s="95" t="s">
        <v>580</v>
      </c>
      <c r="F14" s="95" t="s">
        <v>127</v>
      </c>
      <c r="G14" s="97">
        <v>255.95703</v>
      </c>
      <c r="H14" s="109">
        <v>1696</v>
      </c>
      <c r="I14" s="97">
        <v>4.3410312290000004</v>
      </c>
      <c r="J14" s="98">
        <v>1.27978515E-4</v>
      </c>
      <c r="K14" s="98">
        <f t="shared" si="0"/>
        <v>0.73515531700426562</v>
      </c>
      <c r="L14" s="98">
        <f>I14/'סכום נכסי הקרן'!$C$42</f>
        <v>3.5837430816828856E-5</v>
      </c>
    </row>
    <row r="15" spans="2:12">
      <c r="B15" s="93" t="s">
        <v>1927</v>
      </c>
      <c r="C15" s="94" t="s">
        <v>1928</v>
      </c>
      <c r="D15" s="95" t="s">
        <v>114</v>
      </c>
      <c r="E15" s="95" t="s">
        <v>151</v>
      </c>
      <c r="F15" s="95" t="s">
        <v>127</v>
      </c>
      <c r="G15" s="97">
        <v>3229.9339500000001</v>
      </c>
      <c r="H15" s="109">
        <v>9.1</v>
      </c>
      <c r="I15" s="97">
        <v>0.293923989</v>
      </c>
      <c r="J15" s="98">
        <v>2.1539573139616367E-4</v>
      </c>
      <c r="K15" s="98">
        <f t="shared" si="0"/>
        <v>4.9776141176996191E-2</v>
      </c>
      <c r="L15" s="98">
        <f>I15/'סכום נכסי הקרן'!$C$42</f>
        <v>2.4264927077293469E-6</v>
      </c>
    </row>
    <row r="16" spans="2:12">
      <c r="B16" s="93" t="s">
        <v>1929</v>
      </c>
      <c r="C16" s="94" t="s">
        <v>1930</v>
      </c>
      <c r="D16" s="95" t="s">
        <v>114</v>
      </c>
      <c r="E16" s="95" t="s">
        <v>580</v>
      </c>
      <c r="F16" s="95" t="s">
        <v>127</v>
      </c>
      <c r="G16" s="97">
        <v>1990.7769000000001</v>
      </c>
      <c r="H16" s="109">
        <v>48.2</v>
      </c>
      <c r="I16" s="97">
        <v>0.95955446600000005</v>
      </c>
      <c r="J16" s="98">
        <v>1.6251239999999999E-4</v>
      </c>
      <c r="K16" s="98">
        <f t="shared" si="0"/>
        <v>0.16250091980968995</v>
      </c>
      <c r="L16" s="98">
        <f>I16/'סכום נכסי הקרן'!$C$42</f>
        <v>7.9216123948907326E-6</v>
      </c>
    </row>
    <row r="17" spans="2:12">
      <c r="B17" s="99"/>
      <c r="C17" s="94"/>
      <c r="D17" s="94"/>
      <c r="E17" s="94"/>
      <c r="F17" s="94"/>
      <c r="G17" s="97"/>
      <c r="H17" s="109"/>
      <c r="I17" s="94"/>
      <c r="J17" s="94"/>
      <c r="K17" s="98"/>
      <c r="L17" s="94"/>
    </row>
    <row r="18" spans="2:12">
      <c r="B18" s="119" t="s">
        <v>40</v>
      </c>
      <c r="C18" s="94"/>
      <c r="D18" s="95"/>
      <c r="E18" s="95"/>
      <c r="F18" s="95"/>
      <c r="G18" s="97"/>
      <c r="H18" s="109"/>
      <c r="I18" s="97">
        <v>0.31040745200000003</v>
      </c>
      <c r="J18" s="98"/>
      <c r="K18" s="98">
        <f t="shared" si="0"/>
        <v>5.2567622009048298E-2</v>
      </c>
      <c r="L18" s="98">
        <f>I18/'סכום נכסי הקרן'!$C$42</f>
        <v>2.5625721169116526E-6</v>
      </c>
    </row>
    <row r="19" spans="2:12">
      <c r="B19" s="92" t="s">
        <v>1931</v>
      </c>
      <c r="C19" s="87"/>
      <c r="D19" s="88"/>
      <c r="E19" s="88"/>
      <c r="F19" s="88"/>
      <c r="G19" s="90"/>
      <c r="H19" s="107"/>
      <c r="I19" s="90">
        <v>0.31040745200000003</v>
      </c>
      <c r="J19" s="91"/>
      <c r="K19" s="91">
        <f t="shared" si="0"/>
        <v>5.2567622009048298E-2</v>
      </c>
      <c r="L19" s="91">
        <f>I19/'סכום נכסי הקרן'!$C$42</f>
        <v>2.5625721169116526E-6</v>
      </c>
    </row>
    <row r="20" spans="2:12">
      <c r="B20" s="93" t="s">
        <v>1932</v>
      </c>
      <c r="C20" s="94" t="s">
        <v>1933</v>
      </c>
      <c r="D20" s="95" t="s">
        <v>1635</v>
      </c>
      <c r="E20" s="95" t="s">
        <v>1009</v>
      </c>
      <c r="F20" s="95" t="s">
        <v>126</v>
      </c>
      <c r="G20" s="97">
        <v>487.53719999999998</v>
      </c>
      <c r="H20" s="109">
        <v>14.97</v>
      </c>
      <c r="I20" s="97">
        <v>0.26383831300000005</v>
      </c>
      <c r="J20" s="98">
        <v>1.4596922155688622E-5</v>
      </c>
      <c r="K20" s="98">
        <f t="shared" si="0"/>
        <v>4.468112031436982E-2</v>
      </c>
      <c r="L20" s="98">
        <f>I20/'סכום נכסי הקרן'!$C$42</f>
        <v>2.1781200802705253E-6</v>
      </c>
    </row>
    <row r="21" spans="2:12">
      <c r="B21" s="93" t="s">
        <v>1934</v>
      </c>
      <c r="C21" s="94" t="s">
        <v>1935</v>
      </c>
      <c r="D21" s="95" t="s">
        <v>1651</v>
      </c>
      <c r="E21" s="95" t="s">
        <v>1070</v>
      </c>
      <c r="F21" s="95" t="s">
        <v>126</v>
      </c>
      <c r="G21" s="97">
        <v>128.82195400000001</v>
      </c>
      <c r="H21" s="109">
        <v>10</v>
      </c>
      <c r="I21" s="97">
        <v>4.6569138999999996E-2</v>
      </c>
      <c r="J21" s="98">
        <v>5.0917768379446643E-6</v>
      </c>
      <c r="K21" s="98">
        <f t="shared" si="0"/>
        <v>7.8865016946784803E-3</v>
      </c>
      <c r="L21" s="98">
        <f>I21/'סכום נכסי הקרן'!$C$42</f>
        <v>3.8445203664112734E-7</v>
      </c>
    </row>
    <row r="22" spans="2:12">
      <c r="B22" s="99"/>
      <c r="C22" s="94"/>
      <c r="D22" s="94"/>
      <c r="E22" s="94"/>
      <c r="F22" s="94"/>
      <c r="G22" s="97"/>
      <c r="H22" s="109"/>
      <c r="I22" s="94"/>
      <c r="J22" s="94"/>
      <c r="K22" s="98"/>
      <c r="L22" s="94"/>
    </row>
    <row r="23" spans="2:12"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</row>
    <row r="24" spans="2:12"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</row>
    <row r="25" spans="2:12">
      <c r="B25" s="116" t="s">
        <v>209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</row>
    <row r="26" spans="2:12">
      <c r="B26" s="116" t="s">
        <v>106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</row>
    <row r="27" spans="2:12">
      <c r="B27" s="116" t="s">
        <v>192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</row>
    <row r="28" spans="2:12">
      <c r="B28" s="116" t="s">
        <v>200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</row>
    <row r="29" spans="2:12"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</row>
    <row r="30" spans="2:12"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</row>
    <row r="31" spans="2:12"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</row>
    <row r="32" spans="2:12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</row>
    <row r="33" spans="2:12"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</row>
    <row r="34" spans="2:12"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</row>
    <row r="35" spans="2:12"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</row>
    <row r="36" spans="2:12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</row>
    <row r="37" spans="2:12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</row>
    <row r="38" spans="2:12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</row>
    <row r="39" spans="2:12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</row>
    <row r="40" spans="2:12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</row>
    <row r="41" spans="2:12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</row>
    <row r="42" spans="2:12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</row>
    <row r="43" spans="2:12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</row>
    <row r="44" spans="2:12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</row>
    <row r="45" spans="2:12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</row>
    <row r="46" spans="2:12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</row>
    <row r="47" spans="2:12"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</row>
    <row r="48" spans="2:12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</row>
    <row r="49" spans="2:12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</row>
    <row r="50" spans="2:12"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</row>
    <row r="51" spans="2:12"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</row>
    <row r="52" spans="2:12"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</row>
    <row r="53" spans="2:12"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</row>
    <row r="54" spans="2:12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</row>
    <row r="55" spans="2:12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</row>
    <row r="56" spans="2:12"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</row>
    <row r="57" spans="2:12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</row>
    <row r="58" spans="2:12"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</row>
    <row r="59" spans="2:12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</row>
    <row r="60" spans="2:12"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</row>
    <row r="61" spans="2:12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</row>
    <row r="62" spans="2:12"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</row>
    <row r="63" spans="2:12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</row>
    <row r="64" spans="2:12"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</row>
    <row r="65" spans="2:12"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</row>
    <row r="66" spans="2:12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</row>
    <row r="67" spans="2:12"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</row>
    <row r="68" spans="2:12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</row>
    <row r="69" spans="2:12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</row>
    <row r="70" spans="2:1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</row>
    <row r="71" spans="2:1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</row>
    <row r="72" spans="2:12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</row>
    <row r="73" spans="2:12"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</row>
    <row r="74" spans="2:12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</row>
    <row r="75" spans="2:12"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</row>
    <row r="76" spans="2:12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</row>
    <row r="77" spans="2:12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</row>
    <row r="78" spans="2:12"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</row>
    <row r="79" spans="2:12"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</row>
    <row r="80" spans="2:12"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</row>
    <row r="81" spans="2:12"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</row>
    <row r="82" spans="2:12"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</row>
    <row r="83" spans="2:12"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</row>
    <row r="84" spans="2:12"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</row>
    <row r="85" spans="2:12"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</row>
    <row r="86" spans="2:12"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</row>
    <row r="87" spans="2:12"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</row>
    <row r="88" spans="2:12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</row>
    <row r="89" spans="2:12"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</row>
    <row r="90" spans="2:12"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</row>
    <row r="91" spans="2:12"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</row>
    <row r="92" spans="2:12"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</row>
    <row r="93" spans="2:12"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</row>
    <row r="94" spans="2:12"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</row>
    <row r="95" spans="2:12"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</row>
    <row r="96" spans="2:12"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</row>
    <row r="97" spans="2:12"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</row>
    <row r="98" spans="2:12"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</row>
    <row r="99" spans="2:12"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</row>
    <row r="100" spans="2:12"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</row>
    <row r="101" spans="2:12"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</row>
    <row r="102" spans="2:12"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</row>
    <row r="103" spans="2:12"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</row>
    <row r="104" spans="2:12"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</row>
    <row r="105" spans="2:12"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</row>
    <row r="106" spans="2:12"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</row>
    <row r="107" spans="2:12"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</row>
    <row r="108" spans="2:12"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</row>
    <row r="109" spans="2:12"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</row>
    <row r="110" spans="2:12"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</row>
    <row r="111" spans="2:12"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</row>
    <row r="112" spans="2:12"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</row>
    <row r="113" spans="2:12"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</row>
    <row r="114" spans="2:12"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</row>
    <row r="115" spans="2:12"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</row>
    <row r="116" spans="2:12"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</row>
    <row r="117" spans="2:12"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</row>
    <row r="118" spans="2:12"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</row>
    <row r="119" spans="2:12"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</row>
    <row r="120" spans="2:12"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</row>
    <row r="121" spans="2:12"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</row>
    <row r="122" spans="2:12">
      <c r="B122" s="100"/>
      <c r="C122" s="100"/>
      <c r="D122" s="101"/>
      <c r="E122" s="101"/>
      <c r="F122" s="101"/>
      <c r="G122" s="101"/>
      <c r="H122" s="101"/>
      <c r="I122" s="101"/>
      <c r="J122" s="101"/>
      <c r="K122" s="101"/>
      <c r="L122" s="101"/>
    </row>
    <row r="123" spans="2:12">
      <c r="B123" s="100"/>
      <c r="C123" s="100"/>
      <c r="D123" s="101"/>
      <c r="E123" s="101"/>
      <c r="F123" s="101"/>
      <c r="G123" s="101"/>
      <c r="H123" s="101"/>
      <c r="I123" s="101"/>
      <c r="J123" s="101"/>
      <c r="K123" s="101"/>
      <c r="L123" s="101"/>
    </row>
    <row r="124" spans="2:12">
      <c r="B124" s="100"/>
      <c r="C124" s="100"/>
      <c r="D124" s="101"/>
      <c r="E124" s="101"/>
      <c r="F124" s="101"/>
      <c r="G124" s="101"/>
      <c r="H124" s="101"/>
      <c r="I124" s="101"/>
      <c r="J124" s="101"/>
      <c r="K124" s="101"/>
      <c r="L124" s="101"/>
    </row>
    <row r="125" spans="2:12">
      <c r="B125" s="100"/>
      <c r="C125" s="100"/>
      <c r="D125" s="101"/>
      <c r="E125" s="101"/>
      <c r="F125" s="101"/>
      <c r="G125" s="101"/>
      <c r="H125" s="101"/>
      <c r="I125" s="101"/>
      <c r="J125" s="101"/>
      <c r="K125" s="101"/>
      <c r="L125" s="101"/>
    </row>
    <row r="126" spans="2:12">
      <c r="B126" s="100"/>
      <c r="C126" s="100"/>
      <c r="D126" s="101"/>
      <c r="E126" s="101"/>
      <c r="F126" s="101"/>
      <c r="G126" s="101"/>
      <c r="H126" s="101"/>
      <c r="I126" s="101"/>
      <c r="J126" s="101"/>
      <c r="K126" s="101"/>
      <c r="L126" s="101"/>
    </row>
    <row r="127" spans="2:12">
      <c r="B127" s="100"/>
      <c r="C127" s="100"/>
      <c r="D127" s="101"/>
      <c r="E127" s="101"/>
      <c r="F127" s="101"/>
      <c r="G127" s="101"/>
      <c r="H127" s="101"/>
      <c r="I127" s="101"/>
      <c r="J127" s="101"/>
      <c r="K127" s="101"/>
      <c r="L127" s="101"/>
    </row>
    <row r="128" spans="2:12">
      <c r="B128" s="100"/>
      <c r="C128" s="100"/>
      <c r="D128" s="101"/>
      <c r="E128" s="101"/>
      <c r="F128" s="101"/>
      <c r="G128" s="101"/>
      <c r="H128" s="101"/>
      <c r="I128" s="101"/>
      <c r="J128" s="101"/>
      <c r="K128" s="101"/>
      <c r="L128" s="101"/>
    </row>
    <row r="129" spans="2:12">
      <c r="B129" s="100"/>
      <c r="C129" s="100"/>
      <c r="D129" s="101"/>
      <c r="E129" s="101"/>
      <c r="F129" s="101"/>
      <c r="G129" s="101"/>
      <c r="H129" s="101"/>
      <c r="I129" s="101"/>
      <c r="J129" s="101"/>
      <c r="K129" s="101"/>
      <c r="L129" s="101"/>
    </row>
    <row r="130" spans="2:12">
      <c r="B130" s="100"/>
      <c r="C130" s="100"/>
      <c r="D130" s="101"/>
      <c r="E130" s="101"/>
      <c r="F130" s="101"/>
      <c r="G130" s="101"/>
      <c r="H130" s="101"/>
      <c r="I130" s="101"/>
      <c r="J130" s="101"/>
      <c r="K130" s="101"/>
      <c r="L130" s="101"/>
    </row>
    <row r="131" spans="2:12">
      <c r="B131" s="100"/>
      <c r="C131" s="100"/>
      <c r="D131" s="101"/>
      <c r="E131" s="101"/>
      <c r="F131" s="101"/>
      <c r="G131" s="101"/>
      <c r="H131" s="101"/>
      <c r="I131" s="101"/>
      <c r="J131" s="101"/>
      <c r="K131" s="101"/>
      <c r="L131" s="101"/>
    </row>
    <row r="132" spans="2:12">
      <c r="B132" s="100"/>
      <c r="C132" s="100"/>
      <c r="D132" s="101"/>
      <c r="E132" s="101"/>
      <c r="F132" s="101"/>
      <c r="G132" s="101"/>
      <c r="H132" s="101"/>
      <c r="I132" s="101"/>
      <c r="J132" s="101"/>
      <c r="K132" s="101"/>
      <c r="L132" s="101"/>
    </row>
    <row r="133" spans="2:12">
      <c r="B133" s="100"/>
      <c r="C133" s="100"/>
      <c r="D133" s="101"/>
      <c r="E133" s="101"/>
      <c r="F133" s="101"/>
      <c r="G133" s="101"/>
      <c r="H133" s="101"/>
      <c r="I133" s="101"/>
      <c r="J133" s="101"/>
      <c r="K133" s="101"/>
      <c r="L133" s="101"/>
    </row>
    <row r="134" spans="2:12">
      <c r="B134" s="100"/>
      <c r="C134" s="100"/>
      <c r="D134" s="101"/>
      <c r="E134" s="101"/>
      <c r="F134" s="101"/>
      <c r="G134" s="101"/>
      <c r="H134" s="101"/>
      <c r="I134" s="101"/>
      <c r="J134" s="101"/>
      <c r="K134" s="101"/>
      <c r="L134" s="101"/>
    </row>
    <row r="135" spans="2:12">
      <c r="B135" s="100"/>
      <c r="C135" s="100"/>
      <c r="D135" s="101"/>
      <c r="E135" s="101"/>
      <c r="F135" s="101"/>
      <c r="G135" s="101"/>
      <c r="H135" s="101"/>
      <c r="I135" s="101"/>
      <c r="J135" s="101"/>
      <c r="K135" s="101"/>
      <c r="L135" s="101"/>
    </row>
    <row r="136" spans="2:12">
      <c r="B136" s="100"/>
      <c r="C136" s="100"/>
      <c r="D136" s="101"/>
      <c r="E136" s="101"/>
      <c r="F136" s="101"/>
      <c r="G136" s="101"/>
      <c r="H136" s="101"/>
      <c r="I136" s="101"/>
      <c r="J136" s="101"/>
      <c r="K136" s="101"/>
      <c r="L136" s="101"/>
    </row>
    <row r="137" spans="2:12">
      <c r="B137" s="100"/>
      <c r="C137" s="100"/>
      <c r="D137" s="101"/>
      <c r="E137" s="101"/>
      <c r="F137" s="101"/>
      <c r="G137" s="101"/>
      <c r="H137" s="101"/>
      <c r="I137" s="101"/>
      <c r="J137" s="101"/>
      <c r="K137" s="101"/>
      <c r="L137" s="101"/>
    </row>
    <row r="138" spans="2:12">
      <c r="B138" s="100"/>
      <c r="C138" s="100"/>
      <c r="D138" s="101"/>
      <c r="E138" s="101"/>
      <c r="F138" s="101"/>
      <c r="G138" s="101"/>
      <c r="H138" s="101"/>
      <c r="I138" s="101"/>
      <c r="J138" s="101"/>
      <c r="K138" s="101"/>
      <c r="L138" s="101"/>
    </row>
    <row r="139" spans="2:12">
      <c r="B139" s="100"/>
      <c r="C139" s="100"/>
      <c r="D139" s="101"/>
      <c r="E139" s="101"/>
      <c r="F139" s="101"/>
      <c r="G139" s="101"/>
      <c r="H139" s="101"/>
      <c r="I139" s="101"/>
      <c r="J139" s="101"/>
      <c r="K139" s="101"/>
      <c r="L139" s="101"/>
    </row>
    <row r="140" spans="2:12">
      <c r="B140" s="100"/>
      <c r="C140" s="100"/>
      <c r="D140" s="101"/>
      <c r="E140" s="101"/>
      <c r="F140" s="101"/>
      <c r="G140" s="101"/>
      <c r="H140" s="101"/>
      <c r="I140" s="101"/>
      <c r="J140" s="101"/>
      <c r="K140" s="101"/>
      <c r="L140" s="101"/>
    </row>
    <row r="141" spans="2:12">
      <c r="B141" s="100"/>
      <c r="C141" s="100"/>
      <c r="D141" s="101"/>
      <c r="E141" s="101"/>
      <c r="F141" s="101"/>
      <c r="G141" s="101"/>
      <c r="H141" s="101"/>
      <c r="I141" s="101"/>
      <c r="J141" s="101"/>
      <c r="K141" s="101"/>
      <c r="L141" s="101"/>
    </row>
    <row r="142" spans="2:12">
      <c r="B142" s="100"/>
      <c r="C142" s="100"/>
      <c r="D142" s="101"/>
      <c r="E142" s="101"/>
      <c r="F142" s="101"/>
      <c r="G142" s="101"/>
      <c r="H142" s="101"/>
      <c r="I142" s="101"/>
      <c r="J142" s="101"/>
      <c r="K142" s="101"/>
      <c r="L142" s="101"/>
    </row>
    <row r="143" spans="2:12">
      <c r="B143" s="100"/>
      <c r="C143" s="100"/>
      <c r="D143" s="101"/>
      <c r="E143" s="101"/>
      <c r="F143" s="101"/>
      <c r="G143" s="101"/>
      <c r="H143" s="101"/>
      <c r="I143" s="101"/>
      <c r="J143" s="101"/>
      <c r="K143" s="101"/>
      <c r="L143" s="101"/>
    </row>
    <row r="144" spans="2:12">
      <c r="B144" s="100"/>
      <c r="C144" s="100"/>
      <c r="D144" s="101"/>
      <c r="E144" s="101"/>
      <c r="F144" s="101"/>
      <c r="G144" s="101"/>
      <c r="H144" s="101"/>
      <c r="I144" s="101"/>
      <c r="J144" s="101"/>
      <c r="K144" s="101"/>
      <c r="L144" s="101"/>
    </row>
    <row r="145" spans="2:12">
      <c r="B145" s="100"/>
      <c r="C145" s="100"/>
      <c r="D145" s="101"/>
      <c r="E145" s="101"/>
      <c r="F145" s="101"/>
      <c r="G145" s="101"/>
      <c r="H145" s="101"/>
      <c r="I145" s="101"/>
      <c r="J145" s="101"/>
      <c r="K145" s="101"/>
      <c r="L145" s="101"/>
    </row>
    <row r="146" spans="2:12">
      <c r="B146" s="100"/>
      <c r="C146" s="100"/>
      <c r="D146" s="101"/>
      <c r="E146" s="101"/>
      <c r="F146" s="101"/>
      <c r="G146" s="101"/>
      <c r="H146" s="101"/>
      <c r="I146" s="101"/>
      <c r="J146" s="101"/>
      <c r="K146" s="101"/>
      <c r="L146" s="101"/>
    </row>
    <row r="147" spans="2:12">
      <c r="B147" s="100"/>
      <c r="C147" s="100"/>
      <c r="D147" s="101"/>
      <c r="E147" s="101"/>
      <c r="F147" s="101"/>
      <c r="G147" s="101"/>
      <c r="H147" s="101"/>
      <c r="I147" s="101"/>
      <c r="J147" s="101"/>
      <c r="K147" s="101"/>
      <c r="L147" s="101"/>
    </row>
    <row r="148" spans="2:12">
      <c r="B148" s="100"/>
      <c r="C148" s="100"/>
      <c r="D148" s="101"/>
      <c r="E148" s="101"/>
      <c r="F148" s="101"/>
      <c r="G148" s="101"/>
      <c r="H148" s="101"/>
      <c r="I148" s="101"/>
      <c r="J148" s="101"/>
      <c r="K148" s="101"/>
      <c r="L148" s="101"/>
    </row>
    <row r="149" spans="2:12">
      <c r="B149" s="100"/>
      <c r="C149" s="100"/>
      <c r="D149" s="101"/>
      <c r="E149" s="101"/>
      <c r="F149" s="101"/>
      <c r="G149" s="101"/>
      <c r="H149" s="101"/>
      <c r="I149" s="101"/>
      <c r="J149" s="101"/>
      <c r="K149" s="101"/>
      <c r="L149" s="101"/>
    </row>
    <row r="150" spans="2:12">
      <c r="B150" s="100"/>
      <c r="C150" s="100"/>
      <c r="D150" s="101"/>
      <c r="E150" s="101"/>
      <c r="F150" s="101"/>
      <c r="G150" s="101"/>
      <c r="H150" s="101"/>
      <c r="I150" s="101"/>
      <c r="J150" s="101"/>
      <c r="K150" s="101"/>
      <c r="L150" s="101"/>
    </row>
    <row r="151" spans="2:12">
      <c r="B151" s="100"/>
      <c r="C151" s="100"/>
      <c r="D151" s="101"/>
      <c r="E151" s="101"/>
      <c r="F151" s="101"/>
      <c r="G151" s="101"/>
      <c r="H151" s="101"/>
      <c r="I151" s="101"/>
      <c r="J151" s="101"/>
      <c r="K151" s="101"/>
      <c r="L151" s="101"/>
    </row>
    <row r="152" spans="2:12">
      <c r="B152" s="100"/>
      <c r="C152" s="100"/>
      <c r="D152" s="101"/>
      <c r="E152" s="101"/>
      <c r="F152" s="101"/>
      <c r="G152" s="101"/>
      <c r="H152" s="101"/>
      <c r="I152" s="101"/>
      <c r="J152" s="101"/>
      <c r="K152" s="101"/>
      <c r="L152" s="101"/>
    </row>
    <row r="153" spans="2:12">
      <c r="B153" s="100"/>
      <c r="C153" s="100"/>
      <c r="D153" s="101"/>
      <c r="E153" s="101"/>
      <c r="F153" s="101"/>
      <c r="G153" s="101"/>
      <c r="H153" s="101"/>
      <c r="I153" s="101"/>
      <c r="J153" s="101"/>
      <c r="K153" s="101"/>
      <c r="L153" s="101"/>
    </row>
    <row r="154" spans="2:12">
      <c r="B154" s="100"/>
      <c r="C154" s="100"/>
      <c r="D154" s="101"/>
      <c r="E154" s="101"/>
      <c r="F154" s="101"/>
      <c r="G154" s="101"/>
      <c r="H154" s="101"/>
      <c r="I154" s="101"/>
      <c r="J154" s="101"/>
      <c r="K154" s="101"/>
      <c r="L154" s="101"/>
    </row>
    <row r="155" spans="2:12">
      <c r="B155" s="100"/>
      <c r="C155" s="100"/>
      <c r="D155" s="101"/>
      <c r="E155" s="101"/>
      <c r="F155" s="101"/>
      <c r="G155" s="101"/>
      <c r="H155" s="101"/>
      <c r="I155" s="101"/>
      <c r="J155" s="101"/>
      <c r="K155" s="101"/>
      <c r="L155" s="101"/>
    </row>
    <row r="156" spans="2:12">
      <c r="B156" s="100"/>
      <c r="C156" s="100"/>
      <c r="D156" s="101"/>
      <c r="E156" s="101"/>
      <c r="F156" s="101"/>
      <c r="G156" s="101"/>
      <c r="H156" s="101"/>
      <c r="I156" s="101"/>
      <c r="J156" s="101"/>
      <c r="K156" s="101"/>
      <c r="L156" s="101"/>
    </row>
    <row r="157" spans="2:12">
      <c r="B157" s="100"/>
      <c r="C157" s="100"/>
      <c r="D157" s="101"/>
      <c r="E157" s="101"/>
      <c r="F157" s="101"/>
      <c r="G157" s="101"/>
      <c r="H157" s="101"/>
      <c r="I157" s="101"/>
      <c r="J157" s="101"/>
      <c r="K157" s="101"/>
      <c r="L157" s="101"/>
    </row>
    <row r="158" spans="2:12">
      <c r="B158" s="100"/>
      <c r="C158" s="100"/>
      <c r="D158" s="101"/>
      <c r="E158" s="101"/>
      <c r="F158" s="101"/>
      <c r="G158" s="101"/>
      <c r="H158" s="101"/>
      <c r="I158" s="101"/>
      <c r="J158" s="101"/>
      <c r="K158" s="101"/>
      <c r="L158" s="101"/>
    </row>
    <row r="159" spans="2:12">
      <c r="B159" s="100"/>
      <c r="C159" s="100"/>
      <c r="D159" s="101"/>
      <c r="E159" s="101"/>
      <c r="F159" s="101"/>
      <c r="G159" s="101"/>
      <c r="H159" s="101"/>
      <c r="I159" s="101"/>
      <c r="J159" s="101"/>
      <c r="K159" s="101"/>
      <c r="L159" s="101"/>
    </row>
    <row r="160" spans="2:12">
      <c r="B160" s="100"/>
      <c r="C160" s="100"/>
      <c r="D160" s="101"/>
      <c r="E160" s="101"/>
      <c r="F160" s="101"/>
      <c r="G160" s="101"/>
      <c r="H160" s="101"/>
      <c r="I160" s="101"/>
      <c r="J160" s="101"/>
      <c r="K160" s="101"/>
      <c r="L160" s="101"/>
    </row>
    <row r="161" spans="2:12">
      <c r="B161" s="100"/>
      <c r="C161" s="100"/>
      <c r="D161" s="101"/>
      <c r="E161" s="101"/>
      <c r="F161" s="101"/>
      <c r="G161" s="101"/>
      <c r="H161" s="101"/>
      <c r="I161" s="101"/>
      <c r="J161" s="101"/>
      <c r="K161" s="101"/>
      <c r="L161" s="101"/>
    </row>
    <row r="162" spans="2:12">
      <c r="B162" s="100"/>
      <c r="C162" s="100"/>
      <c r="D162" s="101"/>
      <c r="E162" s="101"/>
      <c r="F162" s="101"/>
      <c r="G162" s="101"/>
      <c r="H162" s="101"/>
      <c r="I162" s="101"/>
      <c r="J162" s="101"/>
      <c r="K162" s="101"/>
      <c r="L162" s="101"/>
    </row>
    <row r="163" spans="2:12">
      <c r="B163" s="100"/>
      <c r="C163" s="100"/>
      <c r="D163" s="101"/>
      <c r="E163" s="101"/>
      <c r="F163" s="101"/>
      <c r="G163" s="101"/>
      <c r="H163" s="101"/>
      <c r="I163" s="101"/>
      <c r="J163" s="101"/>
      <c r="K163" s="101"/>
      <c r="L163" s="101"/>
    </row>
    <row r="164" spans="2:12">
      <c r="B164" s="100"/>
      <c r="C164" s="100"/>
      <c r="D164" s="101"/>
      <c r="E164" s="101"/>
      <c r="F164" s="101"/>
      <c r="G164" s="101"/>
      <c r="H164" s="101"/>
      <c r="I164" s="101"/>
      <c r="J164" s="101"/>
      <c r="K164" s="101"/>
      <c r="L164" s="101"/>
    </row>
    <row r="165" spans="2:12">
      <c r="B165" s="100"/>
      <c r="C165" s="100"/>
      <c r="D165" s="101"/>
      <c r="E165" s="101"/>
      <c r="F165" s="101"/>
      <c r="G165" s="101"/>
      <c r="H165" s="101"/>
      <c r="I165" s="101"/>
      <c r="J165" s="101"/>
      <c r="K165" s="101"/>
      <c r="L165" s="101"/>
    </row>
    <row r="166" spans="2:12">
      <c r="B166" s="100"/>
      <c r="C166" s="100"/>
      <c r="D166" s="101"/>
      <c r="E166" s="101"/>
      <c r="F166" s="101"/>
      <c r="G166" s="101"/>
      <c r="H166" s="101"/>
      <c r="I166" s="101"/>
      <c r="J166" s="101"/>
      <c r="K166" s="101"/>
      <c r="L166" s="101"/>
    </row>
    <row r="167" spans="2:12">
      <c r="B167" s="100"/>
      <c r="C167" s="100"/>
      <c r="D167" s="101"/>
      <c r="E167" s="101"/>
      <c r="F167" s="101"/>
      <c r="G167" s="101"/>
      <c r="H167" s="101"/>
      <c r="I167" s="101"/>
      <c r="J167" s="101"/>
      <c r="K167" s="101"/>
      <c r="L167" s="101"/>
    </row>
    <row r="168" spans="2:12">
      <c r="B168" s="100"/>
      <c r="C168" s="100"/>
      <c r="D168" s="101"/>
      <c r="E168" s="101"/>
      <c r="F168" s="101"/>
      <c r="G168" s="101"/>
      <c r="H168" s="101"/>
      <c r="I168" s="101"/>
      <c r="J168" s="101"/>
      <c r="K168" s="101"/>
      <c r="L168" s="101"/>
    </row>
    <row r="169" spans="2:12">
      <c r="B169" s="100"/>
      <c r="C169" s="100"/>
      <c r="D169" s="101"/>
      <c r="E169" s="101"/>
      <c r="F169" s="101"/>
      <c r="G169" s="101"/>
      <c r="H169" s="101"/>
      <c r="I169" s="101"/>
      <c r="J169" s="101"/>
      <c r="K169" s="101"/>
      <c r="L169" s="101"/>
    </row>
    <row r="170" spans="2:12">
      <c r="B170" s="100"/>
      <c r="C170" s="100"/>
      <c r="D170" s="101"/>
      <c r="E170" s="101"/>
      <c r="F170" s="101"/>
      <c r="G170" s="101"/>
      <c r="H170" s="101"/>
      <c r="I170" s="101"/>
      <c r="J170" s="101"/>
      <c r="K170" s="101"/>
      <c r="L170" s="101"/>
    </row>
    <row r="171" spans="2:12">
      <c r="B171" s="100"/>
      <c r="C171" s="100"/>
      <c r="D171" s="101"/>
      <c r="E171" s="101"/>
      <c r="F171" s="101"/>
      <c r="G171" s="101"/>
      <c r="H171" s="101"/>
      <c r="I171" s="101"/>
      <c r="J171" s="101"/>
      <c r="K171" s="101"/>
      <c r="L171" s="101"/>
    </row>
    <row r="172" spans="2:12">
      <c r="B172" s="100"/>
      <c r="C172" s="100"/>
      <c r="D172" s="101"/>
      <c r="E172" s="101"/>
      <c r="F172" s="101"/>
      <c r="G172" s="101"/>
      <c r="H172" s="101"/>
      <c r="I172" s="101"/>
      <c r="J172" s="101"/>
      <c r="K172" s="101"/>
      <c r="L172" s="101"/>
    </row>
    <row r="173" spans="2:12">
      <c r="B173" s="100"/>
      <c r="C173" s="100"/>
      <c r="D173" s="101"/>
      <c r="E173" s="101"/>
      <c r="F173" s="101"/>
      <c r="G173" s="101"/>
      <c r="H173" s="101"/>
      <c r="I173" s="101"/>
      <c r="J173" s="101"/>
      <c r="K173" s="101"/>
      <c r="L173" s="101"/>
    </row>
    <row r="174" spans="2:12">
      <c r="B174" s="100"/>
      <c r="C174" s="100"/>
      <c r="D174" s="101"/>
      <c r="E174" s="101"/>
      <c r="F174" s="101"/>
      <c r="G174" s="101"/>
      <c r="H174" s="101"/>
      <c r="I174" s="101"/>
      <c r="J174" s="101"/>
      <c r="K174" s="101"/>
      <c r="L174" s="101"/>
    </row>
    <row r="175" spans="2:12">
      <c r="B175" s="100"/>
      <c r="C175" s="100"/>
      <c r="D175" s="101"/>
      <c r="E175" s="101"/>
      <c r="F175" s="101"/>
      <c r="G175" s="101"/>
      <c r="H175" s="101"/>
      <c r="I175" s="101"/>
      <c r="J175" s="101"/>
      <c r="K175" s="101"/>
      <c r="L175" s="101"/>
    </row>
    <row r="176" spans="2:12">
      <c r="B176" s="100"/>
      <c r="C176" s="100"/>
      <c r="D176" s="101"/>
      <c r="E176" s="101"/>
      <c r="F176" s="101"/>
      <c r="G176" s="101"/>
      <c r="H176" s="101"/>
      <c r="I176" s="101"/>
      <c r="J176" s="101"/>
      <c r="K176" s="101"/>
      <c r="L176" s="101"/>
    </row>
    <row r="177" spans="2:12">
      <c r="B177" s="100"/>
      <c r="C177" s="100"/>
      <c r="D177" s="101"/>
      <c r="E177" s="101"/>
      <c r="F177" s="101"/>
      <c r="G177" s="101"/>
      <c r="H177" s="101"/>
      <c r="I177" s="101"/>
      <c r="J177" s="101"/>
      <c r="K177" s="101"/>
      <c r="L177" s="101"/>
    </row>
    <row r="178" spans="2:12">
      <c r="B178" s="100"/>
      <c r="C178" s="100"/>
      <c r="D178" s="101"/>
      <c r="E178" s="101"/>
      <c r="F178" s="101"/>
      <c r="G178" s="101"/>
      <c r="H178" s="101"/>
      <c r="I178" s="101"/>
      <c r="J178" s="101"/>
      <c r="K178" s="101"/>
      <c r="L178" s="101"/>
    </row>
    <row r="179" spans="2:12">
      <c r="B179" s="100"/>
      <c r="C179" s="100"/>
      <c r="D179" s="101"/>
      <c r="E179" s="101"/>
      <c r="F179" s="101"/>
      <c r="G179" s="101"/>
      <c r="H179" s="101"/>
      <c r="I179" s="101"/>
      <c r="J179" s="101"/>
      <c r="K179" s="101"/>
      <c r="L179" s="101"/>
    </row>
    <row r="180" spans="2:12">
      <c r="B180" s="100"/>
      <c r="C180" s="100"/>
      <c r="D180" s="101"/>
      <c r="E180" s="101"/>
      <c r="F180" s="101"/>
      <c r="G180" s="101"/>
      <c r="H180" s="101"/>
      <c r="I180" s="101"/>
      <c r="J180" s="101"/>
      <c r="K180" s="101"/>
      <c r="L180" s="101"/>
    </row>
    <row r="181" spans="2:12">
      <c r="B181" s="100"/>
      <c r="C181" s="100"/>
      <c r="D181" s="101"/>
      <c r="E181" s="101"/>
      <c r="F181" s="101"/>
      <c r="G181" s="101"/>
      <c r="H181" s="101"/>
      <c r="I181" s="101"/>
      <c r="J181" s="101"/>
      <c r="K181" s="101"/>
      <c r="L181" s="101"/>
    </row>
    <row r="182" spans="2:12">
      <c r="B182" s="100"/>
      <c r="C182" s="100"/>
      <c r="D182" s="101"/>
      <c r="E182" s="101"/>
      <c r="F182" s="101"/>
      <c r="G182" s="101"/>
      <c r="H182" s="101"/>
      <c r="I182" s="101"/>
      <c r="J182" s="101"/>
      <c r="K182" s="101"/>
      <c r="L182" s="101"/>
    </row>
    <row r="183" spans="2:12">
      <c r="B183" s="100"/>
      <c r="C183" s="100"/>
      <c r="D183" s="101"/>
      <c r="E183" s="101"/>
      <c r="F183" s="101"/>
      <c r="G183" s="101"/>
      <c r="H183" s="101"/>
      <c r="I183" s="101"/>
      <c r="J183" s="101"/>
      <c r="K183" s="101"/>
      <c r="L183" s="101"/>
    </row>
    <row r="184" spans="2:12">
      <c r="B184" s="100"/>
      <c r="C184" s="100"/>
      <c r="D184" s="101"/>
      <c r="E184" s="101"/>
      <c r="F184" s="101"/>
      <c r="G184" s="101"/>
      <c r="H184" s="101"/>
      <c r="I184" s="101"/>
      <c r="J184" s="101"/>
      <c r="K184" s="101"/>
      <c r="L184" s="101"/>
    </row>
    <row r="185" spans="2:12">
      <c r="B185" s="100"/>
      <c r="C185" s="100"/>
      <c r="D185" s="101"/>
      <c r="E185" s="101"/>
      <c r="F185" s="101"/>
      <c r="G185" s="101"/>
      <c r="H185" s="101"/>
      <c r="I185" s="101"/>
      <c r="J185" s="101"/>
      <c r="K185" s="101"/>
      <c r="L185" s="101"/>
    </row>
    <row r="186" spans="2:12">
      <c r="B186" s="100"/>
      <c r="C186" s="100"/>
      <c r="D186" s="101"/>
      <c r="E186" s="101"/>
      <c r="F186" s="101"/>
      <c r="G186" s="101"/>
      <c r="H186" s="101"/>
      <c r="I186" s="101"/>
      <c r="J186" s="101"/>
      <c r="K186" s="101"/>
      <c r="L186" s="101"/>
    </row>
    <row r="187" spans="2:12">
      <c r="B187" s="100"/>
      <c r="C187" s="100"/>
      <c r="D187" s="101"/>
      <c r="E187" s="101"/>
      <c r="F187" s="101"/>
      <c r="G187" s="101"/>
      <c r="H187" s="101"/>
      <c r="I187" s="101"/>
      <c r="J187" s="101"/>
      <c r="K187" s="101"/>
      <c r="L187" s="101"/>
    </row>
    <row r="188" spans="2:12">
      <c r="B188" s="100"/>
      <c r="C188" s="100"/>
      <c r="D188" s="101"/>
      <c r="E188" s="101"/>
      <c r="F188" s="101"/>
      <c r="G188" s="101"/>
      <c r="H188" s="101"/>
      <c r="I188" s="101"/>
      <c r="J188" s="101"/>
      <c r="K188" s="101"/>
      <c r="L188" s="101"/>
    </row>
    <row r="189" spans="2:12">
      <c r="B189" s="100"/>
      <c r="C189" s="100"/>
      <c r="D189" s="101"/>
      <c r="E189" s="101"/>
      <c r="F189" s="101"/>
      <c r="G189" s="101"/>
      <c r="H189" s="101"/>
      <c r="I189" s="101"/>
      <c r="J189" s="101"/>
      <c r="K189" s="101"/>
      <c r="L189" s="101"/>
    </row>
    <row r="190" spans="2:12">
      <c r="B190" s="100"/>
      <c r="C190" s="100"/>
      <c r="D190" s="101"/>
      <c r="E190" s="101"/>
      <c r="F190" s="101"/>
      <c r="G190" s="101"/>
      <c r="H190" s="101"/>
      <c r="I190" s="101"/>
      <c r="J190" s="101"/>
      <c r="K190" s="101"/>
      <c r="L190" s="101"/>
    </row>
    <row r="191" spans="2:12">
      <c r="B191" s="100"/>
      <c r="C191" s="100"/>
      <c r="D191" s="101"/>
      <c r="E191" s="101"/>
      <c r="F191" s="101"/>
      <c r="G191" s="101"/>
      <c r="H191" s="101"/>
      <c r="I191" s="101"/>
      <c r="J191" s="101"/>
      <c r="K191" s="101"/>
      <c r="L191" s="101"/>
    </row>
    <row r="192" spans="2:12">
      <c r="B192" s="100"/>
      <c r="C192" s="100"/>
      <c r="D192" s="101"/>
      <c r="E192" s="101"/>
      <c r="F192" s="101"/>
      <c r="G192" s="101"/>
      <c r="H192" s="101"/>
      <c r="I192" s="101"/>
      <c r="J192" s="101"/>
      <c r="K192" s="101"/>
      <c r="L192" s="101"/>
    </row>
    <row r="193" spans="2:12">
      <c r="B193" s="100"/>
      <c r="C193" s="100"/>
      <c r="D193" s="101"/>
      <c r="E193" s="101"/>
      <c r="F193" s="101"/>
      <c r="G193" s="101"/>
      <c r="H193" s="101"/>
      <c r="I193" s="101"/>
      <c r="J193" s="101"/>
      <c r="K193" s="101"/>
      <c r="L193" s="101"/>
    </row>
    <row r="194" spans="2:12">
      <c r="B194" s="100"/>
      <c r="C194" s="100"/>
      <c r="D194" s="101"/>
      <c r="E194" s="101"/>
      <c r="F194" s="101"/>
      <c r="G194" s="101"/>
      <c r="H194" s="101"/>
      <c r="I194" s="101"/>
      <c r="J194" s="101"/>
      <c r="K194" s="101"/>
      <c r="L194" s="101"/>
    </row>
    <row r="195" spans="2:12">
      <c r="B195" s="100"/>
      <c r="C195" s="100"/>
      <c r="D195" s="101"/>
      <c r="E195" s="101"/>
      <c r="F195" s="101"/>
      <c r="G195" s="101"/>
      <c r="H195" s="101"/>
      <c r="I195" s="101"/>
      <c r="J195" s="101"/>
      <c r="K195" s="101"/>
      <c r="L195" s="101"/>
    </row>
    <row r="196" spans="2:12">
      <c r="B196" s="100"/>
      <c r="C196" s="100"/>
      <c r="D196" s="101"/>
      <c r="E196" s="101"/>
      <c r="F196" s="101"/>
      <c r="G196" s="101"/>
      <c r="H196" s="101"/>
      <c r="I196" s="101"/>
      <c r="J196" s="101"/>
      <c r="K196" s="101"/>
      <c r="L196" s="101"/>
    </row>
    <row r="197" spans="2:12">
      <c r="B197" s="100"/>
      <c r="C197" s="100"/>
      <c r="D197" s="101"/>
      <c r="E197" s="101"/>
      <c r="F197" s="101"/>
      <c r="G197" s="101"/>
      <c r="H197" s="101"/>
      <c r="I197" s="101"/>
      <c r="J197" s="101"/>
      <c r="K197" s="101"/>
      <c r="L197" s="101"/>
    </row>
    <row r="198" spans="2:12">
      <c r="B198" s="100"/>
      <c r="C198" s="100"/>
      <c r="D198" s="101"/>
      <c r="E198" s="101"/>
      <c r="F198" s="101"/>
      <c r="G198" s="101"/>
      <c r="H198" s="101"/>
      <c r="I198" s="101"/>
      <c r="J198" s="101"/>
      <c r="K198" s="101"/>
      <c r="L198" s="101"/>
    </row>
    <row r="199" spans="2:12">
      <c r="B199" s="100"/>
      <c r="C199" s="100"/>
      <c r="D199" s="101"/>
      <c r="E199" s="101"/>
      <c r="F199" s="101"/>
      <c r="G199" s="101"/>
      <c r="H199" s="101"/>
      <c r="I199" s="101"/>
      <c r="J199" s="101"/>
      <c r="K199" s="101"/>
      <c r="L199" s="101"/>
    </row>
    <row r="200" spans="2:12">
      <c r="B200" s="100"/>
      <c r="C200" s="100"/>
      <c r="D200" s="101"/>
      <c r="E200" s="101"/>
      <c r="F200" s="101"/>
      <c r="G200" s="101"/>
      <c r="H200" s="101"/>
      <c r="I200" s="101"/>
      <c r="J200" s="101"/>
      <c r="K200" s="101"/>
      <c r="L200" s="101"/>
    </row>
    <row r="201" spans="2:12">
      <c r="B201" s="100"/>
      <c r="C201" s="100"/>
      <c r="D201" s="101"/>
      <c r="E201" s="101"/>
      <c r="F201" s="101"/>
      <c r="G201" s="101"/>
      <c r="H201" s="101"/>
      <c r="I201" s="101"/>
      <c r="J201" s="101"/>
      <c r="K201" s="101"/>
      <c r="L201" s="101"/>
    </row>
    <row r="202" spans="2:12">
      <c r="B202" s="100"/>
      <c r="C202" s="100"/>
      <c r="D202" s="101"/>
      <c r="E202" s="101"/>
      <c r="F202" s="101"/>
      <c r="G202" s="101"/>
      <c r="H202" s="101"/>
      <c r="I202" s="101"/>
      <c r="J202" s="101"/>
      <c r="K202" s="101"/>
      <c r="L202" s="101"/>
    </row>
    <row r="203" spans="2:12">
      <c r="B203" s="100"/>
      <c r="C203" s="100"/>
      <c r="D203" s="101"/>
      <c r="E203" s="101"/>
      <c r="F203" s="101"/>
      <c r="G203" s="101"/>
      <c r="H203" s="101"/>
      <c r="I203" s="101"/>
      <c r="J203" s="101"/>
      <c r="K203" s="101"/>
      <c r="L203" s="101"/>
    </row>
    <row r="204" spans="2:12">
      <c r="B204" s="100"/>
      <c r="C204" s="100"/>
      <c r="D204" s="101"/>
      <c r="E204" s="101"/>
      <c r="F204" s="101"/>
      <c r="G204" s="101"/>
      <c r="H204" s="101"/>
      <c r="I204" s="101"/>
      <c r="J204" s="101"/>
      <c r="K204" s="101"/>
      <c r="L204" s="101"/>
    </row>
    <row r="205" spans="2:12">
      <c r="B205" s="100"/>
      <c r="C205" s="100"/>
      <c r="D205" s="101"/>
      <c r="E205" s="101"/>
      <c r="F205" s="101"/>
      <c r="G205" s="101"/>
      <c r="H205" s="101"/>
      <c r="I205" s="101"/>
      <c r="J205" s="101"/>
      <c r="K205" s="101"/>
      <c r="L205" s="101"/>
    </row>
    <row r="206" spans="2:12">
      <c r="B206" s="100"/>
      <c r="C206" s="100"/>
      <c r="D206" s="101"/>
      <c r="E206" s="101"/>
      <c r="F206" s="101"/>
      <c r="G206" s="101"/>
      <c r="H206" s="101"/>
      <c r="I206" s="101"/>
      <c r="J206" s="101"/>
      <c r="K206" s="101"/>
      <c r="L206" s="101"/>
    </row>
    <row r="207" spans="2:12">
      <c r="B207" s="100"/>
      <c r="C207" s="100"/>
      <c r="D207" s="101"/>
      <c r="E207" s="101"/>
      <c r="F207" s="101"/>
      <c r="G207" s="101"/>
      <c r="H207" s="101"/>
      <c r="I207" s="101"/>
      <c r="J207" s="101"/>
      <c r="K207" s="101"/>
      <c r="L207" s="101"/>
    </row>
    <row r="208" spans="2:12">
      <c r="B208" s="100"/>
      <c r="C208" s="100"/>
      <c r="D208" s="101"/>
      <c r="E208" s="101"/>
      <c r="F208" s="101"/>
      <c r="G208" s="101"/>
      <c r="H208" s="101"/>
      <c r="I208" s="101"/>
      <c r="J208" s="101"/>
      <c r="K208" s="101"/>
      <c r="L208" s="101"/>
    </row>
    <row r="209" spans="2:12">
      <c r="B209" s="100"/>
      <c r="C209" s="100"/>
      <c r="D209" s="101"/>
      <c r="E209" s="101"/>
      <c r="F209" s="101"/>
      <c r="G209" s="101"/>
      <c r="H209" s="101"/>
      <c r="I209" s="101"/>
      <c r="J209" s="101"/>
      <c r="K209" s="101"/>
      <c r="L209" s="101"/>
    </row>
    <row r="210" spans="2:12">
      <c r="B210" s="100"/>
      <c r="C210" s="100"/>
      <c r="D210" s="101"/>
      <c r="E210" s="101"/>
      <c r="F210" s="101"/>
      <c r="G210" s="101"/>
      <c r="H210" s="101"/>
      <c r="I210" s="101"/>
      <c r="J210" s="101"/>
      <c r="K210" s="101"/>
      <c r="L210" s="101"/>
    </row>
    <row r="211" spans="2:12">
      <c r="B211" s="100"/>
      <c r="C211" s="100"/>
      <c r="D211" s="101"/>
      <c r="E211" s="101"/>
      <c r="F211" s="101"/>
      <c r="G211" s="101"/>
      <c r="H211" s="101"/>
      <c r="I211" s="101"/>
      <c r="J211" s="101"/>
      <c r="K211" s="101"/>
      <c r="L211" s="101"/>
    </row>
    <row r="212" spans="2:12">
      <c r="B212" s="100"/>
      <c r="C212" s="100"/>
      <c r="D212" s="101"/>
      <c r="E212" s="101"/>
      <c r="F212" s="101"/>
      <c r="G212" s="101"/>
      <c r="H212" s="101"/>
      <c r="I212" s="101"/>
      <c r="J212" s="101"/>
      <c r="K212" s="101"/>
      <c r="L212" s="101"/>
    </row>
    <row r="213" spans="2:12">
      <c r="B213" s="100"/>
      <c r="C213" s="100"/>
      <c r="D213" s="101"/>
      <c r="E213" s="101"/>
      <c r="F213" s="101"/>
      <c r="G213" s="101"/>
      <c r="H213" s="101"/>
      <c r="I213" s="101"/>
      <c r="J213" s="101"/>
      <c r="K213" s="101"/>
      <c r="L213" s="101"/>
    </row>
    <row r="214" spans="2:12">
      <c r="B214" s="100"/>
      <c r="C214" s="100"/>
      <c r="D214" s="101"/>
      <c r="E214" s="101"/>
      <c r="F214" s="101"/>
      <c r="G214" s="101"/>
      <c r="H214" s="101"/>
      <c r="I214" s="101"/>
      <c r="J214" s="101"/>
      <c r="K214" s="101"/>
      <c r="L214" s="101"/>
    </row>
    <row r="215" spans="2:12">
      <c r="B215" s="100"/>
      <c r="C215" s="100"/>
      <c r="D215" s="101"/>
      <c r="E215" s="101"/>
      <c r="F215" s="101"/>
      <c r="G215" s="101"/>
      <c r="H215" s="101"/>
      <c r="I215" s="101"/>
      <c r="J215" s="101"/>
      <c r="K215" s="101"/>
      <c r="L215" s="101"/>
    </row>
    <row r="216" spans="2:12">
      <c r="B216" s="100"/>
      <c r="C216" s="100"/>
      <c r="D216" s="101"/>
      <c r="E216" s="101"/>
      <c r="F216" s="101"/>
      <c r="G216" s="101"/>
      <c r="H216" s="101"/>
      <c r="I216" s="101"/>
      <c r="J216" s="101"/>
      <c r="K216" s="101"/>
      <c r="L216" s="101"/>
    </row>
    <row r="217" spans="2:12">
      <c r="B217" s="100"/>
      <c r="C217" s="100"/>
      <c r="D217" s="101"/>
      <c r="E217" s="101"/>
      <c r="F217" s="101"/>
      <c r="G217" s="101"/>
      <c r="H217" s="101"/>
      <c r="I217" s="101"/>
      <c r="J217" s="101"/>
      <c r="K217" s="101"/>
      <c r="L217" s="101"/>
    </row>
    <row r="218" spans="2:12">
      <c r="B218" s="100"/>
      <c r="C218" s="100"/>
      <c r="D218" s="101"/>
      <c r="E218" s="101"/>
      <c r="F218" s="101"/>
      <c r="G218" s="101"/>
      <c r="H218" s="101"/>
      <c r="I218" s="101"/>
      <c r="J218" s="101"/>
      <c r="K218" s="101"/>
      <c r="L218" s="101"/>
    </row>
    <row r="219" spans="2:12">
      <c r="B219" s="100"/>
      <c r="C219" s="100"/>
      <c r="D219" s="101"/>
      <c r="E219" s="101"/>
      <c r="F219" s="101"/>
      <c r="G219" s="101"/>
      <c r="H219" s="101"/>
      <c r="I219" s="101"/>
      <c r="J219" s="101"/>
      <c r="K219" s="101"/>
      <c r="L219" s="101"/>
    </row>
    <row r="220" spans="2:12">
      <c r="B220" s="100"/>
      <c r="C220" s="100"/>
      <c r="D220" s="101"/>
      <c r="E220" s="101"/>
      <c r="F220" s="101"/>
      <c r="G220" s="101"/>
      <c r="H220" s="101"/>
      <c r="I220" s="101"/>
      <c r="J220" s="101"/>
      <c r="K220" s="101"/>
      <c r="L220" s="101"/>
    </row>
    <row r="221" spans="2:12">
      <c r="B221" s="100"/>
      <c r="C221" s="100"/>
      <c r="D221" s="101"/>
      <c r="E221" s="101"/>
      <c r="F221" s="101"/>
      <c r="G221" s="101"/>
      <c r="H221" s="101"/>
      <c r="I221" s="101"/>
      <c r="J221" s="101"/>
      <c r="K221" s="101"/>
      <c r="L221" s="101"/>
    </row>
    <row r="222" spans="2:12">
      <c r="B222" s="100"/>
      <c r="C222" s="100"/>
      <c r="D222" s="101"/>
      <c r="E222" s="101"/>
      <c r="F222" s="101"/>
      <c r="G222" s="101"/>
      <c r="H222" s="101"/>
      <c r="I222" s="101"/>
      <c r="J222" s="101"/>
      <c r="K222" s="101"/>
      <c r="L222" s="101"/>
    </row>
    <row r="223" spans="2:12">
      <c r="B223" s="100"/>
      <c r="C223" s="100"/>
      <c r="D223" s="101"/>
      <c r="E223" s="101"/>
      <c r="F223" s="101"/>
      <c r="G223" s="101"/>
      <c r="H223" s="101"/>
      <c r="I223" s="101"/>
      <c r="J223" s="101"/>
      <c r="K223" s="101"/>
      <c r="L223" s="101"/>
    </row>
    <row r="224" spans="2:12">
      <c r="B224" s="100"/>
      <c r="C224" s="100"/>
      <c r="D224" s="101"/>
      <c r="E224" s="101"/>
      <c r="F224" s="101"/>
      <c r="G224" s="101"/>
      <c r="H224" s="101"/>
      <c r="I224" s="101"/>
      <c r="J224" s="101"/>
      <c r="K224" s="101"/>
      <c r="L224" s="101"/>
    </row>
    <row r="225" spans="2:12">
      <c r="B225" s="100"/>
      <c r="C225" s="100"/>
      <c r="D225" s="101"/>
      <c r="E225" s="101"/>
      <c r="F225" s="101"/>
      <c r="G225" s="101"/>
      <c r="H225" s="101"/>
      <c r="I225" s="101"/>
      <c r="J225" s="101"/>
      <c r="K225" s="101"/>
      <c r="L225" s="101"/>
    </row>
    <row r="226" spans="2:12">
      <c r="B226" s="100"/>
      <c r="C226" s="100"/>
      <c r="D226" s="101"/>
      <c r="E226" s="101"/>
      <c r="F226" s="101"/>
      <c r="G226" s="101"/>
      <c r="H226" s="101"/>
      <c r="I226" s="101"/>
      <c r="J226" s="101"/>
      <c r="K226" s="101"/>
      <c r="L226" s="101"/>
    </row>
    <row r="227" spans="2:12">
      <c r="B227" s="100"/>
      <c r="C227" s="100"/>
      <c r="D227" s="101"/>
      <c r="E227" s="101"/>
      <c r="F227" s="101"/>
      <c r="G227" s="101"/>
      <c r="H227" s="101"/>
      <c r="I227" s="101"/>
      <c r="J227" s="101"/>
      <c r="K227" s="101"/>
      <c r="L227" s="101"/>
    </row>
    <row r="228" spans="2:12">
      <c r="B228" s="100"/>
      <c r="C228" s="100"/>
      <c r="D228" s="101"/>
      <c r="E228" s="101"/>
      <c r="F228" s="101"/>
      <c r="G228" s="101"/>
      <c r="H228" s="101"/>
      <c r="I228" s="101"/>
      <c r="J228" s="101"/>
      <c r="K228" s="101"/>
      <c r="L228" s="101"/>
    </row>
    <row r="229" spans="2:12">
      <c r="B229" s="100"/>
      <c r="C229" s="100"/>
      <c r="D229" s="101"/>
      <c r="E229" s="101"/>
      <c r="F229" s="101"/>
      <c r="G229" s="101"/>
      <c r="H229" s="101"/>
      <c r="I229" s="101"/>
      <c r="J229" s="101"/>
      <c r="K229" s="101"/>
      <c r="L229" s="101"/>
    </row>
    <row r="230" spans="2:12">
      <c r="B230" s="100"/>
      <c r="C230" s="100"/>
      <c r="D230" s="101"/>
      <c r="E230" s="101"/>
      <c r="F230" s="101"/>
      <c r="G230" s="101"/>
      <c r="H230" s="101"/>
      <c r="I230" s="101"/>
      <c r="J230" s="101"/>
      <c r="K230" s="101"/>
      <c r="L230" s="101"/>
    </row>
    <row r="231" spans="2:12">
      <c r="B231" s="100"/>
      <c r="C231" s="100"/>
      <c r="D231" s="101"/>
      <c r="E231" s="101"/>
      <c r="F231" s="101"/>
      <c r="G231" s="101"/>
      <c r="H231" s="101"/>
      <c r="I231" s="101"/>
      <c r="J231" s="101"/>
      <c r="K231" s="101"/>
      <c r="L231" s="101"/>
    </row>
    <row r="232" spans="2:12">
      <c r="B232" s="100"/>
      <c r="C232" s="100"/>
      <c r="D232" s="101"/>
      <c r="E232" s="101"/>
      <c r="F232" s="101"/>
      <c r="G232" s="101"/>
      <c r="H232" s="101"/>
      <c r="I232" s="101"/>
      <c r="J232" s="101"/>
      <c r="K232" s="101"/>
      <c r="L232" s="101"/>
    </row>
    <row r="233" spans="2:12">
      <c r="B233" s="100"/>
      <c r="C233" s="100"/>
      <c r="D233" s="101"/>
      <c r="E233" s="101"/>
      <c r="F233" s="101"/>
      <c r="G233" s="101"/>
      <c r="H233" s="101"/>
      <c r="I233" s="101"/>
      <c r="J233" s="101"/>
      <c r="K233" s="101"/>
      <c r="L233" s="101"/>
    </row>
    <row r="234" spans="2:12">
      <c r="B234" s="100"/>
      <c r="C234" s="100"/>
      <c r="D234" s="101"/>
      <c r="E234" s="101"/>
      <c r="F234" s="101"/>
      <c r="G234" s="101"/>
      <c r="H234" s="101"/>
      <c r="I234" s="101"/>
      <c r="J234" s="101"/>
      <c r="K234" s="101"/>
      <c r="L234" s="101"/>
    </row>
    <row r="235" spans="2:12">
      <c r="B235" s="100"/>
      <c r="C235" s="100"/>
      <c r="D235" s="101"/>
      <c r="E235" s="101"/>
      <c r="F235" s="101"/>
      <c r="G235" s="101"/>
      <c r="H235" s="101"/>
      <c r="I235" s="101"/>
      <c r="J235" s="101"/>
      <c r="K235" s="101"/>
      <c r="L235" s="101"/>
    </row>
    <row r="236" spans="2:12">
      <c r="B236" s="100"/>
      <c r="C236" s="100"/>
      <c r="D236" s="101"/>
      <c r="E236" s="101"/>
      <c r="F236" s="101"/>
      <c r="G236" s="101"/>
      <c r="H236" s="101"/>
      <c r="I236" s="101"/>
      <c r="J236" s="101"/>
      <c r="K236" s="101"/>
      <c r="L236" s="101"/>
    </row>
    <row r="237" spans="2:12">
      <c r="B237" s="100"/>
      <c r="C237" s="100"/>
      <c r="D237" s="101"/>
      <c r="E237" s="101"/>
      <c r="F237" s="101"/>
      <c r="G237" s="101"/>
      <c r="H237" s="101"/>
      <c r="I237" s="101"/>
      <c r="J237" s="101"/>
      <c r="K237" s="101"/>
      <c r="L237" s="101"/>
    </row>
    <row r="238" spans="2:12">
      <c r="B238" s="100"/>
      <c r="C238" s="100"/>
      <c r="D238" s="101"/>
      <c r="E238" s="101"/>
      <c r="F238" s="101"/>
      <c r="G238" s="101"/>
      <c r="H238" s="101"/>
      <c r="I238" s="101"/>
      <c r="J238" s="101"/>
      <c r="K238" s="101"/>
      <c r="L238" s="101"/>
    </row>
    <row r="239" spans="2:12">
      <c r="B239" s="100"/>
      <c r="C239" s="100"/>
      <c r="D239" s="101"/>
      <c r="E239" s="101"/>
      <c r="F239" s="101"/>
      <c r="G239" s="101"/>
      <c r="H239" s="101"/>
      <c r="I239" s="101"/>
      <c r="J239" s="101"/>
      <c r="K239" s="101"/>
      <c r="L239" s="101"/>
    </row>
    <row r="240" spans="2:12">
      <c r="B240" s="100"/>
      <c r="C240" s="100"/>
      <c r="D240" s="101"/>
      <c r="E240" s="101"/>
      <c r="F240" s="101"/>
      <c r="G240" s="101"/>
      <c r="H240" s="101"/>
      <c r="I240" s="101"/>
      <c r="J240" s="101"/>
      <c r="K240" s="101"/>
      <c r="L240" s="101"/>
    </row>
    <row r="241" spans="2:12">
      <c r="B241" s="100"/>
      <c r="C241" s="100"/>
      <c r="D241" s="101"/>
      <c r="E241" s="101"/>
      <c r="F241" s="101"/>
      <c r="G241" s="101"/>
      <c r="H241" s="101"/>
      <c r="I241" s="101"/>
      <c r="J241" s="101"/>
      <c r="K241" s="101"/>
      <c r="L241" s="101"/>
    </row>
    <row r="242" spans="2:12">
      <c r="B242" s="100"/>
      <c r="C242" s="100"/>
      <c r="D242" s="101"/>
      <c r="E242" s="101"/>
      <c r="F242" s="101"/>
      <c r="G242" s="101"/>
      <c r="H242" s="101"/>
      <c r="I242" s="101"/>
      <c r="J242" s="101"/>
      <c r="K242" s="101"/>
      <c r="L242" s="101"/>
    </row>
    <row r="243" spans="2:12">
      <c r="B243" s="100"/>
      <c r="C243" s="100"/>
      <c r="D243" s="101"/>
      <c r="E243" s="101"/>
      <c r="F243" s="101"/>
      <c r="G243" s="101"/>
      <c r="H243" s="101"/>
      <c r="I243" s="101"/>
      <c r="J243" s="101"/>
      <c r="K243" s="101"/>
      <c r="L243" s="101"/>
    </row>
    <row r="244" spans="2:12">
      <c r="B244" s="100"/>
      <c r="C244" s="100"/>
      <c r="D244" s="101"/>
      <c r="E244" s="101"/>
      <c r="F244" s="101"/>
      <c r="G244" s="101"/>
      <c r="H244" s="101"/>
      <c r="I244" s="101"/>
      <c r="J244" s="101"/>
      <c r="K244" s="101"/>
      <c r="L244" s="101"/>
    </row>
    <row r="245" spans="2:12">
      <c r="B245" s="100"/>
      <c r="C245" s="100"/>
      <c r="D245" s="101"/>
      <c r="E245" s="101"/>
      <c r="F245" s="101"/>
      <c r="G245" s="101"/>
      <c r="H245" s="101"/>
      <c r="I245" s="101"/>
      <c r="J245" s="101"/>
      <c r="K245" s="101"/>
      <c r="L245" s="101"/>
    </row>
    <row r="246" spans="2:12">
      <c r="B246" s="100"/>
      <c r="C246" s="100"/>
      <c r="D246" s="101"/>
      <c r="E246" s="101"/>
      <c r="F246" s="101"/>
      <c r="G246" s="101"/>
      <c r="H246" s="101"/>
      <c r="I246" s="101"/>
      <c r="J246" s="101"/>
      <c r="K246" s="101"/>
      <c r="L246" s="101"/>
    </row>
    <row r="247" spans="2:12">
      <c r="B247" s="100"/>
      <c r="C247" s="100"/>
      <c r="D247" s="101"/>
      <c r="E247" s="101"/>
      <c r="F247" s="101"/>
      <c r="G247" s="101"/>
      <c r="H247" s="101"/>
      <c r="I247" s="101"/>
      <c r="J247" s="101"/>
      <c r="K247" s="101"/>
      <c r="L247" s="101"/>
    </row>
    <row r="248" spans="2:12">
      <c r="B248" s="100"/>
      <c r="C248" s="100"/>
      <c r="D248" s="101"/>
      <c r="E248" s="101"/>
      <c r="F248" s="101"/>
      <c r="G248" s="101"/>
      <c r="H248" s="101"/>
      <c r="I248" s="101"/>
      <c r="J248" s="101"/>
      <c r="K248" s="101"/>
      <c r="L248" s="101"/>
    </row>
    <row r="249" spans="2:12">
      <c r="B249" s="100"/>
      <c r="C249" s="100"/>
      <c r="D249" s="101"/>
      <c r="E249" s="101"/>
      <c r="F249" s="101"/>
      <c r="G249" s="101"/>
      <c r="H249" s="101"/>
      <c r="I249" s="101"/>
      <c r="J249" s="101"/>
      <c r="K249" s="101"/>
      <c r="L249" s="101"/>
    </row>
    <row r="250" spans="2:12">
      <c r="B250" s="100"/>
      <c r="C250" s="100"/>
      <c r="D250" s="101"/>
      <c r="E250" s="101"/>
      <c r="F250" s="101"/>
      <c r="G250" s="101"/>
      <c r="H250" s="101"/>
      <c r="I250" s="101"/>
      <c r="J250" s="101"/>
      <c r="K250" s="101"/>
      <c r="L250" s="101"/>
    </row>
    <row r="251" spans="2:12">
      <c r="B251" s="100"/>
      <c r="C251" s="100"/>
      <c r="D251" s="101"/>
      <c r="E251" s="101"/>
      <c r="F251" s="101"/>
      <c r="G251" s="101"/>
      <c r="H251" s="101"/>
      <c r="I251" s="101"/>
      <c r="J251" s="101"/>
      <c r="K251" s="101"/>
      <c r="L251" s="101"/>
    </row>
    <row r="252" spans="2:12">
      <c r="B252" s="100"/>
      <c r="C252" s="100"/>
      <c r="D252" s="101"/>
      <c r="E252" s="101"/>
      <c r="F252" s="101"/>
      <c r="G252" s="101"/>
      <c r="H252" s="101"/>
      <c r="I252" s="101"/>
      <c r="J252" s="101"/>
      <c r="K252" s="101"/>
      <c r="L252" s="101"/>
    </row>
    <row r="253" spans="2:12">
      <c r="B253" s="100"/>
      <c r="C253" s="100"/>
      <c r="D253" s="101"/>
      <c r="E253" s="101"/>
      <c r="F253" s="101"/>
      <c r="G253" s="101"/>
      <c r="H253" s="101"/>
      <c r="I253" s="101"/>
      <c r="J253" s="101"/>
      <c r="K253" s="101"/>
      <c r="L253" s="101"/>
    </row>
    <row r="254" spans="2:12">
      <c r="B254" s="100"/>
      <c r="C254" s="100"/>
      <c r="D254" s="101"/>
      <c r="E254" s="101"/>
      <c r="F254" s="101"/>
      <c r="G254" s="101"/>
      <c r="H254" s="101"/>
      <c r="I254" s="101"/>
      <c r="J254" s="101"/>
      <c r="K254" s="101"/>
      <c r="L254" s="101"/>
    </row>
    <row r="255" spans="2:12">
      <c r="B255" s="100"/>
      <c r="C255" s="100"/>
      <c r="D255" s="101"/>
      <c r="E255" s="101"/>
      <c r="F255" s="101"/>
      <c r="G255" s="101"/>
      <c r="H255" s="101"/>
      <c r="I255" s="101"/>
      <c r="J255" s="101"/>
      <c r="K255" s="101"/>
      <c r="L255" s="101"/>
    </row>
    <row r="256" spans="2:12">
      <c r="B256" s="100"/>
      <c r="C256" s="100"/>
      <c r="D256" s="101"/>
      <c r="E256" s="101"/>
      <c r="F256" s="101"/>
      <c r="G256" s="101"/>
      <c r="H256" s="101"/>
      <c r="I256" s="101"/>
      <c r="J256" s="101"/>
      <c r="K256" s="101"/>
      <c r="L256" s="101"/>
    </row>
    <row r="257" spans="2:12">
      <c r="B257" s="100"/>
      <c r="C257" s="100"/>
      <c r="D257" s="101"/>
      <c r="E257" s="101"/>
      <c r="F257" s="101"/>
      <c r="G257" s="101"/>
      <c r="H257" s="101"/>
      <c r="I257" s="101"/>
      <c r="J257" s="101"/>
      <c r="K257" s="101"/>
      <c r="L257" s="101"/>
    </row>
    <row r="258" spans="2:12">
      <c r="B258" s="100"/>
      <c r="C258" s="100"/>
      <c r="D258" s="101"/>
      <c r="E258" s="101"/>
      <c r="F258" s="101"/>
      <c r="G258" s="101"/>
      <c r="H258" s="101"/>
      <c r="I258" s="101"/>
      <c r="J258" s="101"/>
      <c r="K258" s="101"/>
      <c r="L258" s="101"/>
    </row>
    <row r="259" spans="2:12">
      <c r="B259" s="100"/>
      <c r="C259" s="100"/>
      <c r="D259" s="101"/>
      <c r="E259" s="101"/>
      <c r="F259" s="101"/>
      <c r="G259" s="101"/>
      <c r="H259" s="101"/>
      <c r="I259" s="101"/>
      <c r="J259" s="101"/>
      <c r="K259" s="101"/>
      <c r="L259" s="101"/>
    </row>
    <row r="260" spans="2:12">
      <c r="B260" s="100"/>
      <c r="C260" s="100"/>
      <c r="D260" s="101"/>
      <c r="E260" s="101"/>
      <c r="F260" s="101"/>
      <c r="G260" s="101"/>
      <c r="H260" s="101"/>
      <c r="I260" s="101"/>
      <c r="J260" s="101"/>
      <c r="K260" s="101"/>
      <c r="L260" s="101"/>
    </row>
    <row r="261" spans="2:12">
      <c r="B261" s="100"/>
      <c r="C261" s="100"/>
      <c r="D261" s="101"/>
      <c r="E261" s="101"/>
      <c r="F261" s="101"/>
      <c r="G261" s="101"/>
      <c r="H261" s="101"/>
      <c r="I261" s="101"/>
      <c r="J261" s="101"/>
      <c r="K261" s="101"/>
      <c r="L261" s="101"/>
    </row>
    <row r="262" spans="2:12">
      <c r="B262" s="100"/>
      <c r="C262" s="100"/>
      <c r="D262" s="101"/>
      <c r="E262" s="101"/>
      <c r="F262" s="101"/>
      <c r="G262" s="101"/>
      <c r="H262" s="101"/>
      <c r="I262" s="101"/>
      <c r="J262" s="101"/>
      <c r="K262" s="101"/>
      <c r="L262" s="101"/>
    </row>
    <row r="263" spans="2:12">
      <c r="B263" s="100"/>
      <c r="C263" s="100"/>
      <c r="D263" s="101"/>
      <c r="E263" s="101"/>
      <c r="F263" s="101"/>
      <c r="G263" s="101"/>
      <c r="H263" s="101"/>
      <c r="I263" s="101"/>
      <c r="J263" s="101"/>
      <c r="K263" s="101"/>
      <c r="L263" s="101"/>
    </row>
    <row r="264" spans="2:12">
      <c r="B264" s="100"/>
      <c r="C264" s="100"/>
      <c r="D264" s="101"/>
      <c r="E264" s="101"/>
      <c r="F264" s="101"/>
      <c r="G264" s="101"/>
      <c r="H264" s="101"/>
      <c r="I264" s="101"/>
      <c r="J264" s="101"/>
      <c r="K264" s="101"/>
      <c r="L264" s="101"/>
    </row>
    <row r="265" spans="2:12">
      <c r="B265" s="100"/>
      <c r="C265" s="100"/>
      <c r="D265" s="101"/>
      <c r="E265" s="101"/>
      <c r="F265" s="101"/>
      <c r="G265" s="101"/>
      <c r="H265" s="101"/>
      <c r="I265" s="101"/>
      <c r="J265" s="101"/>
      <c r="K265" s="101"/>
      <c r="L265" s="101"/>
    </row>
    <row r="266" spans="2:12">
      <c r="B266" s="100"/>
      <c r="C266" s="100"/>
      <c r="D266" s="101"/>
      <c r="E266" s="101"/>
      <c r="F266" s="101"/>
      <c r="G266" s="101"/>
      <c r="H266" s="101"/>
      <c r="I266" s="101"/>
      <c r="J266" s="101"/>
      <c r="K266" s="101"/>
      <c r="L266" s="101"/>
    </row>
    <row r="267" spans="2:12">
      <c r="B267" s="100"/>
      <c r="C267" s="100"/>
      <c r="D267" s="101"/>
      <c r="E267" s="101"/>
      <c r="F267" s="101"/>
      <c r="G267" s="101"/>
      <c r="H267" s="101"/>
      <c r="I267" s="101"/>
      <c r="J267" s="101"/>
      <c r="K267" s="101"/>
      <c r="L267" s="101"/>
    </row>
    <row r="268" spans="2:12">
      <c r="B268" s="100"/>
      <c r="C268" s="100"/>
      <c r="D268" s="101"/>
      <c r="E268" s="101"/>
      <c r="F268" s="101"/>
      <c r="G268" s="101"/>
      <c r="H268" s="101"/>
      <c r="I268" s="101"/>
      <c r="J268" s="101"/>
      <c r="K268" s="101"/>
      <c r="L268" s="101"/>
    </row>
    <row r="269" spans="2:12">
      <c r="B269" s="100"/>
      <c r="C269" s="100"/>
      <c r="D269" s="101"/>
      <c r="E269" s="101"/>
      <c r="F269" s="101"/>
      <c r="G269" s="101"/>
      <c r="H269" s="101"/>
      <c r="I269" s="101"/>
      <c r="J269" s="101"/>
      <c r="K269" s="101"/>
      <c r="L269" s="101"/>
    </row>
    <row r="270" spans="2:12">
      <c r="B270" s="100"/>
      <c r="C270" s="100"/>
      <c r="D270" s="101"/>
      <c r="E270" s="101"/>
      <c r="F270" s="101"/>
      <c r="G270" s="101"/>
      <c r="H270" s="101"/>
      <c r="I270" s="101"/>
      <c r="J270" s="101"/>
      <c r="K270" s="101"/>
      <c r="L270" s="101"/>
    </row>
    <row r="271" spans="2:12">
      <c r="B271" s="100"/>
      <c r="C271" s="100"/>
      <c r="D271" s="101"/>
      <c r="E271" s="101"/>
      <c r="F271" s="101"/>
      <c r="G271" s="101"/>
      <c r="H271" s="101"/>
      <c r="I271" s="101"/>
      <c r="J271" s="101"/>
      <c r="K271" s="101"/>
      <c r="L271" s="101"/>
    </row>
    <row r="272" spans="2:12">
      <c r="B272" s="100"/>
      <c r="C272" s="100"/>
      <c r="D272" s="101"/>
      <c r="E272" s="101"/>
      <c r="F272" s="101"/>
      <c r="G272" s="101"/>
      <c r="H272" s="101"/>
      <c r="I272" s="101"/>
      <c r="J272" s="101"/>
      <c r="K272" s="101"/>
      <c r="L272" s="101"/>
    </row>
    <row r="273" spans="2:12">
      <c r="B273" s="100"/>
      <c r="C273" s="100"/>
      <c r="D273" s="101"/>
      <c r="E273" s="101"/>
      <c r="F273" s="101"/>
      <c r="G273" s="101"/>
      <c r="H273" s="101"/>
      <c r="I273" s="101"/>
      <c r="J273" s="101"/>
      <c r="K273" s="101"/>
      <c r="L273" s="101"/>
    </row>
    <row r="274" spans="2:12">
      <c r="B274" s="100"/>
      <c r="C274" s="100"/>
      <c r="D274" s="101"/>
      <c r="E274" s="101"/>
      <c r="F274" s="101"/>
      <c r="G274" s="101"/>
      <c r="H274" s="101"/>
      <c r="I274" s="101"/>
      <c r="J274" s="101"/>
      <c r="K274" s="101"/>
      <c r="L274" s="101"/>
    </row>
    <row r="275" spans="2:12">
      <c r="B275" s="100"/>
      <c r="C275" s="100"/>
      <c r="D275" s="101"/>
      <c r="E275" s="101"/>
      <c r="F275" s="101"/>
      <c r="G275" s="101"/>
      <c r="H275" s="101"/>
      <c r="I275" s="101"/>
      <c r="J275" s="101"/>
      <c r="K275" s="101"/>
      <c r="L275" s="101"/>
    </row>
    <row r="276" spans="2:12">
      <c r="B276" s="100"/>
      <c r="C276" s="100"/>
      <c r="D276" s="101"/>
      <c r="E276" s="101"/>
      <c r="F276" s="101"/>
      <c r="G276" s="101"/>
      <c r="H276" s="101"/>
      <c r="I276" s="101"/>
      <c r="J276" s="101"/>
      <c r="K276" s="101"/>
      <c r="L276" s="101"/>
    </row>
    <row r="277" spans="2:12">
      <c r="B277" s="100"/>
      <c r="C277" s="100"/>
      <c r="D277" s="101"/>
      <c r="E277" s="101"/>
      <c r="F277" s="101"/>
      <c r="G277" s="101"/>
      <c r="H277" s="101"/>
      <c r="I277" s="101"/>
      <c r="J277" s="101"/>
      <c r="K277" s="101"/>
      <c r="L277" s="101"/>
    </row>
    <row r="278" spans="2:12">
      <c r="B278" s="100"/>
      <c r="C278" s="100"/>
      <c r="D278" s="101"/>
      <c r="E278" s="101"/>
      <c r="F278" s="101"/>
      <c r="G278" s="101"/>
      <c r="H278" s="101"/>
      <c r="I278" s="101"/>
      <c r="J278" s="101"/>
      <c r="K278" s="101"/>
      <c r="L278" s="101"/>
    </row>
    <row r="279" spans="2:12">
      <c r="B279" s="100"/>
      <c r="C279" s="100"/>
      <c r="D279" s="101"/>
      <c r="E279" s="101"/>
      <c r="F279" s="101"/>
      <c r="G279" s="101"/>
      <c r="H279" s="101"/>
      <c r="I279" s="101"/>
      <c r="J279" s="101"/>
      <c r="K279" s="101"/>
      <c r="L279" s="101"/>
    </row>
    <row r="280" spans="2:12">
      <c r="B280" s="100"/>
      <c r="C280" s="100"/>
      <c r="D280" s="101"/>
      <c r="E280" s="101"/>
      <c r="F280" s="101"/>
      <c r="G280" s="101"/>
      <c r="H280" s="101"/>
      <c r="I280" s="101"/>
      <c r="J280" s="101"/>
      <c r="K280" s="101"/>
      <c r="L280" s="101"/>
    </row>
    <row r="281" spans="2:12">
      <c r="B281" s="100"/>
      <c r="C281" s="100"/>
      <c r="D281" s="101"/>
      <c r="E281" s="101"/>
      <c r="F281" s="101"/>
      <c r="G281" s="101"/>
      <c r="H281" s="101"/>
      <c r="I281" s="101"/>
      <c r="J281" s="101"/>
      <c r="K281" s="101"/>
      <c r="L281" s="101"/>
    </row>
    <row r="282" spans="2:12">
      <c r="B282" s="100"/>
      <c r="C282" s="100"/>
      <c r="D282" s="101"/>
      <c r="E282" s="101"/>
      <c r="F282" s="101"/>
      <c r="G282" s="101"/>
      <c r="H282" s="101"/>
      <c r="I282" s="101"/>
      <c r="J282" s="101"/>
      <c r="K282" s="101"/>
      <c r="L282" s="101"/>
    </row>
    <row r="283" spans="2:12">
      <c r="B283" s="100"/>
      <c r="C283" s="100"/>
      <c r="D283" s="101"/>
      <c r="E283" s="101"/>
      <c r="F283" s="101"/>
      <c r="G283" s="101"/>
      <c r="H283" s="101"/>
      <c r="I283" s="101"/>
      <c r="J283" s="101"/>
      <c r="K283" s="101"/>
      <c r="L283" s="101"/>
    </row>
    <row r="284" spans="2:12">
      <c r="B284" s="100"/>
      <c r="C284" s="100"/>
      <c r="D284" s="101"/>
      <c r="E284" s="101"/>
      <c r="F284" s="101"/>
      <c r="G284" s="101"/>
      <c r="H284" s="101"/>
      <c r="I284" s="101"/>
      <c r="J284" s="101"/>
      <c r="K284" s="101"/>
      <c r="L284" s="101"/>
    </row>
    <row r="285" spans="2:12">
      <c r="B285" s="100"/>
      <c r="C285" s="100"/>
      <c r="D285" s="101"/>
      <c r="E285" s="101"/>
      <c r="F285" s="101"/>
      <c r="G285" s="101"/>
      <c r="H285" s="101"/>
      <c r="I285" s="101"/>
      <c r="J285" s="101"/>
      <c r="K285" s="101"/>
      <c r="L285" s="101"/>
    </row>
    <row r="286" spans="2:12">
      <c r="B286" s="100"/>
      <c r="C286" s="100"/>
      <c r="D286" s="101"/>
      <c r="E286" s="101"/>
      <c r="F286" s="101"/>
      <c r="G286" s="101"/>
      <c r="H286" s="101"/>
      <c r="I286" s="101"/>
      <c r="J286" s="101"/>
      <c r="K286" s="101"/>
      <c r="L286" s="101"/>
    </row>
    <row r="287" spans="2:12">
      <c r="B287" s="100"/>
      <c r="C287" s="100"/>
      <c r="D287" s="101"/>
      <c r="E287" s="101"/>
      <c r="F287" s="101"/>
      <c r="G287" s="101"/>
      <c r="H287" s="101"/>
      <c r="I287" s="101"/>
      <c r="J287" s="101"/>
      <c r="K287" s="101"/>
      <c r="L287" s="101"/>
    </row>
    <row r="288" spans="2:12">
      <c r="B288" s="100"/>
      <c r="C288" s="100"/>
      <c r="D288" s="101"/>
      <c r="E288" s="101"/>
      <c r="F288" s="101"/>
      <c r="G288" s="101"/>
      <c r="H288" s="101"/>
      <c r="I288" s="101"/>
      <c r="J288" s="101"/>
      <c r="K288" s="101"/>
      <c r="L288" s="101"/>
    </row>
    <row r="289" spans="2:12">
      <c r="B289" s="100"/>
      <c r="C289" s="100"/>
      <c r="D289" s="101"/>
      <c r="E289" s="101"/>
      <c r="F289" s="101"/>
      <c r="G289" s="101"/>
      <c r="H289" s="101"/>
      <c r="I289" s="101"/>
      <c r="J289" s="101"/>
      <c r="K289" s="101"/>
      <c r="L289" s="101"/>
    </row>
    <row r="290" spans="2:12">
      <c r="B290" s="100"/>
      <c r="C290" s="100"/>
      <c r="D290" s="101"/>
      <c r="E290" s="101"/>
      <c r="F290" s="101"/>
      <c r="G290" s="101"/>
      <c r="H290" s="101"/>
      <c r="I290" s="101"/>
      <c r="J290" s="101"/>
      <c r="K290" s="101"/>
      <c r="L290" s="101"/>
    </row>
    <row r="291" spans="2:12">
      <c r="B291" s="100"/>
      <c r="C291" s="100"/>
      <c r="D291" s="101"/>
      <c r="E291" s="101"/>
      <c r="F291" s="101"/>
      <c r="G291" s="101"/>
      <c r="H291" s="101"/>
      <c r="I291" s="101"/>
      <c r="J291" s="101"/>
      <c r="K291" s="101"/>
      <c r="L291" s="101"/>
    </row>
    <row r="292" spans="2:12">
      <c r="B292" s="100"/>
      <c r="C292" s="100"/>
      <c r="D292" s="101"/>
      <c r="E292" s="101"/>
      <c r="F292" s="101"/>
      <c r="G292" s="101"/>
      <c r="H292" s="101"/>
      <c r="I292" s="101"/>
      <c r="J292" s="101"/>
      <c r="K292" s="101"/>
      <c r="L292" s="101"/>
    </row>
    <row r="293" spans="2:12">
      <c r="B293" s="100"/>
      <c r="C293" s="100"/>
      <c r="D293" s="101"/>
      <c r="E293" s="101"/>
      <c r="F293" s="101"/>
      <c r="G293" s="101"/>
      <c r="H293" s="101"/>
      <c r="I293" s="101"/>
      <c r="J293" s="101"/>
      <c r="K293" s="101"/>
      <c r="L293" s="101"/>
    </row>
    <row r="294" spans="2:12">
      <c r="B294" s="100"/>
      <c r="C294" s="100"/>
      <c r="D294" s="101"/>
      <c r="E294" s="101"/>
      <c r="F294" s="101"/>
      <c r="G294" s="101"/>
      <c r="H294" s="101"/>
      <c r="I294" s="101"/>
      <c r="J294" s="101"/>
      <c r="K294" s="101"/>
      <c r="L294" s="101"/>
    </row>
    <row r="295" spans="2:12">
      <c r="B295" s="100"/>
      <c r="C295" s="100"/>
      <c r="D295" s="101"/>
      <c r="E295" s="101"/>
      <c r="F295" s="101"/>
      <c r="G295" s="101"/>
      <c r="H295" s="101"/>
      <c r="I295" s="101"/>
      <c r="J295" s="101"/>
      <c r="K295" s="101"/>
      <c r="L295" s="101"/>
    </row>
    <row r="296" spans="2:12">
      <c r="B296" s="100"/>
      <c r="C296" s="100"/>
      <c r="D296" s="101"/>
      <c r="E296" s="101"/>
      <c r="F296" s="101"/>
      <c r="G296" s="101"/>
      <c r="H296" s="101"/>
      <c r="I296" s="101"/>
      <c r="J296" s="101"/>
      <c r="K296" s="101"/>
      <c r="L296" s="101"/>
    </row>
    <row r="297" spans="2:12">
      <c r="B297" s="100"/>
      <c r="C297" s="100"/>
      <c r="D297" s="101"/>
      <c r="E297" s="101"/>
      <c r="F297" s="101"/>
      <c r="G297" s="101"/>
      <c r="H297" s="101"/>
      <c r="I297" s="101"/>
      <c r="J297" s="101"/>
      <c r="K297" s="101"/>
      <c r="L297" s="101"/>
    </row>
    <row r="298" spans="2:12">
      <c r="B298" s="100"/>
      <c r="C298" s="100"/>
      <c r="D298" s="101"/>
      <c r="E298" s="101"/>
      <c r="F298" s="101"/>
      <c r="G298" s="101"/>
      <c r="H298" s="101"/>
      <c r="I298" s="101"/>
      <c r="J298" s="101"/>
      <c r="K298" s="101"/>
      <c r="L298" s="101"/>
    </row>
    <row r="299" spans="2:12">
      <c r="B299" s="100"/>
      <c r="C299" s="100"/>
      <c r="D299" s="101"/>
      <c r="E299" s="101"/>
      <c r="F299" s="101"/>
      <c r="G299" s="101"/>
      <c r="H299" s="101"/>
      <c r="I299" s="101"/>
      <c r="J299" s="101"/>
      <c r="K299" s="101"/>
      <c r="L299" s="101"/>
    </row>
    <row r="300" spans="2:12">
      <c r="B300" s="100"/>
      <c r="C300" s="100"/>
      <c r="D300" s="101"/>
      <c r="E300" s="101"/>
      <c r="F300" s="101"/>
      <c r="G300" s="101"/>
      <c r="H300" s="101"/>
      <c r="I300" s="101"/>
      <c r="J300" s="101"/>
      <c r="K300" s="101"/>
      <c r="L300" s="101"/>
    </row>
    <row r="301" spans="2:12">
      <c r="B301" s="100"/>
      <c r="C301" s="100"/>
      <c r="D301" s="101"/>
      <c r="E301" s="101"/>
      <c r="F301" s="101"/>
      <c r="G301" s="101"/>
      <c r="H301" s="101"/>
      <c r="I301" s="101"/>
      <c r="J301" s="101"/>
      <c r="K301" s="101"/>
      <c r="L301" s="101"/>
    </row>
    <row r="302" spans="2:12">
      <c r="B302" s="100"/>
      <c r="C302" s="100"/>
      <c r="D302" s="101"/>
      <c r="E302" s="101"/>
      <c r="F302" s="101"/>
      <c r="G302" s="101"/>
      <c r="H302" s="101"/>
      <c r="I302" s="101"/>
      <c r="J302" s="101"/>
      <c r="K302" s="101"/>
      <c r="L302" s="101"/>
    </row>
    <row r="303" spans="2:12">
      <c r="B303" s="100"/>
      <c r="C303" s="100"/>
      <c r="D303" s="101"/>
      <c r="E303" s="101"/>
      <c r="F303" s="101"/>
      <c r="G303" s="101"/>
      <c r="H303" s="101"/>
      <c r="I303" s="101"/>
      <c r="J303" s="101"/>
      <c r="K303" s="101"/>
      <c r="L303" s="101"/>
    </row>
    <row r="304" spans="2:12">
      <c r="B304" s="100"/>
      <c r="C304" s="100"/>
      <c r="D304" s="101"/>
      <c r="E304" s="101"/>
      <c r="F304" s="101"/>
      <c r="G304" s="101"/>
      <c r="H304" s="101"/>
      <c r="I304" s="101"/>
      <c r="J304" s="101"/>
      <c r="K304" s="101"/>
      <c r="L304" s="101"/>
    </row>
    <row r="305" spans="2:12">
      <c r="B305" s="100"/>
      <c r="C305" s="100"/>
      <c r="D305" s="101"/>
      <c r="E305" s="101"/>
      <c r="F305" s="101"/>
      <c r="G305" s="101"/>
      <c r="H305" s="101"/>
      <c r="I305" s="101"/>
      <c r="J305" s="101"/>
      <c r="K305" s="101"/>
      <c r="L305" s="101"/>
    </row>
    <row r="306" spans="2:12">
      <c r="B306" s="100"/>
      <c r="C306" s="100"/>
      <c r="D306" s="101"/>
      <c r="E306" s="101"/>
      <c r="F306" s="101"/>
      <c r="G306" s="101"/>
      <c r="H306" s="101"/>
      <c r="I306" s="101"/>
      <c r="J306" s="101"/>
      <c r="K306" s="101"/>
      <c r="L306" s="101"/>
    </row>
    <row r="307" spans="2:12">
      <c r="B307" s="100"/>
      <c r="C307" s="100"/>
      <c r="D307" s="101"/>
      <c r="E307" s="101"/>
      <c r="F307" s="101"/>
      <c r="G307" s="101"/>
      <c r="H307" s="101"/>
      <c r="I307" s="101"/>
      <c r="J307" s="101"/>
      <c r="K307" s="101"/>
      <c r="L307" s="101"/>
    </row>
    <row r="308" spans="2:12">
      <c r="B308" s="100"/>
      <c r="C308" s="100"/>
      <c r="D308" s="101"/>
      <c r="E308" s="101"/>
      <c r="F308" s="101"/>
      <c r="G308" s="101"/>
      <c r="H308" s="101"/>
      <c r="I308" s="101"/>
      <c r="J308" s="101"/>
      <c r="K308" s="101"/>
      <c r="L308" s="101"/>
    </row>
    <row r="309" spans="2:12">
      <c r="B309" s="100"/>
      <c r="C309" s="100"/>
      <c r="D309" s="101"/>
      <c r="E309" s="101"/>
      <c r="F309" s="101"/>
      <c r="G309" s="101"/>
      <c r="H309" s="101"/>
      <c r="I309" s="101"/>
      <c r="J309" s="101"/>
      <c r="K309" s="101"/>
      <c r="L309" s="101"/>
    </row>
    <row r="310" spans="2:12">
      <c r="B310" s="100"/>
      <c r="C310" s="100"/>
      <c r="D310" s="101"/>
      <c r="E310" s="101"/>
      <c r="F310" s="101"/>
      <c r="G310" s="101"/>
      <c r="H310" s="101"/>
      <c r="I310" s="101"/>
      <c r="J310" s="101"/>
      <c r="K310" s="101"/>
      <c r="L310" s="101"/>
    </row>
    <row r="311" spans="2:12">
      <c r="B311" s="100"/>
      <c r="C311" s="100"/>
      <c r="D311" s="101"/>
      <c r="E311" s="101"/>
      <c r="F311" s="101"/>
      <c r="G311" s="101"/>
      <c r="H311" s="101"/>
      <c r="I311" s="101"/>
      <c r="J311" s="101"/>
      <c r="K311" s="101"/>
      <c r="L311" s="101"/>
    </row>
    <row r="312" spans="2:12">
      <c r="B312" s="100"/>
      <c r="C312" s="100"/>
      <c r="D312" s="101"/>
      <c r="E312" s="101"/>
      <c r="F312" s="101"/>
      <c r="G312" s="101"/>
      <c r="H312" s="101"/>
      <c r="I312" s="101"/>
      <c r="J312" s="101"/>
      <c r="K312" s="101"/>
      <c r="L312" s="101"/>
    </row>
    <row r="313" spans="2:12">
      <c r="B313" s="100"/>
      <c r="C313" s="100"/>
      <c r="D313" s="101"/>
      <c r="E313" s="101"/>
      <c r="F313" s="101"/>
      <c r="G313" s="101"/>
      <c r="H313" s="101"/>
      <c r="I313" s="101"/>
      <c r="J313" s="101"/>
      <c r="K313" s="101"/>
      <c r="L313" s="101"/>
    </row>
    <row r="314" spans="2:12">
      <c r="B314" s="100"/>
      <c r="C314" s="100"/>
      <c r="D314" s="101"/>
      <c r="E314" s="101"/>
      <c r="F314" s="101"/>
      <c r="G314" s="101"/>
      <c r="H314" s="101"/>
      <c r="I314" s="101"/>
      <c r="J314" s="101"/>
      <c r="K314" s="101"/>
      <c r="L314" s="101"/>
    </row>
    <row r="315" spans="2:12">
      <c r="B315" s="100"/>
      <c r="C315" s="100"/>
      <c r="D315" s="101"/>
      <c r="E315" s="101"/>
      <c r="F315" s="101"/>
      <c r="G315" s="101"/>
      <c r="H315" s="101"/>
      <c r="I315" s="101"/>
      <c r="J315" s="101"/>
      <c r="K315" s="101"/>
      <c r="L315" s="101"/>
    </row>
    <row r="316" spans="2:12">
      <c r="B316" s="100"/>
      <c r="C316" s="100"/>
      <c r="D316" s="101"/>
      <c r="E316" s="101"/>
      <c r="F316" s="101"/>
      <c r="G316" s="101"/>
      <c r="H316" s="101"/>
      <c r="I316" s="101"/>
      <c r="J316" s="101"/>
      <c r="K316" s="101"/>
      <c r="L316" s="101"/>
    </row>
    <row r="317" spans="2:12">
      <c r="B317" s="100"/>
      <c r="C317" s="100"/>
      <c r="D317" s="101"/>
      <c r="E317" s="101"/>
      <c r="F317" s="101"/>
      <c r="G317" s="101"/>
      <c r="H317" s="101"/>
      <c r="I317" s="101"/>
      <c r="J317" s="101"/>
      <c r="K317" s="101"/>
      <c r="L317" s="101"/>
    </row>
    <row r="318" spans="2:12">
      <c r="B318" s="100"/>
      <c r="C318" s="100"/>
      <c r="D318" s="101"/>
      <c r="E318" s="101"/>
      <c r="F318" s="101"/>
      <c r="G318" s="101"/>
      <c r="H318" s="101"/>
      <c r="I318" s="101"/>
      <c r="J318" s="101"/>
      <c r="K318" s="101"/>
      <c r="L318" s="101"/>
    </row>
    <row r="319" spans="2:12">
      <c r="B319" s="100"/>
      <c r="C319" s="100"/>
      <c r="D319" s="101"/>
      <c r="E319" s="101"/>
      <c r="F319" s="101"/>
      <c r="G319" s="101"/>
      <c r="H319" s="101"/>
      <c r="I319" s="101"/>
      <c r="J319" s="101"/>
      <c r="K319" s="101"/>
      <c r="L319" s="101"/>
    </row>
    <row r="320" spans="2:12">
      <c r="B320" s="100"/>
      <c r="C320" s="100"/>
      <c r="D320" s="101"/>
      <c r="E320" s="101"/>
      <c r="F320" s="101"/>
      <c r="G320" s="101"/>
      <c r="H320" s="101"/>
      <c r="I320" s="101"/>
      <c r="J320" s="101"/>
      <c r="K320" s="101"/>
      <c r="L320" s="101"/>
    </row>
    <row r="321" spans="2:12">
      <c r="B321" s="100"/>
      <c r="C321" s="100"/>
      <c r="D321" s="101"/>
      <c r="E321" s="101"/>
      <c r="F321" s="101"/>
      <c r="G321" s="101"/>
      <c r="H321" s="101"/>
      <c r="I321" s="101"/>
      <c r="J321" s="101"/>
      <c r="K321" s="101"/>
      <c r="L321" s="101"/>
    </row>
    <row r="322" spans="2:12">
      <c r="B322" s="100"/>
      <c r="C322" s="100"/>
      <c r="D322" s="101"/>
      <c r="E322" s="101"/>
      <c r="F322" s="101"/>
      <c r="G322" s="101"/>
      <c r="H322" s="101"/>
      <c r="I322" s="101"/>
      <c r="J322" s="101"/>
      <c r="K322" s="101"/>
      <c r="L322" s="101"/>
    </row>
    <row r="323" spans="2:12">
      <c r="B323" s="100"/>
      <c r="C323" s="100"/>
      <c r="D323" s="101"/>
      <c r="E323" s="101"/>
      <c r="F323" s="101"/>
      <c r="G323" s="101"/>
      <c r="H323" s="101"/>
      <c r="I323" s="101"/>
      <c r="J323" s="101"/>
      <c r="K323" s="101"/>
      <c r="L323" s="101"/>
    </row>
    <row r="324" spans="2:12">
      <c r="B324" s="100"/>
      <c r="C324" s="100"/>
      <c r="D324" s="101"/>
      <c r="E324" s="101"/>
      <c r="F324" s="101"/>
      <c r="G324" s="101"/>
      <c r="H324" s="101"/>
      <c r="I324" s="101"/>
      <c r="J324" s="101"/>
      <c r="K324" s="101"/>
      <c r="L324" s="101"/>
    </row>
    <row r="325" spans="2:12">
      <c r="B325" s="100"/>
      <c r="C325" s="100"/>
      <c r="D325" s="101"/>
      <c r="E325" s="101"/>
      <c r="F325" s="101"/>
      <c r="G325" s="101"/>
      <c r="H325" s="101"/>
      <c r="I325" s="101"/>
      <c r="J325" s="101"/>
      <c r="K325" s="101"/>
      <c r="L325" s="101"/>
    </row>
    <row r="326" spans="2:12">
      <c r="B326" s="100"/>
      <c r="C326" s="100"/>
      <c r="D326" s="101"/>
      <c r="E326" s="101"/>
      <c r="F326" s="101"/>
      <c r="G326" s="101"/>
      <c r="H326" s="101"/>
      <c r="I326" s="101"/>
      <c r="J326" s="101"/>
      <c r="K326" s="101"/>
      <c r="L326" s="101"/>
    </row>
    <row r="327" spans="2:12">
      <c r="B327" s="100"/>
      <c r="C327" s="100"/>
      <c r="D327" s="101"/>
      <c r="E327" s="101"/>
      <c r="F327" s="101"/>
      <c r="G327" s="101"/>
      <c r="H327" s="101"/>
      <c r="I327" s="101"/>
      <c r="J327" s="101"/>
      <c r="K327" s="101"/>
      <c r="L327" s="101"/>
    </row>
    <row r="328" spans="2:12">
      <c r="B328" s="100"/>
      <c r="C328" s="100"/>
      <c r="D328" s="101"/>
      <c r="E328" s="101"/>
      <c r="F328" s="101"/>
      <c r="G328" s="101"/>
      <c r="H328" s="101"/>
      <c r="I328" s="101"/>
      <c r="J328" s="101"/>
      <c r="K328" s="101"/>
      <c r="L328" s="101"/>
    </row>
    <row r="329" spans="2:12">
      <c r="B329" s="100"/>
      <c r="C329" s="100"/>
      <c r="D329" s="101"/>
      <c r="E329" s="101"/>
      <c r="F329" s="101"/>
      <c r="G329" s="101"/>
      <c r="H329" s="101"/>
      <c r="I329" s="101"/>
      <c r="J329" s="101"/>
      <c r="K329" s="101"/>
      <c r="L329" s="101"/>
    </row>
    <row r="330" spans="2:12">
      <c r="B330" s="100"/>
      <c r="C330" s="100"/>
      <c r="D330" s="101"/>
      <c r="E330" s="101"/>
      <c r="F330" s="101"/>
      <c r="G330" s="101"/>
      <c r="H330" s="101"/>
      <c r="I330" s="101"/>
      <c r="J330" s="101"/>
      <c r="K330" s="101"/>
      <c r="L330" s="101"/>
    </row>
    <row r="331" spans="2:12">
      <c r="B331" s="100"/>
      <c r="C331" s="100"/>
      <c r="D331" s="101"/>
      <c r="E331" s="101"/>
      <c r="F331" s="101"/>
      <c r="G331" s="101"/>
      <c r="H331" s="101"/>
      <c r="I331" s="101"/>
      <c r="J331" s="101"/>
      <c r="K331" s="101"/>
      <c r="L331" s="101"/>
    </row>
    <row r="332" spans="2:12">
      <c r="B332" s="100"/>
      <c r="C332" s="100"/>
      <c r="D332" s="101"/>
      <c r="E332" s="101"/>
      <c r="F332" s="101"/>
      <c r="G332" s="101"/>
      <c r="H332" s="101"/>
      <c r="I332" s="101"/>
      <c r="J332" s="101"/>
      <c r="K332" s="101"/>
      <c r="L332" s="101"/>
    </row>
    <row r="333" spans="2:12">
      <c r="B333" s="100"/>
      <c r="C333" s="100"/>
      <c r="D333" s="101"/>
      <c r="E333" s="101"/>
      <c r="F333" s="101"/>
      <c r="G333" s="101"/>
      <c r="H333" s="101"/>
      <c r="I333" s="101"/>
      <c r="J333" s="101"/>
      <c r="K333" s="101"/>
      <c r="L333" s="101"/>
    </row>
    <row r="334" spans="2:12">
      <c r="B334" s="100"/>
      <c r="C334" s="100"/>
      <c r="D334" s="101"/>
      <c r="E334" s="101"/>
      <c r="F334" s="101"/>
      <c r="G334" s="101"/>
      <c r="H334" s="101"/>
      <c r="I334" s="101"/>
      <c r="J334" s="101"/>
      <c r="K334" s="101"/>
      <c r="L334" s="101"/>
    </row>
    <row r="335" spans="2:12">
      <c r="B335" s="100"/>
      <c r="C335" s="100"/>
      <c r="D335" s="101"/>
      <c r="E335" s="101"/>
      <c r="F335" s="101"/>
      <c r="G335" s="101"/>
      <c r="H335" s="101"/>
      <c r="I335" s="101"/>
      <c r="J335" s="101"/>
      <c r="K335" s="101"/>
      <c r="L335" s="101"/>
    </row>
    <row r="336" spans="2:12">
      <c r="B336" s="100"/>
      <c r="C336" s="100"/>
      <c r="D336" s="101"/>
      <c r="E336" s="101"/>
      <c r="F336" s="101"/>
      <c r="G336" s="101"/>
      <c r="H336" s="101"/>
      <c r="I336" s="101"/>
      <c r="J336" s="101"/>
      <c r="K336" s="101"/>
      <c r="L336" s="101"/>
    </row>
    <row r="337" spans="2:12">
      <c r="B337" s="100"/>
      <c r="C337" s="100"/>
      <c r="D337" s="101"/>
      <c r="E337" s="101"/>
      <c r="F337" s="101"/>
      <c r="G337" s="101"/>
      <c r="H337" s="101"/>
      <c r="I337" s="101"/>
      <c r="J337" s="101"/>
      <c r="K337" s="101"/>
      <c r="L337" s="101"/>
    </row>
    <row r="338" spans="2:12">
      <c r="B338" s="100"/>
      <c r="C338" s="100"/>
      <c r="D338" s="101"/>
      <c r="E338" s="101"/>
      <c r="F338" s="101"/>
      <c r="G338" s="101"/>
      <c r="H338" s="101"/>
      <c r="I338" s="101"/>
      <c r="J338" s="101"/>
      <c r="K338" s="101"/>
      <c r="L338" s="101"/>
    </row>
    <row r="339" spans="2:12">
      <c r="B339" s="100"/>
      <c r="C339" s="100"/>
      <c r="D339" s="101"/>
      <c r="E339" s="101"/>
      <c r="F339" s="101"/>
      <c r="G339" s="101"/>
      <c r="H339" s="101"/>
      <c r="I339" s="101"/>
      <c r="J339" s="101"/>
      <c r="K339" s="101"/>
      <c r="L339" s="101"/>
    </row>
    <row r="340" spans="2:12">
      <c r="B340" s="100"/>
      <c r="C340" s="100"/>
      <c r="D340" s="101"/>
      <c r="E340" s="101"/>
      <c r="F340" s="101"/>
      <c r="G340" s="101"/>
      <c r="H340" s="101"/>
      <c r="I340" s="101"/>
      <c r="J340" s="101"/>
      <c r="K340" s="101"/>
      <c r="L340" s="101"/>
    </row>
    <row r="341" spans="2:12">
      <c r="B341" s="100"/>
      <c r="C341" s="100"/>
      <c r="D341" s="101"/>
      <c r="E341" s="101"/>
      <c r="F341" s="101"/>
      <c r="G341" s="101"/>
      <c r="H341" s="101"/>
      <c r="I341" s="101"/>
      <c r="J341" s="101"/>
      <c r="K341" s="101"/>
      <c r="L341" s="101"/>
    </row>
    <row r="342" spans="2:12">
      <c r="B342" s="100"/>
      <c r="C342" s="100"/>
      <c r="D342" s="101"/>
      <c r="E342" s="101"/>
      <c r="F342" s="101"/>
      <c r="G342" s="101"/>
      <c r="H342" s="101"/>
      <c r="I342" s="101"/>
      <c r="J342" s="101"/>
      <c r="K342" s="101"/>
      <c r="L342" s="101"/>
    </row>
    <row r="343" spans="2:12">
      <c r="B343" s="100"/>
      <c r="C343" s="100"/>
      <c r="D343" s="101"/>
      <c r="E343" s="101"/>
      <c r="F343" s="101"/>
      <c r="G343" s="101"/>
      <c r="H343" s="101"/>
      <c r="I343" s="101"/>
      <c r="J343" s="101"/>
      <c r="K343" s="101"/>
      <c r="L343" s="101"/>
    </row>
    <row r="344" spans="2:12">
      <c r="B344" s="100"/>
      <c r="C344" s="100"/>
      <c r="D344" s="101"/>
      <c r="E344" s="101"/>
      <c r="F344" s="101"/>
      <c r="G344" s="101"/>
      <c r="H344" s="101"/>
      <c r="I344" s="101"/>
      <c r="J344" s="101"/>
      <c r="K344" s="101"/>
      <c r="L344" s="101"/>
    </row>
    <row r="345" spans="2:12">
      <c r="B345" s="100"/>
      <c r="C345" s="100"/>
      <c r="D345" s="101"/>
      <c r="E345" s="101"/>
      <c r="F345" s="101"/>
      <c r="G345" s="101"/>
      <c r="H345" s="101"/>
      <c r="I345" s="101"/>
      <c r="J345" s="101"/>
      <c r="K345" s="101"/>
      <c r="L345" s="101"/>
    </row>
    <row r="346" spans="2:12">
      <c r="B346" s="100"/>
      <c r="C346" s="100"/>
      <c r="D346" s="101"/>
      <c r="E346" s="101"/>
      <c r="F346" s="101"/>
      <c r="G346" s="101"/>
      <c r="H346" s="101"/>
      <c r="I346" s="101"/>
      <c r="J346" s="101"/>
      <c r="K346" s="101"/>
      <c r="L346" s="101"/>
    </row>
    <row r="347" spans="2:12">
      <c r="B347" s="100"/>
      <c r="C347" s="100"/>
      <c r="D347" s="101"/>
      <c r="E347" s="101"/>
      <c r="F347" s="101"/>
      <c r="G347" s="101"/>
      <c r="H347" s="101"/>
      <c r="I347" s="101"/>
      <c r="J347" s="101"/>
      <c r="K347" s="101"/>
      <c r="L347" s="101"/>
    </row>
    <row r="348" spans="2:12">
      <c r="B348" s="100"/>
      <c r="C348" s="100"/>
      <c r="D348" s="101"/>
      <c r="E348" s="101"/>
      <c r="F348" s="101"/>
      <c r="G348" s="101"/>
      <c r="H348" s="101"/>
      <c r="I348" s="101"/>
      <c r="J348" s="101"/>
      <c r="K348" s="101"/>
      <c r="L348" s="101"/>
    </row>
    <row r="349" spans="2:12">
      <c r="B349" s="100"/>
      <c r="C349" s="100"/>
      <c r="D349" s="101"/>
      <c r="E349" s="101"/>
      <c r="F349" s="101"/>
      <c r="G349" s="101"/>
      <c r="H349" s="101"/>
      <c r="I349" s="101"/>
      <c r="J349" s="101"/>
      <c r="K349" s="101"/>
      <c r="L349" s="101"/>
    </row>
    <row r="350" spans="2:12">
      <c r="B350" s="100"/>
      <c r="C350" s="100"/>
      <c r="D350" s="101"/>
      <c r="E350" s="101"/>
      <c r="F350" s="101"/>
      <c r="G350" s="101"/>
      <c r="H350" s="101"/>
      <c r="I350" s="101"/>
      <c r="J350" s="101"/>
      <c r="K350" s="101"/>
      <c r="L350" s="101"/>
    </row>
    <row r="351" spans="2:12">
      <c r="B351" s="100"/>
      <c r="C351" s="100"/>
      <c r="D351" s="101"/>
      <c r="E351" s="101"/>
      <c r="F351" s="101"/>
      <c r="G351" s="101"/>
      <c r="H351" s="101"/>
      <c r="I351" s="101"/>
      <c r="J351" s="101"/>
      <c r="K351" s="101"/>
      <c r="L351" s="101"/>
    </row>
    <row r="352" spans="2:12">
      <c r="B352" s="100"/>
      <c r="C352" s="100"/>
      <c r="D352" s="101"/>
      <c r="E352" s="101"/>
      <c r="F352" s="101"/>
      <c r="G352" s="101"/>
      <c r="H352" s="101"/>
      <c r="I352" s="101"/>
      <c r="J352" s="101"/>
      <c r="K352" s="101"/>
      <c r="L352" s="101"/>
    </row>
    <row r="353" spans="2:12">
      <c r="B353" s="100"/>
      <c r="C353" s="100"/>
      <c r="D353" s="101"/>
      <c r="E353" s="101"/>
      <c r="F353" s="101"/>
      <c r="G353" s="101"/>
      <c r="H353" s="101"/>
      <c r="I353" s="101"/>
      <c r="J353" s="101"/>
      <c r="K353" s="101"/>
      <c r="L353" s="101"/>
    </row>
    <row r="354" spans="2:12">
      <c r="B354" s="100"/>
      <c r="C354" s="100"/>
      <c r="D354" s="101"/>
      <c r="E354" s="101"/>
      <c r="F354" s="101"/>
      <c r="G354" s="101"/>
      <c r="H354" s="101"/>
      <c r="I354" s="101"/>
      <c r="J354" s="101"/>
      <c r="K354" s="101"/>
      <c r="L354" s="101"/>
    </row>
    <row r="355" spans="2:12">
      <c r="B355" s="100"/>
      <c r="C355" s="100"/>
      <c r="D355" s="101"/>
      <c r="E355" s="101"/>
      <c r="F355" s="101"/>
      <c r="G355" s="101"/>
      <c r="H355" s="101"/>
      <c r="I355" s="101"/>
      <c r="J355" s="101"/>
      <c r="K355" s="101"/>
      <c r="L355" s="101"/>
    </row>
    <row r="356" spans="2:12">
      <c r="B356" s="100"/>
      <c r="C356" s="100"/>
      <c r="D356" s="101"/>
      <c r="E356" s="101"/>
      <c r="F356" s="101"/>
      <c r="G356" s="101"/>
      <c r="H356" s="101"/>
      <c r="I356" s="101"/>
      <c r="J356" s="101"/>
      <c r="K356" s="101"/>
      <c r="L356" s="101"/>
    </row>
    <row r="357" spans="2:12">
      <c r="B357" s="100"/>
      <c r="C357" s="100"/>
      <c r="D357" s="101"/>
      <c r="E357" s="101"/>
      <c r="F357" s="101"/>
      <c r="G357" s="101"/>
      <c r="H357" s="101"/>
      <c r="I357" s="101"/>
      <c r="J357" s="101"/>
      <c r="K357" s="101"/>
      <c r="L357" s="101"/>
    </row>
    <row r="358" spans="2:12">
      <c r="B358" s="100"/>
      <c r="C358" s="100"/>
      <c r="D358" s="101"/>
      <c r="E358" s="101"/>
      <c r="F358" s="101"/>
      <c r="G358" s="101"/>
      <c r="H358" s="101"/>
      <c r="I358" s="101"/>
      <c r="J358" s="101"/>
      <c r="K358" s="101"/>
      <c r="L358" s="101"/>
    </row>
    <row r="359" spans="2:12">
      <c r="B359" s="100"/>
      <c r="C359" s="100"/>
      <c r="D359" s="101"/>
      <c r="E359" s="101"/>
      <c r="F359" s="101"/>
      <c r="G359" s="101"/>
      <c r="H359" s="101"/>
      <c r="I359" s="101"/>
      <c r="J359" s="101"/>
      <c r="K359" s="101"/>
      <c r="L359" s="101"/>
    </row>
    <row r="360" spans="2:12">
      <c r="B360" s="100"/>
      <c r="C360" s="100"/>
      <c r="D360" s="101"/>
      <c r="E360" s="101"/>
      <c r="F360" s="101"/>
      <c r="G360" s="101"/>
      <c r="H360" s="101"/>
      <c r="I360" s="101"/>
      <c r="J360" s="101"/>
      <c r="K360" s="101"/>
      <c r="L360" s="101"/>
    </row>
    <row r="361" spans="2:12">
      <c r="B361" s="100"/>
      <c r="C361" s="100"/>
      <c r="D361" s="101"/>
      <c r="E361" s="101"/>
      <c r="F361" s="101"/>
      <c r="G361" s="101"/>
      <c r="H361" s="101"/>
      <c r="I361" s="101"/>
      <c r="J361" s="101"/>
      <c r="K361" s="101"/>
      <c r="L361" s="101"/>
    </row>
    <row r="362" spans="2:12">
      <c r="B362" s="100"/>
      <c r="C362" s="100"/>
      <c r="D362" s="101"/>
      <c r="E362" s="101"/>
      <c r="F362" s="101"/>
      <c r="G362" s="101"/>
      <c r="H362" s="101"/>
      <c r="I362" s="101"/>
      <c r="J362" s="101"/>
      <c r="K362" s="101"/>
      <c r="L362" s="101"/>
    </row>
    <row r="363" spans="2:12">
      <c r="B363" s="100"/>
      <c r="C363" s="100"/>
      <c r="D363" s="101"/>
      <c r="E363" s="101"/>
      <c r="F363" s="101"/>
      <c r="G363" s="101"/>
      <c r="H363" s="101"/>
      <c r="I363" s="101"/>
      <c r="J363" s="101"/>
      <c r="K363" s="101"/>
      <c r="L363" s="101"/>
    </row>
    <row r="364" spans="2:12">
      <c r="B364" s="100"/>
      <c r="C364" s="100"/>
      <c r="D364" s="101"/>
      <c r="E364" s="101"/>
      <c r="F364" s="101"/>
      <c r="G364" s="101"/>
      <c r="H364" s="101"/>
      <c r="I364" s="101"/>
      <c r="J364" s="101"/>
      <c r="K364" s="101"/>
      <c r="L364" s="101"/>
    </row>
    <row r="365" spans="2:12">
      <c r="B365" s="100"/>
      <c r="C365" s="100"/>
      <c r="D365" s="101"/>
      <c r="E365" s="101"/>
      <c r="F365" s="101"/>
      <c r="G365" s="101"/>
      <c r="H365" s="101"/>
      <c r="I365" s="101"/>
      <c r="J365" s="101"/>
      <c r="K365" s="101"/>
      <c r="L365" s="101"/>
    </row>
    <row r="366" spans="2:12">
      <c r="B366" s="100"/>
      <c r="C366" s="100"/>
      <c r="D366" s="101"/>
      <c r="E366" s="101"/>
      <c r="F366" s="101"/>
      <c r="G366" s="101"/>
      <c r="H366" s="101"/>
      <c r="I366" s="101"/>
      <c r="J366" s="101"/>
      <c r="K366" s="101"/>
      <c r="L366" s="101"/>
    </row>
    <row r="367" spans="2:12">
      <c r="B367" s="100"/>
      <c r="C367" s="100"/>
      <c r="D367" s="101"/>
      <c r="E367" s="101"/>
      <c r="F367" s="101"/>
      <c r="G367" s="101"/>
      <c r="H367" s="101"/>
      <c r="I367" s="101"/>
      <c r="J367" s="101"/>
      <c r="K367" s="101"/>
      <c r="L367" s="101"/>
    </row>
    <row r="368" spans="2:12">
      <c r="B368" s="100"/>
      <c r="C368" s="100"/>
      <c r="D368" s="101"/>
      <c r="E368" s="101"/>
      <c r="F368" s="101"/>
      <c r="G368" s="101"/>
      <c r="H368" s="101"/>
      <c r="I368" s="101"/>
      <c r="J368" s="101"/>
      <c r="K368" s="101"/>
      <c r="L368" s="101"/>
    </row>
    <row r="369" spans="2:12">
      <c r="B369" s="100"/>
      <c r="C369" s="100"/>
      <c r="D369" s="101"/>
      <c r="E369" s="101"/>
      <c r="F369" s="101"/>
      <c r="G369" s="101"/>
      <c r="H369" s="101"/>
      <c r="I369" s="101"/>
      <c r="J369" s="101"/>
      <c r="K369" s="101"/>
      <c r="L369" s="101"/>
    </row>
    <row r="370" spans="2:12">
      <c r="B370" s="100"/>
      <c r="C370" s="100"/>
      <c r="D370" s="101"/>
      <c r="E370" s="101"/>
      <c r="F370" s="101"/>
      <c r="G370" s="101"/>
      <c r="H370" s="101"/>
      <c r="I370" s="101"/>
      <c r="J370" s="101"/>
      <c r="K370" s="101"/>
      <c r="L370" s="101"/>
    </row>
    <row r="371" spans="2:12">
      <c r="B371" s="100"/>
      <c r="C371" s="100"/>
      <c r="D371" s="101"/>
      <c r="E371" s="101"/>
      <c r="F371" s="101"/>
      <c r="G371" s="101"/>
      <c r="H371" s="101"/>
      <c r="I371" s="101"/>
      <c r="J371" s="101"/>
      <c r="K371" s="101"/>
      <c r="L371" s="101"/>
    </row>
    <row r="372" spans="2:12">
      <c r="B372" s="100"/>
      <c r="C372" s="100"/>
      <c r="D372" s="101"/>
      <c r="E372" s="101"/>
      <c r="F372" s="101"/>
      <c r="G372" s="101"/>
      <c r="H372" s="101"/>
      <c r="I372" s="101"/>
      <c r="J372" s="101"/>
      <c r="K372" s="101"/>
      <c r="L372" s="101"/>
    </row>
    <row r="373" spans="2:12">
      <c r="B373" s="100"/>
      <c r="C373" s="100"/>
      <c r="D373" s="101"/>
      <c r="E373" s="101"/>
      <c r="F373" s="101"/>
      <c r="G373" s="101"/>
      <c r="H373" s="101"/>
      <c r="I373" s="101"/>
      <c r="J373" s="101"/>
      <c r="K373" s="101"/>
      <c r="L373" s="101"/>
    </row>
    <row r="374" spans="2:12">
      <c r="B374" s="100"/>
      <c r="C374" s="100"/>
      <c r="D374" s="101"/>
      <c r="E374" s="101"/>
      <c r="F374" s="101"/>
      <c r="G374" s="101"/>
      <c r="H374" s="101"/>
      <c r="I374" s="101"/>
      <c r="J374" s="101"/>
      <c r="K374" s="101"/>
      <c r="L374" s="101"/>
    </row>
    <row r="375" spans="2:12">
      <c r="B375" s="100"/>
      <c r="C375" s="100"/>
      <c r="D375" s="101"/>
      <c r="E375" s="101"/>
      <c r="F375" s="101"/>
      <c r="G375" s="101"/>
      <c r="H375" s="101"/>
      <c r="I375" s="101"/>
      <c r="J375" s="101"/>
      <c r="K375" s="101"/>
      <c r="L375" s="101"/>
    </row>
    <row r="376" spans="2:12">
      <c r="B376" s="100"/>
      <c r="C376" s="100"/>
      <c r="D376" s="101"/>
      <c r="E376" s="101"/>
      <c r="F376" s="101"/>
      <c r="G376" s="101"/>
      <c r="H376" s="101"/>
      <c r="I376" s="101"/>
      <c r="J376" s="101"/>
      <c r="K376" s="101"/>
      <c r="L376" s="101"/>
    </row>
    <row r="377" spans="2:12">
      <c r="B377" s="100"/>
      <c r="C377" s="100"/>
      <c r="D377" s="101"/>
      <c r="E377" s="101"/>
      <c r="F377" s="101"/>
      <c r="G377" s="101"/>
      <c r="H377" s="101"/>
      <c r="I377" s="101"/>
      <c r="J377" s="101"/>
      <c r="K377" s="101"/>
      <c r="L377" s="101"/>
    </row>
    <row r="378" spans="2:12">
      <c r="B378" s="100"/>
      <c r="C378" s="100"/>
      <c r="D378" s="101"/>
      <c r="E378" s="101"/>
      <c r="F378" s="101"/>
      <c r="G378" s="101"/>
      <c r="H378" s="101"/>
      <c r="I378" s="101"/>
      <c r="J378" s="101"/>
      <c r="K378" s="101"/>
      <c r="L378" s="101"/>
    </row>
    <row r="379" spans="2:12">
      <c r="B379" s="100"/>
      <c r="C379" s="100"/>
      <c r="D379" s="101"/>
      <c r="E379" s="101"/>
      <c r="F379" s="101"/>
      <c r="G379" s="101"/>
      <c r="H379" s="101"/>
      <c r="I379" s="101"/>
      <c r="J379" s="101"/>
      <c r="K379" s="101"/>
      <c r="L379" s="101"/>
    </row>
    <row r="380" spans="2:12">
      <c r="B380" s="100"/>
      <c r="C380" s="100"/>
      <c r="D380" s="101"/>
      <c r="E380" s="101"/>
      <c r="F380" s="101"/>
      <c r="G380" s="101"/>
      <c r="H380" s="101"/>
      <c r="I380" s="101"/>
      <c r="J380" s="101"/>
      <c r="K380" s="101"/>
      <c r="L380" s="101"/>
    </row>
    <row r="381" spans="2:12">
      <c r="B381" s="100"/>
      <c r="C381" s="100"/>
      <c r="D381" s="101"/>
      <c r="E381" s="101"/>
      <c r="F381" s="101"/>
      <c r="G381" s="101"/>
      <c r="H381" s="101"/>
      <c r="I381" s="101"/>
      <c r="J381" s="101"/>
      <c r="K381" s="101"/>
      <c r="L381" s="101"/>
    </row>
    <row r="382" spans="2:12">
      <c r="B382" s="100"/>
      <c r="C382" s="100"/>
      <c r="D382" s="101"/>
      <c r="E382" s="101"/>
      <c r="F382" s="101"/>
      <c r="G382" s="101"/>
      <c r="H382" s="101"/>
      <c r="I382" s="101"/>
      <c r="J382" s="101"/>
      <c r="K382" s="101"/>
      <c r="L382" s="101"/>
    </row>
    <row r="383" spans="2:12">
      <c r="B383" s="100"/>
      <c r="C383" s="100"/>
      <c r="D383" s="101"/>
      <c r="E383" s="101"/>
      <c r="F383" s="101"/>
      <c r="G383" s="101"/>
      <c r="H383" s="101"/>
      <c r="I383" s="101"/>
      <c r="J383" s="101"/>
      <c r="K383" s="101"/>
      <c r="L383" s="101"/>
    </row>
    <row r="384" spans="2:12">
      <c r="B384" s="100"/>
      <c r="C384" s="100"/>
      <c r="D384" s="101"/>
      <c r="E384" s="101"/>
      <c r="F384" s="101"/>
      <c r="G384" s="101"/>
      <c r="H384" s="101"/>
      <c r="I384" s="101"/>
      <c r="J384" s="101"/>
      <c r="K384" s="101"/>
      <c r="L384" s="101"/>
    </row>
    <row r="385" spans="2:12">
      <c r="B385" s="100"/>
      <c r="C385" s="100"/>
      <c r="D385" s="101"/>
      <c r="E385" s="101"/>
      <c r="F385" s="101"/>
      <c r="G385" s="101"/>
      <c r="H385" s="101"/>
      <c r="I385" s="101"/>
      <c r="J385" s="101"/>
      <c r="K385" s="101"/>
      <c r="L385" s="101"/>
    </row>
    <row r="386" spans="2:12">
      <c r="B386" s="100"/>
      <c r="C386" s="100"/>
      <c r="D386" s="101"/>
      <c r="E386" s="101"/>
      <c r="F386" s="101"/>
      <c r="G386" s="101"/>
      <c r="H386" s="101"/>
      <c r="I386" s="101"/>
      <c r="J386" s="101"/>
      <c r="K386" s="101"/>
      <c r="L386" s="101"/>
    </row>
    <row r="387" spans="2:12">
      <c r="B387" s="100"/>
      <c r="C387" s="100"/>
      <c r="D387" s="101"/>
      <c r="E387" s="101"/>
      <c r="F387" s="101"/>
      <c r="G387" s="101"/>
      <c r="H387" s="101"/>
      <c r="I387" s="101"/>
      <c r="J387" s="101"/>
      <c r="K387" s="101"/>
      <c r="L387" s="101"/>
    </row>
    <row r="388" spans="2:12">
      <c r="B388" s="100"/>
      <c r="C388" s="100"/>
      <c r="D388" s="101"/>
      <c r="E388" s="101"/>
      <c r="F388" s="101"/>
      <c r="G388" s="101"/>
      <c r="H388" s="101"/>
      <c r="I388" s="101"/>
      <c r="J388" s="101"/>
      <c r="K388" s="101"/>
      <c r="L388" s="101"/>
    </row>
    <row r="389" spans="2:12">
      <c r="B389" s="100"/>
      <c r="C389" s="100"/>
      <c r="D389" s="101"/>
      <c r="E389" s="101"/>
      <c r="F389" s="101"/>
      <c r="G389" s="101"/>
      <c r="H389" s="101"/>
      <c r="I389" s="101"/>
      <c r="J389" s="101"/>
      <c r="K389" s="101"/>
      <c r="L389" s="101"/>
    </row>
    <row r="390" spans="2:12">
      <c r="B390" s="100"/>
      <c r="C390" s="100"/>
      <c r="D390" s="101"/>
      <c r="E390" s="101"/>
      <c r="F390" s="101"/>
      <c r="G390" s="101"/>
      <c r="H390" s="101"/>
      <c r="I390" s="101"/>
      <c r="J390" s="101"/>
      <c r="K390" s="101"/>
      <c r="L390" s="101"/>
    </row>
    <row r="391" spans="2:12">
      <c r="B391" s="100"/>
      <c r="C391" s="100"/>
      <c r="D391" s="101"/>
      <c r="E391" s="101"/>
      <c r="F391" s="101"/>
      <c r="G391" s="101"/>
      <c r="H391" s="101"/>
      <c r="I391" s="101"/>
      <c r="J391" s="101"/>
      <c r="K391" s="101"/>
      <c r="L391" s="101"/>
    </row>
    <row r="392" spans="2:12">
      <c r="B392" s="100"/>
      <c r="C392" s="100"/>
      <c r="D392" s="101"/>
      <c r="E392" s="101"/>
      <c r="F392" s="101"/>
      <c r="G392" s="101"/>
      <c r="H392" s="101"/>
      <c r="I392" s="101"/>
      <c r="J392" s="101"/>
      <c r="K392" s="101"/>
      <c r="L392" s="101"/>
    </row>
    <row r="393" spans="2:12">
      <c r="B393" s="100"/>
      <c r="C393" s="100"/>
      <c r="D393" s="101"/>
      <c r="E393" s="101"/>
      <c r="F393" s="101"/>
      <c r="G393" s="101"/>
      <c r="H393" s="101"/>
      <c r="I393" s="101"/>
      <c r="J393" s="101"/>
      <c r="K393" s="101"/>
      <c r="L393" s="101"/>
    </row>
    <row r="394" spans="2:12">
      <c r="B394" s="100"/>
      <c r="C394" s="100"/>
      <c r="D394" s="101"/>
      <c r="E394" s="101"/>
      <c r="F394" s="101"/>
      <c r="G394" s="101"/>
      <c r="H394" s="101"/>
      <c r="I394" s="101"/>
      <c r="J394" s="101"/>
      <c r="K394" s="101"/>
      <c r="L394" s="101"/>
    </row>
    <row r="395" spans="2:12">
      <c r="B395" s="100"/>
      <c r="C395" s="100"/>
      <c r="D395" s="101"/>
      <c r="E395" s="101"/>
      <c r="F395" s="101"/>
      <c r="G395" s="101"/>
      <c r="H395" s="101"/>
      <c r="I395" s="101"/>
      <c r="J395" s="101"/>
      <c r="K395" s="101"/>
      <c r="L395" s="101"/>
    </row>
    <row r="396" spans="2:12">
      <c r="B396" s="100"/>
      <c r="C396" s="100"/>
      <c r="D396" s="101"/>
      <c r="E396" s="101"/>
      <c r="F396" s="101"/>
      <c r="G396" s="101"/>
      <c r="H396" s="101"/>
      <c r="I396" s="101"/>
      <c r="J396" s="101"/>
      <c r="K396" s="101"/>
      <c r="L396" s="101"/>
    </row>
    <row r="397" spans="2:12">
      <c r="B397" s="100"/>
      <c r="C397" s="100"/>
      <c r="D397" s="101"/>
      <c r="E397" s="101"/>
      <c r="F397" s="101"/>
      <c r="G397" s="101"/>
      <c r="H397" s="101"/>
      <c r="I397" s="101"/>
      <c r="J397" s="101"/>
      <c r="K397" s="101"/>
      <c r="L397" s="101"/>
    </row>
    <row r="398" spans="2:12">
      <c r="B398" s="100"/>
      <c r="C398" s="100"/>
      <c r="D398" s="101"/>
      <c r="E398" s="101"/>
      <c r="F398" s="101"/>
      <c r="G398" s="101"/>
      <c r="H398" s="101"/>
      <c r="I398" s="101"/>
      <c r="J398" s="101"/>
      <c r="K398" s="101"/>
      <c r="L398" s="101"/>
    </row>
    <row r="399" spans="2:12">
      <c r="B399" s="100"/>
      <c r="C399" s="100"/>
      <c r="D399" s="101"/>
      <c r="E399" s="101"/>
      <c r="F399" s="101"/>
      <c r="G399" s="101"/>
      <c r="H399" s="101"/>
      <c r="I399" s="101"/>
      <c r="J399" s="101"/>
      <c r="K399" s="101"/>
      <c r="L399" s="101"/>
    </row>
    <row r="400" spans="2:12">
      <c r="B400" s="100"/>
      <c r="C400" s="100"/>
      <c r="D400" s="101"/>
      <c r="E400" s="101"/>
      <c r="F400" s="101"/>
      <c r="G400" s="101"/>
      <c r="H400" s="101"/>
      <c r="I400" s="101"/>
      <c r="J400" s="101"/>
      <c r="K400" s="101"/>
      <c r="L400" s="101"/>
    </row>
    <row r="401" spans="2:12">
      <c r="B401" s="100"/>
      <c r="C401" s="100"/>
      <c r="D401" s="101"/>
      <c r="E401" s="101"/>
      <c r="F401" s="101"/>
      <c r="G401" s="101"/>
      <c r="H401" s="101"/>
      <c r="I401" s="101"/>
      <c r="J401" s="101"/>
      <c r="K401" s="101"/>
      <c r="L401" s="101"/>
    </row>
    <row r="402" spans="2:12">
      <c r="B402" s="100"/>
      <c r="C402" s="100"/>
      <c r="D402" s="101"/>
      <c r="E402" s="101"/>
      <c r="F402" s="101"/>
      <c r="G402" s="101"/>
      <c r="H402" s="101"/>
      <c r="I402" s="101"/>
      <c r="J402" s="101"/>
      <c r="K402" s="101"/>
      <c r="L402" s="101"/>
    </row>
    <row r="403" spans="2:12">
      <c r="B403" s="100"/>
      <c r="C403" s="100"/>
      <c r="D403" s="101"/>
      <c r="E403" s="101"/>
      <c r="F403" s="101"/>
      <c r="G403" s="101"/>
      <c r="H403" s="101"/>
      <c r="I403" s="101"/>
      <c r="J403" s="101"/>
      <c r="K403" s="101"/>
      <c r="L403" s="101"/>
    </row>
    <row r="404" spans="2:12">
      <c r="B404" s="100"/>
      <c r="C404" s="100"/>
      <c r="D404" s="101"/>
      <c r="E404" s="101"/>
      <c r="F404" s="101"/>
      <c r="G404" s="101"/>
      <c r="H404" s="101"/>
      <c r="I404" s="101"/>
      <c r="J404" s="101"/>
      <c r="K404" s="101"/>
      <c r="L404" s="101"/>
    </row>
    <row r="405" spans="2:12">
      <c r="B405" s="100"/>
      <c r="C405" s="100"/>
      <c r="D405" s="101"/>
      <c r="E405" s="101"/>
      <c r="F405" s="101"/>
      <c r="G405" s="101"/>
      <c r="H405" s="101"/>
      <c r="I405" s="101"/>
      <c r="J405" s="101"/>
      <c r="K405" s="101"/>
      <c r="L405" s="101"/>
    </row>
    <row r="406" spans="2:12">
      <c r="B406" s="100"/>
      <c r="C406" s="100"/>
      <c r="D406" s="101"/>
      <c r="E406" s="101"/>
      <c r="F406" s="101"/>
      <c r="G406" s="101"/>
      <c r="H406" s="101"/>
      <c r="I406" s="101"/>
      <c r="J406" s="101"/>
      <c r="K406" s="101"/>
      <c r="L406" s="101"/>
    </row>
    <row r="407" spans="2:12">
      <c r="B407" s="100"/>
      <c r="C407" s="100"/>
      <c r="D407" s="101"/>
      <c r="E407" s="101"/>
      <c r="F407" s="101"/>
      <c r="G407" s="101"/>
      <c r="H407" s="101"/>
      <c r="I407" s="101"/>
      <c r="J407" s="101"/>
      <c r="K407" s="101"/>
      <c r="L407" s="101"/>
    </row>
    <row r="408" spans="2:12">
      <c r="B408" s="100"/>
      <c r="C408" s="100"/>
      <c r="D408" s="101"/>
      <c r="E408" s="101"/>
      <c r="F408" s="101"/>
      <c r="G408" s="101"/>
      <c r="H408" s="101"/>
      <c r="I408" s="101"/>
      <c r="J408" s="101"/>
      <c r="K408" s="101"/>
      <c r="L408" s="101"/>
    </row>
    <row r="409" spans="2:12">
      <c r="B409" s="100"/>
      <c r="C409" s="100"/>
      <c r="D409" s="101"/>
      <c r="E409" s="101"/>
      <c r="F409" s="101"/>
      <c r="G409" s="101"/>
      <c r="H409" s="101"/>
      <c r="I409" s="101"/>
      <c r="J409" s="101"/>
      <c r="K409" s="101"/>
      <c r="L409" s="101"/>
    </row>
    <row r="410" spans="2:12">
      <c r="B410" s="100"/>
      <c r="C410" s="100"/>
      <c r="D410" s="101"/>
      <c r="E410" s="101"/>
      <c r="F410" s="101"/>
      <c r="G410" s="101"/>
      <c r="H410" s="101"/>
      <c r="I410" s="101"/>
      <c r="J410" s="101"/>
      <c r="K410" s="101"/>
      <c r="L410" s="101"/>
    </row>
    <row r="411" spans="2:12">
      <c r="B411" s="100"/>
      <c r="C411" s="100"/>
      <c r="D411" s="101"/>
      <c r="E411" s="101"/>
      <c r="F411" s="101"/>
      <c r="G411" s="101"/>
      <c r="H411" s="101"/>
      <c r="I411" s="101"/>
      <c r="J411" s="101"/>
      <c r="K411" s="101"/>
      <c r="L411" s="101"/>
    </row>
    <row r="412" spans="2:12">
      <c r="B412" s="100"/>
      <c r="C412" s="100"/>
      <c r="D412" s="101"/>
      <c r="E412" s="101"/>
      <c r="F412" s="101"/>
      <c r="G412" s="101"/>
      <c r="H412" s="101"/>
      <c r="I412" s="101"/>
      <c r="J412" s="101"/>
      <c r="K412" s="101"/>
      <c r="L412" s="101"/>
    </row>
    <row r="413" spans="2:12">
      <c r="B413" s="100"/>
      <c r="C413" s="100"/>
      <c r="D413" s="101"/>
      <c r="E413" s="101"/>
      <c r="F413" s="101"/>
      <c r="G413" s="101"/>
      <c r="H413" s="101"/>
      <c r="I413" s="101"/>
      <c r="J413" s="101"/>
      <c r="K413" s="101"/>
      <c r="L413" s="101"/>
    </row>
    <row r="414" spans="2:12">
      <c r="B414" s="100"/>
      <c r="C414" s="100"/>
      <c r="D414" s="101"/>
      <c r="E414" s="101"/>
      <c r="F414" s="101"/>
      <c r="G414" s="101"/>
      <c r="H414" s="101"/>
      <c r="I414" s="101"/>
      <c r="J414" s="101"/>
      <c r="K414" s="101"/>
      <c r="L414" s="101"/>
    </row>
    <row r="415" spans="2:12">
      <c r="B415" s="100"/>
      <c r="C415" s="100"/>
      <c r="D415" s="101"/>
      <c r="E415" s="101"/>
      <c r="F415" s="101"/>
      <c r="G415" s="101"/>
      <c r="H415" s="101"/>
      <c r="I415" s="101"/>
      <c r="J415" s="101"/>
      <c r="K415" s="101"/>
      <c r="L415" s="101"/>
    </row>
    <row r="416" spans="2:12">
      <c r="B416" s="100"/>
      <c r="C416" s="100"/>
      <c r="D416" s="101"/>
      <c r="E416" s="101"/>
      <c r="F416" s="101"/>
      <c r="G416" s="101"/>
      <c r="H416" s="101"/>
      <c r="I416" s="101"/>
      <c r="J416" s="101"/>
      <c r="K416" s="101"/>
      <c r="L416" s="101"/>
    </row>
    <row r="417" spans="2:12">
      <c r="B417" s="100"/>
      <c r="C417" s="100"/>
      <c r="D417" s="101"/>
      <c r="E417" s="101"/>
      <c r="F417" s="101"/>
      <c r="G417" s="101"/>
      <c r="H417" s="101"/>
      <c r="I417" s="101"/>
      <c r="J417" s="101"/>
      <c r="K417" s="101"/>
      <c r="L417" s="101"/>
    </row>
    <row r="418" spans="2:12">
      <c r="B418" s="100"/>
      <c r="C418" s="100"/>
      <c r="D418" s="101"/>
      <c r="E418" s="101"/>
      <c r="F418" s="101"/>
      <c r="G418" s="101"/>
      <c r="H418" s="101"/>
      <c r="I418" s="101"/>
      <c r="J418" s="101"/>
      <c r="K418" s="101"/>
      <c r="L418" s="101"/>
    </row>
    <row r="419" spans="2:12">
      <c r="B419" s="100"/>
      <c r="C419" s="100"/>
      <c r="D419" s="101"/>
      <c r="E419" s="101"/>
      <c r="F419" s="101"/>
      <c r="G419" s="101"/>
      <c r="H419" s="101"/>
      <c r="I419" s="101"/>
      <c r="J419" s="101"/>
      <c r="K419" s="101"/>
      <c r="L419" s="101"/>
    </row>
    <row r="420" spans="2:12">
      <c r="B420" s="100"/>
      <c r="C420" s="100"/>
      <c r="D420" s="101"/>
      <c r="E420" s="101"/>
      <c r="F420" s="101"/>
      <c r="G420" s="101"/>
      <c r="H420" s="101"/>
      <c r="I420" s="101"/>
      <c r="J420" s="101"/>
      <c r="K420" s="101"/>
      <c r="L420" s="101"/>
    </row>
    <row r="421" spans="2:12">
      <c r="B421" s="100"/>
      <c r="C421" s="100"/>
      <c r="D421" s="101"/>
      <c r="E421" s="101"/>
      <c r="F421" s="101"/>
      <c r="G421" s="101"/>
      <c r="H421" s="101"/>
      <c r="I421" s="101"/>
      <c r="J421" s="101"/>
      <c r="K421" s="101"/>
      <c r="L421" s="101"/>
    </row>
    <row r="422" spans="2:12">
      <c r="B422" s="100"/>
      <c r="C422" s="100"/>
      <c r="D422" s="101"/>
      <c r="E422" s="101"/>
      <c r="F422" s="101"/>
      <c r="G422" s="101"/>
      <c r="H422" s="101"/>
      <c r="I422" s="101"/>
      <c r="J422" s="101"/>
      <c r="K422" s="101"/>
      <c r="L422" s="101"/>
    </row>
    <row r="423" spans="2:12">
      <c r="B423" s="100"/>
      <c r="C423" s="100"/>
      <c r="D423" s="101"/>
      <c r="E423" s="101"/>
      <c r="F423" s="101"/>
      <c r="G423" s="101"/>
      <c r="H423" s="101"/>
      <c r="I423" s="101"/>
      <c r="J423" s="101"/>
      <c r="K423" s="101"/>
      <c r="L423" s="101"/>
    </row>
    <row r="424" spans="2:12">
      <c r="B424" s="100"/>
      <c r="C424" s="100"/>
      <c r="D424" s="101"/>
      <c r="E424" s="101"/>
      <c r="F424" s="101"/>
      <c r="G424" s="101"/>
      <c r="H424" s="101"/>
      <c r="I424" s="101"/>
      <c r="J424" s="101"/>
      <c r="K424" s="101"/>
      <c r="L424" s="101"/>
    </row>
    <row r="425" spans="2:12">
      <c r="B425" s="100"/>
      <c r="C425" s="100"/>
      <c r="D425" s="101"/>
      <c r="E425" s="101"/>
      <c r="F425" s="101"/>
      <c r="G425" s="101"/>
      <c r="H425" s="101"/>
      <c r="I425" s="101"/>
      <c r="J425" s="101"/>
      <c r="K425" s="101"/>
      <c r="L425" s="101"/>
    </row>
    <row r="426" spans="2:12">
      <c r="B426" s="100"/>
      <c r="C426" s="100"/>
      <c r="D426" s="101"/>
      <c r="E426" s="101"/>
      <c r="F426" s="101"/>
      <c r="G426" s="101"/>
      <c r="H426" s="101"/>
      <c r="I426" s="101"/>
      <c r="J426" s="101"/>
      <c r="K426" s="101"/>
      <c r="L426" s="101"/>
    </row>
    <row r="427" spans="2:12">
      <c r="B427" s="100"/>
      <c r="C427" s="100"/>
      <c r="D427" s="101"/>
      <c r="E427" s="101"/>
      <c r="F427" s="101"/>
      <c r="G427" s="101"/>
      <c r="H427" s="101"/>
      <c r="I427" s="101"/>
      <c r="J427" s="101"/>
      <c r="K427" s="101"/>
      <c r="L427" s="101"/>
    </row>
    <row r="428" spans="2:12">
      <c r="B428" s="100"/>
      <c r="C428" s="100"/>
      <c r="D428" s="101"/>
      <c r="E428" s="101"/>
      <c r="F428" s="101"/>
      <c r="G428" s="101"/>
      <c r="H428" s="101"/>
      <c r="I428" s="101"/>
      <c r="J428" s="101"/>
      <c r="K428" s="101"/>
      <c r="L428" s="101"/>
    </row>
    <row r="429" spans="2:12">
      <c r="B429" s="100"/>
      <c r="C429" s="100"/>
      <c r="D429" s="101"/>
      <c r="E429" s="101"/>
      <c r="F429" s="101"/>
      <c r="G429" s="101"/>
      <c r="H429" s="101"/>
      <c r="I429" s="101"/>
      <c r="J429" s="101"/>
      <c r="K429" s="101"/>
      <c r="L429" s="101"/>
    </row>
    <row r="430" spans="2:12">
      <c r="B430" s="100"/>
      <c r="C430" s="100"/>
      <c r="D430" s="101"/>
      <c r="E430" s="101"/>
      <c r="F430" s="101"/>
      <c r="G430" s="101"/>
      <c r="H430" s="101"/>
      <c r="I430" s="101"/>
      <c r="J430" s="101"/>
      <c r="K430" s="101"/>
      <c r="L430" s="101"/>
    </row>
    <row r="431" spans="2:12">
      <c r="B431" s="100"/>
      <c r="C431" s="100"/>
      <c r="D431" s="101"/>
      <c r="E431" s="101"/>
      <c r="F431" s="101"/>
      <c r="G431" s="101"/>
      <c r="H431" s="101"/>
      <c r="I431" s="101"/>
      <c r="J431" s="101"/>
      <c r="K431" s="101"/>
      <c r="L431" s="101"/>
    </row>
    <row r="432" spans="2:12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sheetProtection sheet="1" objects="1" scenarios="1"/>
  <mergeCells count="2">
    <mergeCell ref="B6:L6"/>
    <mergeCell ref="B7:L7"/>
  </mergeCells>
  <phoneticPr fontId="3" type="noConversion"/>
  <dataValidations count="1">
    <dataValidation allowBlank="1" showInputMessage="1" showErrorMessage="1" sqref="A1:A1048576 B1:B19 C5:C1048576 B21:B1048576 D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1" ma:contentTypeDescription="צור מסמך חדש." ma:contentTypeScope="" ma:versionID="68643beecda18b4e09cff41c83e0ce3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8146b315fa2ac31dd02d04e15b67ed9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sharepoint/v3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46656d4-8850-49b3-aebd-68bd05f7f43d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12FD428-5E9A-4679-88D1-26C8D65AEF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29</vt:i4>
      </vt:variant>
    </vt:vector>
  </HeadingPairs>
  <TitlesOfParts>
    <vt:vector size="59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'תעודות התחייבות ממשלתיות'!adi_1212</vt:lpstr>
      <vt:lpstr>'לא סחיר - אופציות'!print_adi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ב- עמיתים או מבוטחים-תאריך עדכון 3.9.2017- החל מדיווח בגין רבעון רביעי 2017</dc:title>
  <dc:creator>גיא</dc:creator>
  <cp:lastModifiedBy>אולה קלוקוב</cp:lastModifiedBy>
  <cp:lastPrinted>2017-05-01T10:11:51Z</cp:lastPrinted>
  <dcterms:created xsi:type="dcterms:W3CDTF">2005-07-19T07:39:38Z</dcterms:created>
  <dcterms:modified xsi:type="dcterms:W3CDTF">2023-05-24T05:16:59Z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